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shaun_s_hayasaka_civ_us_navy_mil/Documents/Desktop/RH OIC/RH OIC SVM/EDMS/2025 EDMS/202508_AUG/Monthly/"/>
    </mc:Choice>
  </mc:AlternateContent>
  <xr:revisionPtr revIDLastSave="8" documentId="8_{E5DF4832-85DD-4581-985B-CA35500713C9}" xr6:coauthVersionLast="47" xr6:coauthVersionMax="47" xr10:uidLastSave="{CC2B07C3-B9BE-4D83-98BA-1EB766D397B9}"/>
  <bookViews>
    <workbookView xWindow="-28920" yWindow="90" windowWidth="29040" windowHeight="15630" xr2:uid="{00000000-000D-0000-FFFF-FFFF00000000}"/>
  </bookViews>
  <sheets>
    <sheet name="Results" sheetId="2" r:id="rId1"/>
    <sheet name="Notes" sheetId="1" r:id="rId2"/>
  </sheets>
  <definedNames>
    <definedName name="_xlnm.Print_Area" localSheetId="1">Notes!$A$1:$P$15</definedName>
    <definedName name="_xlnm.Print_Area" localSheetId="0">Results!$A$1:$P$134</definedName>
    <definedName name="_xlnm.Print_Titles" localSheetId="1">Notes!#REF!</definedName>
    <definedName name="_xlnm.Print_Titles" localSheetId="0">Results!$1:$3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4" i="2" l="1"/>
  <c r="L134" i="2"/>
  <c r="I134" i="2"/>
  <c r="F134" i="2"/>
  <c r="O133" i="2"/>
  <c r="L133" i="2"/>
  <c r="I133" i="2"/>
  <c r="F133" i="2"/>
  <c r="O132" i="2"/>
  <c r="L132" i="2"/>
  <c r="I132" i="2"/>
  <c r="O131" i="2" l="1"/>
  <c r="L131" i="2"/>
  <c r="I131" i="2"/>
  <c r="F131" i="2"/>
  <c r="O130" i="2"/>
  <c r="L130" i="2"/>
  <c r="I130" i="2"/>
  <c r="F130" i="2"/>
  <c r="O129" i="2"/>
  <c r="L129" i="2"/>
  <c r="I129" i="2"/>
  <c r="F129" i="2"/>
  <c r="O128" i="2"/>
  <c r="L128" i="2"/>
  <c r="I128" i="2"/>
  <c r="F128" i="2"/>
  <c r="O127" i="2"/>
  <c r="L127" i="2"/>
  <c r="I127" i="2"/>
  <c r="F127" i="2"/>
  <c r="O126" i="2"/>
  <c r="L126" i="2"/>
  <c r="I126" i="2"/>
  <c r="F126" i="2"/>
  <c r="O125" i="2"/>
  <c r="L125" i="2"/>
  <c r="I125" i="2"/>
  <c r="F125" i="2"/>
  <c r="O124" i="2"/>
  <c r="L124" i="2"/>
  <c r="I124" i="2"/>
  <c r="F124" i="2"/>
  <c r="O123" i="2"/>
  <c r="L123" i="2"/>
  <c r="I123" i="2"/>
  <c r="F123" i="2"/>
  <c r="O122" i="2"/>
  <c r="L122" i="2"/>
  <c r="I122" i="2"/>
  <c r="F122" i="2"/>
  <c r="O121" i="2"/>
  <c r="L121" i="2"/>
  <c r="I121" i="2"/>
  <c r="F121" i="2"/>
  <c r="O120" i="2"/>
  <c r="L120" i="2"/>
  <c r="I120" i="2"/>
  <c r="F120" i="2"/>
  <c r="O119" i="2"/>
  <c r="L119" i="2"/>
  <c r="I119" i="2"/>
  <c r="F119" i="2"/>
  <c r="O118" i="2"/>
  <c r="L118" i="2"/>
  <c r="I118" i="2"/>
  <c r="F118" i="2"/>
  <c r="O117" i="2"/>
  <c r="L117" i="2"/>
  <c r="I117" i="2"/>
  <c r="F117" i="2"/>
  <c r="O116" i="2"/>
  <c r="L116" i="2"/>
  <c r="O115" i="2"/>
  <c r="L115" i="2"/>
  <c r="I116" i="2"/>
  <c r="I115" i="2"/>
  <c r="F116" i="2"/>
  <c r="F115" i="2"/>
  <c r="O114" i="2" l="1"/>
  <c r="L114" i="2"/>
  <c r="I114" i="2"/>
  <c r="F114" i="2"/>
  <c r="O113" i="2"/>
  <c r="L113" i="2"/>
  <c r="I113" i="2"/>
  <c r="F113" i="2"/>
  <c r="O112" i="2" l="1"/>
  <c r="L112" i="2"/>
  <c r="I112" i="2"/>
  <c r="F112" i="2"/>
  <c r="O111" i="2" l="1"/>
  <c r="L111" i="2"/>
  <c r="I111" i="2"/>
  <c r="F111" i="2"/>
  <c r="O110" i="2" l="1"/>
  <c r="L110" i="2"/>
  <c r="I110" i="2"/>
  <c r="F110" i="2"/>
  <c r="O109" i="2" l="1"/>
  <c r="L109" i="2"/>
  <c r="I109" i="2"/>
  <c r="F109" i="2"/>
  <c r="O108" i="2" l="1"/>
  <c r="L108" i="2"/>
  <c r="I108" i="2"/>
  <c r="F108" i="2"/>
  <c r="O106" i="2" l="1"/>
  <c r="L106" i="2"/>
  <c r="I106" i="2"/>
  <c r="F106" i="2"/>
  <c r="O105" i="2" l="1"/>
  <c r="L105" i="2"/>
  <c r="I105" i="2"/>
  <c r="F105" i="2"/>
  <c r="O104" i="2" l="1"/>
  <c r="L104" i="2"/>
  <c r="I104" i="2"/>
  <c r="F104" i="2"/>
  <c r="O103" i="2" l="1"/>
  <c r="L103" i="2"/>
  <c r="I103" i="2"/>
  <c r="F103" i="2"/>
  <c r="O102" i="2" l="1"/>
  <c r="L102" i="2"/>
  <c r="I102" i="2"/>
  <c r="F102" i="2"/>
  <c r="O101" i="2" l="1"/>
  <c r="L101" i="2"/>
  <c r="I101" i="2"/>
  <c r="F101" i="2"/>
  <c r="O100" i="2" l="1"/>
  <c r="L100" i="2"/>
  <c r="I100" i="2"/>
  <c r="F100" i="2"/>
  <c r="O99" i="2" l="1"/>
  <c r="L99" i="2"/>
  <c r="I99" i="2"/>
  <c r="F99" i="2"/>
  <c r="O98" i="2" l="1"/>
  <c r="L98" i="2"/>
  <c r="I98" i="2"/>
  <c r="F98" i="2"/>
  <c r="C4" i="2" l="1"/>
  <c r="O97" i="2" l="1"/>
  <c r="L97" i="2"/>
  <c r="I97" i="2"/>
  <c r="F97" i="2"/>
  <c r="O96" i="2"/>
  <c r="L96" i="2"/>
  <c r="I96" i="2"/>
  <c r="F96" i="2"/>
  <c r="O95" i="2"/>
  <c r="L95" i="2"/>
  <c r="I95" i="2"/>
  <c r="F95" i="2"/>
  <c r="O94" i="2"/>
  <c r="L94" i="2"/>
  <c r="I94" i="2"/>
  <c r="F94" i="2"/>
  <c r="O93" i="2"/>
  <c r="L93" i="2"/>
  <c r="I93" i="2"/>
  <c r="C93" i="2"/>
  <c r="O92" i="2"/>
  <c r="L92" i="2"/>
  <c r="I92" i="2"/>
  <c r="F92" i="2"/>
  <c r="O91" i="2"/>
  <c r="L91" i="2"/>
  <c r="I91" i="2"/>
  <c r="F91" i="2"/>
  <c r="O90" i="2"/>
  <c r="L90" i="2"/>
  <c r="I90" i="2"/>
  <c r="F90" i="2"/>
  <c r="O89" i="2"/>
  <c r="L89" i="2"/>
  <c r="I89" i="2"/>
  <c r="F89" i="2"/>
  <c r="O88" i="2"/>
  <c r="L88" i="2"/>
  <c r="I88" i="2"/>
  <c r="F88" i="2"/>
  <c r="O87" i="2"/>
  <c r="L87" i="2"/>
  <c r="I87" i="2"/>
  <c r="F87" i="2"/>
  <c r="O86" i="2"/>
  <c r="L86" i="2"/>
  <c r="I86" i="2"/>
  <c r="F86" i="2"/>
  <c r="O85" i="2"/>
  <c r="L85" i="2"/>
  <c r="I85" i="2"/>
  <c r="F85" i="2"/>
  <c r="O84" i="2"/>
  <c r="L84" i="2"/>
  <c r="I84" i="2"/>
  <c r="C84" i="2"/>
  <c r="O83" i="2"/>
  <c r="L83" i="2"/>
  <c r="I83" i="2"/>
  <c r="C83" i="2"/>
  <c r="O82" i="2"/>
  <c r="C82" i="2"/>
  <c r="O81" i="2"/>
  <c r="L81" i="2"/>
  <c r="I81" i="2"/>
  <c r="C81" i="2"/>
  <c r="O80" i="2"/>
  <c r="L80" i="2"/>
  <c r="I80" i="2"/>
  <c r="C80" i="2"/>
  <c r="O79" i="2"/>
  <c r="L79" i="2"/>
  <c r="I79" i="2"/>
  <c r="C79" i="2"/>
  <c r="O78" i="2"/>
  <c r="L78" i="2"/>
  <c r="I78" i="2"/>
  <c r="C78" i="2"/>
  <c r="O77" i="2"/>
  <c r="L77" i="2"/>
  <c r="I77" i="2"/>
  <c r="C77" i="2"/>
  <c r="O76" i="2"/>
  <c r="L76" i="2"/>
  <c r="I76" i="2"/>
  <c r="O75" i="2"/>
  <c r="L75" i="2"/>
  <c r="I75" i="2"/>
  <c r="C75" i="2"/>
  <c r="O74" i="2"/>
  <c r="L74" i="2"/>
  <c r="I74" i="2"/>
  <c r="C74" i="2"/>
  <c r="O73" i="2"/>
  <c r="L73" i="2"/>
  <c r="I73" i="2"/>
  <c r="C73" i="2"/>
  <c r="O72" i="2"/>
  <c r="L72" i="2"/>
  <c r="I72" i="2"/>
  <c r="C72" i="2"/>
  <c r="O71" i="2"/>
  <c r="L71" i="2"/>
  <c r="I71" i="2"/>
  <c r="C71" i="2"/>
  <c r="L70" i="2"/>
  <c r="I70" i="2"/>
  <c r="O69" i="2"/>
  <c r="L69" i="2"/>
  <c r="I69" i="2"/>
  <c r="C69" i="2"/>
  <c r="O68" i="2"/>
  <c r="L68" i="2"/>
  <c r="I68" i="2"/>
  <c r="C68" i="2"/>
  <c r="O67" i="2"/>
  <c r="L67" i="2"/>
  <c r="I67" i="2"/>
  <c r="C67" i="2"/>
  <c r="O66" i="2"/>
  <c r="L66" i="2"/>
  <c r="I66" i="2"/>
  <c r="C66" i="2"/>
  <c r="O65" i="2"/>
  <c r="L65" i="2"/>
  <c r="I65" i="2"/>
  <c r="C65" i="2"/>
  <c r="O64" i="2"/>
  <c r="I64" i="2"/>
  <c r="C64" i="2"/>
  <c r="O63" i="2"/>
  <c r="L63" i="2"/>
  <c r="I63" i="2"/>
  <c r="C63" i="2"/>
  <c r="O62" i="2"/>
  <c r="L62" i="2"/>
  <c r="I62" i="2"/>
  <c r="C62" i="2"/>
  <c r="O61" i="2"/>
  <c r="L61" i="2"/>
  <c r="I61" i="2"/>
  <c r="C61" i="2"/>
  <c r="O60" i="2"/>
  <c r="L60" i="2"/>
  <c r="I60" i="2"/>
  <c r="C60" i="2"/>
  <c r="O59" i="2"/>
  <c r="L59" i="2"/>
  <c r="I59" i="2"/>
  <c r="C59" i="2"/>
  <c r="O58" i="2"/>
  <c r="L58" i="2"/>
  <c r="I58" i="2"/>
  <c r="C58" i="2"/>
  <c r="O57" i="2"/>
  <c r="L57" i="2"/>
  <c r="I57" i="2"/>
  <c r="C57" i="2"/>
  <c r="O56" i="2"/>
  <c r="L56" i="2"/>
  <c r="I56" i="2"/>
  <c r="C56" i="2"/>
  <c r="O55" i="2"/>
  <c r="L55" i="2"/>
  <c r="I55" i="2"/>
  <c r="C55" i="2"/>
  <c r="O54" i="2"/>
  <c r="L54" i="2"/>
  <c r="I54" i="2"/>
  <c r="C54" i="2"/>
  <c r="O53" i="2"/>
  <c r="L53" i="2"/>
  <c r="I53" i="2"/>
  <c r="C53" i="2"/>
  <c r="O52" i="2"/>
  <c r="L52" i="2"/>
  <c r="I52" i="2"/>
  <c r="C52" i="2"/>
  <c r="O51" i="2"/>
  <c r="L51" i="2"/>
  <c r="I51" i="2"/>
  <c r="C51" i="2"/>
  <c r="O50" i="2"/>
  <c r="L50" i="2"/>
  <c r="I50" i="2"/>
  <c r="C50" i="2"/>
  <c r="O49" i="2"/>
  <c r="L49" i="2"/>
  <c r="I49" i="2"/>
  <c r="C49" i="2"/>
  <c r="O48" i="2"/>
  <c r="L48" i="2"/>
  <c r="I48" i="2"/>
  <c r="C48" i="2"/>
  <c r="L47" i="2"/>
  <c r="I47" i="2"/>
  <c r="C47" i="2"/>
  <c r="L46" i="2"/>
  <c r="I46" i="2"/>
  <c r="C46" i="2"/>
  <c r="O45" i="2"/>
  <c r="L45" i="2"/>
  <c r="I45" i="2"/>
  <c r="C45" i="2"/>
  <c r="O44" i="2"/>
  <c r="L44" i="2"/>
  <c r="I44" i="2"/>
  <c r="C44" i="2"/>
  <c r="L43" i="2"/>
  <c r="I43" i="2"/>
  <c r="C43" i="2"/>
  <c r="O42" i="2"/>
  <c r="L42" i="2"/>
  <c r="I42" i="2"/>
  <c r="C42" i="2"/>
  <c r="O41" i="2"/>
  <c r="L41" i="2"/>
  <c r="I41" i="2"/>
  <c r="C41" i="2"/>
  <c r="O40" i="2"/>
  <c r="L40" i="2"/>
  <c r="I40" i="2"/>
  <c r="C40" i="2"/>
  <c r="O39" i="2"/>
  <c r="L39" i="2"/>
  <c r="I39" i="2"/>
  <c r="C39" i="2"/>
  <c r="O38" i="2"/>
  <c r="L38" i="2"/>
  <c r="I38" i="2"/>
  <c r="C38" i="2"/>
  <c r="O37" i="2"/>
  <c r="L37" i="2"/>
  <c r="I37" i="2"/>
  <c r="C37" i="2"/>
  <c r="O36" i="2"/>
  <c r="L36" i="2"/>
  <c r="I36" i="2"/>
  <c r="C36" i="2"/>
  <c r="O35" i="2"/>
  <c r="L35" i="2"/>
  <c r="I35" i="2"/>
  <c r="C35" i="2"/>
  <c r="O34" i="2"/>
  <c r="L34" i="2"/>
  <c r="I34" i="2"/>
  <c r="C34" i="2"/>
  <c r="O33" i="2"/>
  <c r="L33" i="2"/>
  <c r="I33" i="2"/>
  <c r="C33" i="2"/>
  <c r="O32" i="2"/>
  <c r="L32" i="2"/>
  <c r="I32" i="2"/>
  <c r="C32" i="2"/>
  <c r="O31" i="2"/>
  <c r="L31" i="2"/>
  <c r="I31" i="2"/>
  <c r="C31" i="2"/>
  <c r="O30" i="2"/>
  <c r="L30" i="2"/>
  <c r="I30" i="2"/>
  <c r="C30" i="2"/>
  <c r="O29" i="2"/>
  <c r="L29" i="2"/>
  <c r="I29" i="2"/>
  <c r="C29" i="2"/>
  <c r="O28" i="2"/>
  <c r="L28" i="2"/>
  <c r="I28" i="2"/>
  <c r="C28" i="2"/>
  <c r="O27" i="2"/>
  <c r="L27" i="2"/>
  <c r="I27" i="2"/>
  <c r="C27" i="2"/>
  <c r="O26" i="2"/>
  <c r="I26" i="2"/>
  <c r="C26" i="2"/>
  <c r="O25" i="2"/>
  <c r="L25" i="2"/>
  <c r="I25" i="2"/>
  <c r="C25" i="2"/>
  <c r="O24" i="2"/>
  <c r="I24" i="2"/>
  <c r="C24" i="2"/>
  <c r="O23" i="2"/>
  <c r="I23" i="2"/>
  <c r="C23" i="2"/>
  <c r="O22" i="2"/>
  <c r="L22" i="2"/>
  <c r="I22" i="2"/>
  <c r="C22" i="2"/>
  <c r="O21" i="2"/>
  <c r="I21" i="2"/>
  <c r="C21" i="2"/>
  <c r="O20" i="2"/>
  <c r="L20" i="2"/>
  <c r="I20" i="2"/>
  <c r="C20" i="2"/>
  <c r="O17" i="2"/>
  <c r="L17" i="2"/>
  <c r="I17" i="2"/>
  <c r="C17" i="2"/>
  <c r="O16" i="2"/>
  <c r="L16" i="2"/>
  <c r="I16" i="2"/>
  <c r="C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L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O5" i="2"/>
  <c r="I4" i="2"/>
</calcChain>
</file>

<file path=xl/sharedStrings.xml><?xml version="1.0" encoding="utf-8"?>
<sst xmlns="http://schemas.openxmlformats.org/spreadsheetml/2006/main" count="138" uniqueCount="25">
  <si>
    <t>Date</t>
  </si>
  <si>
    <t>RHMW01</t>
  </si>
  <si>
    <t>RHMW02</t>
  </si>
  <si>
    <t>RHMW05</t>
  </si>
  <si>
    <t>DTW (TOC)</t>
  </si>
  <si>
    <t>SWL</t>
  </si>
  <si>
    <t>LNAPL</t>
  </si>
  <si>
    <t>NT</t>
  </si>
  <si>
    <t>RHMW03</t>
  </si>
  <si>
    <t>4-Mar-14*</t>
  </si>
  <si>
    <t>13-Mar-14*</t>
  </si>
  <si>
    <t>7-Apr-14*</t>
  </si>
  <si>
    <t>8-May-14*</t>
  </si>
  <si>
    <t>22-May-14*</t>
  </si>
  <si>
    <t>10-Jun-14*</t>
  </si>
  <si>
    <t>Obstructed</t>
  </si>
  <si>
    <r>
      <t>84.62</t>
    </r>
    <r>
      <rPr>
        <vertAlign val="superscript"/>
        <sz val="11"/>
        <color theme="1"/>
        <rFont val="Calibri"/>
        <family val="2"/>
        <scheme val="minor"/>
      </rPr>
      <t>2</t>
    </r>
  </si>
  <si>
    <t>Transducer Installed</t>
  </si>
  <si>
    <r>
      <t>Elevation = 101.9955 ft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</si>
  <si>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Elevation = 104.5970 ft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</si>
  <si>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Elevation = 120.8980 ft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</si>
  <si>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Elevation = 101.3102 ft</t>
    </r>
    <r>
      <rPr>
        <vertAlign val="superscript"/>
        <sz val="11"/>
        <color theme="1"/>
        <rFont val="Calibri"/>
        <family val="2"/>
        <scheme val="minor"/>
      </rPr>
      <t>1</t>
    </r>
  </si>
  <si>
    <t>RHMW01R</t>
  </si>
  <si>
    <t>Elevation = 101.7570 ft</t>
  </si>
  <si>
    <r>
      <t>22-Apr-22</t>
    </r>
    <r>
      <rPr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</si>
</sst>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0" fontId="0" fillId="0" borderId="4" xfId="0" applyBorder="1"/>
    <xf numFmtId="1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2" fontId="0" fillId="0" borderId="1" xfId="0" quotePrefix="1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 wrapText="1"/>
    </xf>
    <xf numFmtId="15" fontId="0" fillId="2" borderId="2" xfId="0" applyNumberFormat="1" applyFill="1" applyBorder="1" applyAlignment="1">
      <alignment horizontal="center"/>
    </xf>
    <xf numFmtId="15" fontId="0" fillId="0" borderId="2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15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5" fontId="0" fillId="2" borderId="5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3" borderId="1" xfId="0" applyFill="1" applyBorder="1"/>
    <xf numFmtId="15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5" fontId="0" fillId="0" borderId="11" xfId="0" applyNumberFormat="1" applyBorder="1" applyAlignment="1">
      <alignment horizontal="center"/>
    </xf>
    <xf numFmtId="0" fontId="0" fillId="3" borderId="12" xfId="0" applyFill="1" applyBorder="1"/>
    <xf numFmtId="2" fontId="0" fillId="0" borderId="12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15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22225</xdr:colOff>
      <xdr:row>0</xdr:row>
      <xdr:rowOff>168276</xdr:rowOff>
    </xdr:from>
    <xdr:ext cx="9559925" cy="238442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225" y="18481676"/>
          <a:ext cx="9559925" cy="2384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50"/>
            <a:t>Notes:</a:t>
          </a:r>
          <a:r>
            <a:rPr lang="en-US" sz="1050" baseline="0"/>
            <a:t> </a:t>
          </a:r>
        </a:p>
        <a:p>
          <a:r>
            <a:rPr lang="en-US" sz="1050" baseline="0"/>
            <a:t>1 - Elevations updated based on Well Elevation Survey Report, Red Hill Bulk Fuel Storage Facility (DON 2018)</a:t>
          </a:r>
        </a:p>
        <a:p>
          <a:r>
            <a:rPr lang="en-US" sz="1050" baseline="0"/>
            <a:t>2 - Dedicated groundwater pump obstructing path of interface meter probe;  Depth measured based on elevation of water when pump removed from well (RHMW05)</a:t>
          </a:r>
        </a:p>
        <a:p>
          <a:r>
            <a:rPr lang="en-US" sz="1050" baseline="0"/>
            <a:t>3 - Measurement taken at RHMW01 versus RHMW01R in error</a:t>
          </a:r>
        </a:p>
        <a:p>
          <a:r>
            <a:rPr lang="en-US" sz="105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January 2014 to August 2015, </a:t>
          </a:r>
          <a:r>
            <a:rPr lang="en-US" sz="1050" baseline="0"/>
            <a:t>Measurements recorded by Environmental Science International from unless otherwise noted</a:t>
          </a:r>
        </a:p>
        <a:p>
          <a:r>
            <a:rPr lang="en-US" sz="1050" baseline="0"/>
            <a:t>F</a:t>
          </a:r>
          <a:r>
            <a:rPr lang="en-US" sz="105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rom September 2015, </a:t>
          </a:r>
          <a:r>
            <a:rPr lang="en-US" sz="1050" baseline="0"/>
            <a:t>Measurements recorded by Element Environmental, LLC </a:t>
          </a:r>
        </a:p>
        <a:p>
          <a:r>
            <a:rPr lang="en-US" sz="1050" baseline="0"/>
            <a:t>* - Measurements recorded by NAVFAC HI.</a:t>
          </a:r>
        </a:p>
        <a:p>
          <a:r>
            <a:rPr lang="en-US" sz="1050" baseline="0"/>
            <a:t>All units in feet (ft).</a:t>
          </a:r>
        </a:p>
        <a:p>
          <a:r>
            <a:rPr lang="en-US" sz="1050" baseline="0"/>
            <a:t>DTW (TOC) - depth to water from top of well casing</a:t>
          </a:r>
        </a:p>
        <a:p>
          <a:r>
            <a:rPr lang="en-US" sz="1050" baseline="0"/>
            <a:t>LNAPL - light non-aqueous phase liquid</a:t>
          </a:r>
        </a:p>
        <a:p>
          <a:r>
            <a:rPr lang="en-US" sz="1050" baseline="0"/>
            <a:t>                       or NT - measurement not taken</a:t>
          </a:r>
        </a:p>
        <a:p>
          <a:r>
            <a:rPr lang="en-US" sz="1050" baseline="0"/>
            <a:t>SWL - static water level</a:t>
          </a:r>
          <a:endParaRPr lang="en-US" sz="105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4"/>
  <sheetViews>
    <sheetView tabSelected="1" view="pageBreakPreview" zoomScaleNormal="100" zoomScaleSheetLayoutView="100" workbookViewId="0">
      <pane ySplit="3" topLeftCell="A120" activePane="bottomLeft" state="frozen"/>
      <selection pane="bottomLeft" activeCell="H145" sqref="H145"/>
    </sheetView>
  </sheetViews>
  <sheetFormatPr defaultColWidth="4.85546875" defaultRowHeight="15" x14ac:dyDescent="0.25"/>
  <cols>
    <col min="1" max="1" width="10.85546875" style="20" bestFit="1" customWidth="1"/>
    <col min="2" max="2" width="11.85546875" style="11" customWidth="1"/>
    <col min="3" max="4" width="7.140625" style="11" customWidth="1"/>
    <col min="5" max="5" width="11.85546875" style="11" customWidth="1"/>
    <col min="6" max="7" width="7.140625" style="11" customWidth="1"/>
    <col min="8" max="8" width="11.85546875" style="11" customWidth="1"/>
    <col min="9" max="10" width="7.140625" style="11" customWidth="1"/>
    <col min="11" max="11" width="11.85546875" style="11" customWidth="1"/>
    <col min="12" max="13" width="7.140625" style="11" customWidth="1"/>
    <col min="14" max="14" width="11.85546875" style="11" customWidth="1"/>
    <col min="15" max="16" width="7.140625" style="11" customWidth="1"/>
    <col min="17" max="16384" width="4.85546875" style="11"/>
  </cols>
  <sheetData>
    <row r="1" spans="1:16" x14ac:dyDescent="0.25">
      <c r="A1" s="77" t="s">
        <v>0</v>
      </c>
      <c r="B1" s="79" t="s">
        <v>1</v>
      </c>
      <c r="C1" s="79"/>
      <c r="D1" s="79"/>
      <c r="E1" s="79" t="s">
        <v>22</v>
      </c>
      <c r="F1" s="79"/>
      <c r="G1" s="79"/>
      <c r="H1" s="79" t="s">
        <v>2</v>
      </c>
      <c r="I1" s="79"/>
      <c r="J1" s="79"/>
      <c r="K1" s="79" t="s">
        <v>8</v>
      </c>
      <c r="L1" s="79"/>
      <c r="M1" s="79"/>
      <c r="N1" s="79" t="s">
        <v>3</v>
      </c>
      <c r="O1" s="79"/>
      <c r="P1" s="80"/>
    </row>
    <row r="2" spans="1:16" ht="17.25" x14ac:dyDescent="0.25">
      <c r="A2" s="78"/>
      <c r="B2" s="75" t="s">
        <v>18</v>
      </c>
      <c r="C2" s="75"/>
      <c r="D2" s="75"/>
      <c r="E2" s="75" t="s">
        <v>23</v>
      </c>
      <c r="F2" s="75"/>
      <c r="G2" s="75"/>
      <c r="H2" s="75" t="s">
        <v>19</v>
      </c>
      <c r="I2" s="75"/>
      <c r="J2" s="75"/>
      <c r="K2" s="75" t="s">
        <v>20</v>
      </c>
      <c r="L2" s="75"/>
      <c r="M2" s="75"/>
      <c r="N2" s="75" t="s">
        <v>21</v>
      </c>
      <c r="O2" s="75"/>
      <c r="P2" s="76"/>
    </row>
    <row r="3" spans="1:16" x14ac:dyDescent="0.25">
      <c r="A3" s="78"/>
      <c r="B3" s="35" t="s">
        <v>4</v>
      </c>
      <c r="C3" s="35" t="s">
        <v>5</v>
      </c>
      <c r="D3" s="35" t="s">
        <v>6</v>
      </c>
      <c r="E3" s="35" t="s">
        <v>4</v>
      </c>
      <c r="F3" s="35" t="s">
        <v>5</v>
      </c>
      <c r="G3" s="35" t="s">
        <v>6</v>
      </c>
      <c r="H3" s="35" t="s">
        <v>4</v>
      </c>
      <c r="I3" s="35" t="s">
        <v>5</v>
      </c>
      <c r="J3" s="35" t="s">
        <v>6</v>
      </c>
      <c r="K3" s="35" t="s">
        <v>4</v>
      </c>
      <c r="L3" s="35" t="s">
        <v>5</v>
      </c>
      <c r="M3" s="35" t="s">
        <v>6</v>
      </c>
      <c r="N3" s="35" t="s">
        <v>4</v>
      </c>
      <c r="O3" s="35" t="s">
        <v>5</v>
      </c>
      <c r="P3" s="36" t="s">
        <v>6</v>
      </c>
    </row>
    <row r="4" spans="1:16" ht="14.25" customHeight="1" x14ac:dyDescent="0.25">
      <c r="A4" s="27">
        <v>41654</v>
      </c>
      <c r="B4" s="35">
        <v>83.94</v>
      </c>
      <c r="C4" s="1">
        <f>101.9955-B4</f>
        <v>18.055500000000009</v>
      </c>
      <c r="D4" s="35">
        <v>0</v>
      </c>
      <c r="E4" s="3"/>
      <c r="F4" s="4"/>
      <c r="G4" s="3"/>
      <c r="H4" s="35">
        <v>86.62</v>
      </c>
      <c r="I4" s="1">
        <f>104.597-H4</f>
        <v>17.97699999999999</v>
      </c>
      <c r="J4" s="35">
        <v>0</v>
      </c>
      <c r="K4" s="35" t="s">
        <v>7</v>
      </c>
      <c r="L4" s="35" t="s">
        <v>7</v>
      </c>
      <c r="M4" s="35" t="s">
        <v>7</v>
      </c>
      <c r="N4" s="35" t="s">
        <v>7</v>
      </c>
      <c r="O4" s="35" t="s">
        <v>7</v>
      </c>
      <c r="P4" s="36" t="s">
        <v>7</v>
      </c>
    </row>
    <row r="5" spans="1:16" ht="14.25" customHeight="1" x14ac:dyDescent="0.25">
      <c r="A5" s="27">
        <v>41655</v>
      </c>
      <c r="B5" s="35" t="s">
        <v>7</v>
      </c>
      <c r="C5" s="35" t="s">
        <v>7</v>
      </c>
      <c r="D5" s="35" t="s">
        <v>7</v>
      </c>
      <c r="E5" s="3"/>
      <c r="F5" s="3"/>
      <c r="G5" s="3"/>
      <c r="H5" s="35" t="s">
        <v>7</v>
      </c>
      <c r="I5" s="35" t="s">
        <v>7</v>
      </c>
      <c r="J5" s="35" t="s">
        <v>7</v>
      </c>
      <c r="K5" s="35" t="s">
        <v>7</v>
      </c>
      <c r="L5" s="35" t="s">
        <v>7</v>
      </c>
      <c r="M5" s="35" t="s">
        <v>7</v>
      </c>
      <c r="N5" s="35">
        <v>83.09</v>
      </c>
      <c r="O5" s="1">
        <f>101.3102-N5</f>
        <v>18.220199999999991</v>
      </c>
      <c r="P5" s="36">
        <v>0</v>
      </c>
    </row>
    <row r="6" spans="1:16" ht="14.25" customHeight="1" x14ac:dyDescent="0.25">
      <c r="A6" s="27">
        <v>41661</v>
      </c>
      <c r="B6" s="35">
        <v>83.53</v>
      </c>
      <c r="C6" s="1">
        <f>101.9955-B6</f>
        <v>18.465500000000006</v>
      </c>
      <c r="D6" s="35">
        <v>0</v>
      </c>
      <c r="E6" s="3"/>
      <c r="F6" s="4"/>
      <c r="G6" s="3"/>
      <c r="H6" s="1">
        <v>86.2</v>
      </c>
      <c r="I6" s="1">
        <f t="shared" ref="I6:I17" si="0">104.597-H6</f>
        <v>18.396999999999991</v>
      </c>
      <c r="J6" s="35">
        <v>0</v>
      </c>
      <c r="K6" s="35" t="s">
        <v>7</v>
      </c>
      <c r="L6" s="35" t="s">
        <v>7</v>
      </c>
      <c r="M6" s="35" t="s">
        <v>7</v>
      </c>
      <c r="N6" s="35">
        <v>82.87</v>
      </c>
      <c r="O6" s="1">
        <f t="shared" ref="O6:O17" si="1">101.3102-N6</f>
        <v>18.44019999999999</v>
      </c>
      <c r="P6" s="36">
        <v>0</v>
      </c>
    </row>
    <row r="7" spans="1:16" ht="14.25" customHeight="1" x14ac:dyDescent="0.25">
      <c r="A7" s="27">
        <v>41662</v>
      </c>
      <c r="B7" s="35">
        <v>83.58</v>
      </c>
      <c r="C7" s="1">
        <f t="shared" ref="C7:C17" si="2">101.9955-B7</f>
        <v>18.415500000000009</v>
      </c>
      <c r="D7" s="35">
        <v>0</v>
      </c>
      <c r="E7" s="3"/>
      <c r="F7" s="4"/>
      <c r="G7" s="3"/>
      <c r="H7" s="1">
        <v>86.24</v>
      </c>
      <c r="I7" s="1">
        <f t="shared" si="0"/>
        <v>18.356999999999999</v>
      </c>
      <c r="J7" s="35">
        <v>0</v>
      </c>
      <c r="K7" s="35" t="s">
        <v>7</v>
      </c>
      <c r="L7" s="35" t="s">
        <v>7</v>
      </c>
      <c r="M7" s="35" t="s">
        <v>7</v>
      </c>
      <c r="N7" s="35">
        <v>82.94</v>
      </c>
      <c r="O7" s="1">
        <f t="shared" si="1"/>
        <v>18.370199999999997</v>
      </c>
      <c r="P7" s="36">
        <v>0</v>
      </c>
    </row>
    <row r="8" spans="1:16" ht="14.25" customHeight="1" x14ac:dyDescent="0.25">
      <c r="A8" s="27">
        <v>41663</v>
      </c>
      <c r="B8" s="35">
        <v>83.57</v>
      </c>
      <c r="C8" s="1">
        <f t="shared" si="2"/>
        <v>18.425500000000014</v>
      </c>
      <c r="D8" s="35">
        <v>0</v>
      </c>
      <c r="E8" s="3"/>
      <c r="F8" s="4"/>
      <c r="G8" s="3"/>
      <c r="H8" s="1">
        <v>86.23</v>
      </c>
      <c r="I8" s="1">
        <f t="shared" si="0"/>
        <v>18.36699999999999</v>
      </c>
      <c r="J8" s="35">
        <v>0</v>
      </c>
      <c r="K8" s="35" t="s">
        <v>7</v>
      </c>
      <c r="L8" s="35" t="s">
        <v>7</v>
      </c>
      <c r="M8" s="35" t="s">
        <v>7</v>
      </c>
      <c r="N8" s="35">
        <v>82.93</v>
      </c>
      <c r="O8" s="1">
        <f t="shared" si="1"/>
        <v>18.380199999999988</v>
      </c>
      <c r="P8" s="36">
        <v>0</v>
      </c>
    </row>
    <row r="9" spans="1:16" ht="14.25" customHeight="1" x14ac:dyDescent="0.25">
      <c r="A9" s="27">
        <v>41666</v>
      </c>
      <c r="B9" s="35">
        <v>83.55</v>
      </c>
      <c r="C9" s="1">
        <f t="shared" si="2"/>
        <v>18.44550000000001</v>
      </c>
      <c r="D9" s="35">
        <v>0</v>
      </c>
      <c r="E9" s="3"/>
      <c r="F9" s="4"/>
      <c r="G9" s="3"/>
      <c r="H9" s="1">
        <v>86.23</v>
      </c>
      <c r="I9" s="1">
        <f t="shared" si="0"/>
        <v>18.36699999999999</v>
      </c>
      <c r="J9" s="35">
        <v>0</v>
      </c>
      <c r="K9" s="35" t="s">
        <v>7</v>
      </c>
      <c r="L9" s="35" t="s">
        <v>7</v>
      </c>
      <c r="M9" s="35" t="s">
        <v>7</v>
      </c>
      <c r="N9" s="35">
        <v>82.93</v>
      </c>
      <c r="O9" s="1">
        <f t="shared" si="1"/>
        <v>18.380199999999988</v>
      </c>
      <c r="P9" s="36">
        <v>0</v>
      </c>
    </row>
    <row r="10" spans="1:16" ht="14.25" customHeight="1" x14ac:dyDescent="0.25">
      <c r="A10" s="27">
        <v>41667</v>
      </c>
      <c r="B10" s="35">
        <v>83.56</v>
      </c>
      <c r="C10" s="1">
        <f t="shared" si="2"/>
        <v>18.435500000000005</v>
      </c>
      <c r="D10" s="35">
        <v>0</v>
      </c>
      <c r="E10" s="3"/>
      <c r="F10" s="4"/>
      <c r="G10" s="3"/>
      <c r="H10" s="1">
        <v>86.25</v>
      </c>
      <c r="I10" s="1">
        <f t="shared" si="0"/>
        <v>18.346999999999994</v>
      </c>
      <c r="J10" s="35">
        <v>0</v>
      </c>
      <c r="K10" s="35">
        <v>102.52</v>
      </c>
      <c r="L10" s="1">
        <f>120.898-K10</f>
        <v>18.378</v>
      </c>
      <c r="M10" s="35">
        <v>0</v>
      </c>
      <c r="N10" s="35">
        <v>82.94</v>
      </c>
      <c r="O10" s="1">
        <f t="shared" si="1"/>
        <v>18.370199999999997</v>
      </c>
      <c r="P10" s="36">
        <v>0</v>
      </c>
    </row>
    <row r="11" spans="1:16" ht="14.25" customHeight="1" x14ac:dyDescent="0.25">
      <c r="A11" s="27">
        <v>41668</v>
      </c>
      <c r="B11" s="35">
        <v>83.56</v>
      </c>
      <c r="C11" s="1">
        <f t="shared" si="2"/>
        <v>18.435500000000005</v>
      </c>
      <c r="D11" s="35">
        <v>0</v>
      </c>
      <c r="E11" s="3"/>
      <c r="F11" s="4"/>
      <c r="G11" s="3"/>
      <c r="H11" s="1">
        <v>86.22</v>
      </c>
      <c r="I11" s="1">
        <f t="shared" si="0"/>
        <v>18.376999999999995</v>
      </c>
      <c r="J11" s="35">
        <v>0</v>
      </c>
      <c r="K11" s="35" t="s">
        <v>7</v>
      </c>
      <c r="L11" s="35" t="s">
        <v>7</v>
      </c>
      <c r="M11" s="35" t="s">
        <v>7</v>
      </c>
      <c r="N11" s="35">
        <v>82.94</v>
      </c>
      <c r="O11" s="1">
        <f t="shared" si="1"/>
        <v>18.370199999999997</v>
      </c>
      <c r="P11" s="36">
        <v>0</v>
      </c>
    </row>
    <row r="12" spans="1:16" ht="14.25" customHeight="1" x14ac:dyDescent="0.25">
      <c r="A12" s="27">
        <v>41669</v>
      </c>
      <c r="B12" s="35">
        <v>83.53</v>
      </c>
      <c r="C12" s="1">
        <f t="shared" si="2"/>
        <v>18.465500000000006</v>
      </c>
      <c r="D12" s="35">
        <v>0</v>
      </c>
      <c r="E12" s="3"/>
      <c r="F12" s="4"/>
      <c r="G12" s="3"/>
      <c r="H12" s="1">
        <v>86.21</v>
      </c>
      <c r="I12" s="1">
        <f t="shared" si="0"/>
        <v>18.387</v>
      </c>
      <c r="J12" s="35">
        <v>0</v>
      </c>
      <c r="K12" s="35" t="s">
        <v>7</v>
      </c>
      <c r="L12" s="35" t="s">
        <v>7</v>
      </c>
      <c r="M12" s="35" t="s">
        <v>7</v>
      </c>
      <c r="N12" s="35">
        <v>82.93</v>
      </c>
      <c r="O12" s="1">
        <f t="shared" si="1"/>
        <v>18.380199999999988</v>
      </c>
      <c r="P12" s="36">
        <v>0</v>
      </c>
    </row>
    <row r="13" spans="1:16" ht="14.25" customHeight="1" x14ac:dyDescent="0.25">
      <c r="A13" s="27">
        <v>41670</v>
      </c>
      <c r="B13" s="35">
        <v>83.53</v>
      </c>
      <c r="C13" s="1">
        <f t="shared" si="2"/>
        <v>18.465500000000006</v>
      </c>
      <c r="D13" s="35">
        <v>0</v>
      </c>
      <c r="E13" s="3"/>
      <c r="F13" s="4"/>
      <c r="G13" s="3"/>
      <c r="H13" s="1">
        <v>86.19</v>
      </c>
      <c r="I13" s="1">
        <f t="shared" si="0"/>
        <v>18.406999999999996</v>
      </c>
      <c r="J13" s="35">
        <v>0</v>
      </c>
      <c r="K13" s="35" t="s">
        <v>7</v>
      </c>
      <c r="L13" s="35" t="s">
        <v>7</v>
      </c>
      <c r="M13" s="35" t="s">
        <v>7</v>
      </c>
      <c r="N13" s="35">
        <v>82.88</v>
      </c>
      <c r="O13" s="1">
        <f t="shared" si="1"/>
        <v>18.430199999999999</v>
      </c>
      <c r="P13" s="36">
        <v>0</v>
      </c>
    </row>
    <row r="14" spans="1:16" ht="14.25" customHeight="1" x14ac:dyDescent="0.25">
      <c r="A14" s="27">
        <v>41673</v>
      </c>
      <c r="B14" s="35">
        <v>83.54</v>
      </c>
      <c r="C14" s="1">
        <f t="shared" si="2"/>
        <v>18.455500000000001</v>
      </c>
      <c r="D14" s="35">
        <v>0</v>
      </c>
      <c r="E14" s="3"/>
      <c r="F14" s="4"/>
      <c r="G14" s="3"/>
      <c r="H14" s="1">
        <v>86.2</v>
      </c>
      <c r="I14" s="1">
        <f t="shared" si="0"/>
        <v>18.396999999999991</v>
      </c>
      <c r="J14" s="35">
        <v>0</v>
      </c>
      <c r="K14" s="35" t="s">
        <v>7</v>
      </c>
      <c r="L14" s="35" t="s">
        <v>7</v>
      </c>
      <c r="M14" s="35" t="s">
        <v>7</v>
      </c>
      <c r="N14" s="35">
        <v>82.91</v>
      </c>
      <c r="O14" s="1">
        <f t="shared" si="1"/>
        <v>18.400199999999998</v>
      </c>
      <c r="P14" s="36">
        <v>0</v>
      </c>
    </row>
    <row r="15" spans="1:16" ht="14.25" customHeight="1" x14ac:dyDescent="0.25">
      <c r="A15" s="27">
        <v>41674</v>
      </c>
      <c r="B15" s="35">
        <v>83.54</v>
      </c>
      <c r="C15" s="1">
        <f t="shared" si="2"/>
        <v>18.455500000000001</v>
      </c>
      <c r="D15" s="35">
        <v>0</v>
      </c>
      <c r="E15" s="3"/>
      <c r="F15" s="4"/>
      <c r="G15" s="3"/>
      <c r="H15" s="1">
        <v>86.2</v>
      </c>
      <c r="I15" s="1">
        <f t="shared" si="0"/>
        <v>18.396999999999991</v>
      </c>
      <c r="J15" s="35">
        <v>0</v>
      </c>
      <c r="K15" s="35" t="s">
        <v>7</v>
      </c>
      <c r="L15" s="35" t="s">
        <v>7</v>
      </c>
      <c r="M15" s="35" t="s">
        <v>7</v>
      </c>
      <c r="N15" s="35">
        <v>82.89</v>
      </c>
      <c r="O15" s="1">
        <f t="shared" si="1"/>
        <v>18.420199999999994</v>
      </c>
      <c r="P15" s="36">
        <v>0</v>
      </c>
    </row>
    <row r="16" spans="1:16" ht="14.25" customHeight="1" x14ac:dyDescent="0.25">
      <c r="A16" s="27">
        <v>41680</v>
      </c>
      <c r="B16" s="35">
        <v>84.49</v>
      </c>
      <c r="C16" s="1">
        <f t="shared" si="2"/>
        <v>17.505500000000012</v>
      </c>
      <c r="D16" s="35">
        <v>0</v>
      </c>
      <c r="E16" s="3"/>
      <c r="F16" s="4"/>
      <c r="G16" s="3"/>
      <c r="H16" s="35">
        <v>86.16</v>
      </c>
      <c r="I16" s="1">
        <f t="shared" si="0"/>
        <v>18.436999999999998</v>
      </c>
      <c r="J16" s="35">
        <v>0</v>
      </c>
      <c r="K16" s="35">
        <v>102.47</v>
      </c>
      <c r="L16" s="1">
        <f t="shared" ref="L16:L17" si="3">120.898-K16</f>
        <v>18.427999999999997</v>
      </c>
      <c r="M16" s="35">
        <v>0</v>
      </c>
      <c r="N16" s="35">
        <v>82.83</v>
      </c>
      <c r="O16" s="1">
        <f t="shared" si="1"/>
        <v>18.480199999999996</v>
      </c>
      <c r="P16" s="36">
        <v>0</v>
      </c>
    </row>
    <row r="17" spans="1:16" ht="14.25" customHeight="1" x14ac:dyDescent="0.25">
      <c r="A17" s="27">
        <v>41694</v>
      </c>
      <c r="B17" s="35">
        <v>83.54</v>
      </c>
      <c r="C17" s="1">
        <f t="shared" si="2"/>
        <v>18.455500000000001</v>
      </c>
      <c r="D17" s="35">
        <v>0</v>
      </c>
      <c r="E17" s="3"/>
      <c r="F17" s="4"/>
      <c r="G17" s="3"/>
      <c r="H17" s="35">
        <v>86.24</v>
      </c>
      <c r="I17" s="1">
        <f t="shared" si="0"/>
        <v>18.356999999999999</v>
      </c>
      <c r="J17" s="35">
        <v>0</v>
      </c>
      <c r="K17" s="35">
        <v>102.47</v>
      </c>
      <c r="L17" s="1">
        <f t="shared" si="3"/>
        <v>18.427999999999997</v>
      </c>
      <c r="M17" s="35">
        <v>0</v>
      </c>
      <c r="N17" s="35">
        <v>82.97</v>
      </c>
      <c r="O17" s="1">
        <f t="shared" si="1"/>
        <v>18.340199999999996</v>
      </c>
      <c r="P17" s="36">
        <v>0</v>
      </c>
    </row>
    <row r="18" spans="1:16" ht="14.25" customHeight="1" x14ac:dyDescent="0.25">
      <c r="A18" s="27" t="s">
        <v>9</v>
      </c>
      <c r="B18" s="1" t="s">
        <v>7</v>
      </c>
      <c r="C18" s="35" t="s">
        <v>7</v>
      </c>
      <c r="D18" s="35" t="s">
        <v>7</v>
      </c>
      <c r="E18" s="4"/>
      <c r="F18" s="3"/>
      <c r="G18" s="3"/>
      <c r="H18" s="35" t="s">
        <v>7</v>
      </c>
      <c r="I18" s="35" t="s">
        <v>7</v>
      </c>
      <c r="J18" s="35" t="s">
        <v>7</v>
      </c>
      <c r="K18" s="35" t="s">
        <v>7</v>
      </c>
      <c r="L18" s="35" t="s">
        <v>7</v>
      </c>
      <c r="M18" s="35" t="s">
        <v>7</v>
      </c>
      <c r="N18" s="35" t="s">
        <v>7</v>
      </c>
      <c r="O18" s="35" t="s">
        <v>7</v>
      </c>
      <c r="P18" s="36" t="s">
        <v>7</v>
      </c>
    </row>
    <row r="19" spans="1:16" ht="14.25" customHeight="1" x14ac:dyDescent="0.25">
      <c r="A19" s="27" t="s">
        <v>10</v>
      </c>
      <c r="B19" s="1" t="s">
        <v>7</v>
      </c>
      <c r="C19" s="1" t="s">
        <v>7</v>
      </c>
      <c r="D19" s="35" t="s">
        <v>7</v>
      </c>
      <c r="E19" s="4"/>
      <c r="F19" s="4"/>
      <c r="G19" s="3"/>
      <c r="H19" s="1" t="s">
        <v>7</v>
      </c>
      <c r="I19" s="1" t="s">
        <v>7</v>
      </c>
      <c r="J19" s="35" t="s">
        <v>7</v>
      </c>
      <c r="K19" s="1" t="s">
        <v>7</v>
      </c>
      <c r="L19" s="1" t="s">
        <v>7</v>
      </c>
      <c r="M19" s="35" t="s">
        <v>7</v>
      </c>
      <c r="N19" s="1" t="s">
        <v>7</v>
      </c>
      <c r="O19" s="1" t="s">
        <v>7</v>
      </c>
      <c r="P19" s="36" t="s">
        <v>7</v>
      </c>
    </row>
    <row r="20" spans="1:16" ht="14.25" customHeight="1" x14ac:dyDescent="0.25">
      <c r="A20" s="27">
        <v>41726</v>
      </c>
      <c r="B20" s="1">
        <v>83.76</v>
      </c>
      <c r="C20" s="1">
        <f t="shared" ref="C20:C69" si="4">101.9955-B20</f>
        <v>18.235500000000002</v>
      </c>
      <c r="D20" s="35">
        <v>0</v>
      </c>
      <c r="E20" s="4"/>
      <c r="F20" s="4"/>
      <c r="G20" s="3"/>
      <c r="H20" s="1">
        <v>86.42</v>
      </c>
      <c r="I20" s="1">
        <f t="shared" ref="I20:I83" si="5">104.597-H20</f>
        <v>18.176999999999992</v>
      </c>
      <c r="J20" s="35">
        <v>0</v>
      </c>
      <c r="K20" s="1">
        <v>102.65</v>
      </c>
      <c r="L20" s="1">
        <f>120.898-K20</f>
        <v>18.24799999999999</v>
      </c>
      <c r="M20" s="35">
        <v>0</v>
      </c>
      <c r="N20" s="1">
        <v>83.18</v>
      </c>
      <c r="O20" s="1">
        <f t="shared" ref="O20:O42" si="6">101.3102-N20</f>
        <v>18.130199999999988</v>
      </c>
      <c r="P20" s="36">
        <v>0</v>
      </c>
    </row>
    <row r="21" spans="1:16" ht="14.25" customHeight="1" x14ac:dyDescent="0.25">
      <c r="A21" s="27" t="s">
        <v>11</v>
      </c>
      <c r="B21" s="1">
        <v>83.42</v>
      </c>
      <c r="C21" s="1">
        <f t="shared" si="4"/>
        <v>18.575500000000005</v>
      </c>
      <c r="D21" s="35">
        <v>0</v>
      </c>
      <c r="E21" s="4"/>
      <c r="F21" s="4"/>
      <c r="G21" s="3"/>
      <c r="H21" s="1">
        <v>86.43</v>
      </c>
      <c r="I21" s="1">
        <f t="shared" si="5"/>
        <v>18.166999999999987</v>
      </c>
      <c r="J21" s="35">
        <v>0</v>
      </c>
      <c r="K21" s="1" t="s">
        <v>7</v>
      </c>
      <c r="L21" s="1" t="s">
        <v>7</v>
      </c>
      <c r="M21" s="35" t="s">
        <v>7</v>
      </c>
      <c r="N21" s="1">
        <v>83.21</v>
      </c>
      <c r="O21" s="1">
        <f t="shared" si="6"/>
        <v>18.100200000000001</v>
      </c>
      <c r="P21" s="36">
        <v>0</v>
      </c>
    </row>
    <row r="22" spans="1:16" ht="14.25" customHeight="1" x14ac:dyDescent="0.25">
      <c r="A22" s="27">
        <v>41750</v>
      </c>
      <c r="B22" s="1">
        <v>83.93</v>
      </c>
      <c r="C22" s="1">
        <f t="shared" si="4"/>
        <v>18.0655</v>
      </c>
      <c r="D22" s="35">
        <v>0</v>
      </c>
      <c r="E22" s="4"/>
      <c r="F22" s="4"/>
      <c r="G22" s="3"/>
      <c r="H22" s="1">
        <v>86.58</v>
      </c>
      <c r="I22" s="1">
        <f t="shared" si="5"/>
        <v>18.016999999999996</v>
      </c>
      <c r="J22" s="35">
        <v>0</v>
      </c>
      <c r="K22" s="1">
        <v>102.8</v>
      </c>
      <c r="L22" s="1">
        <f>120.898-K22</f>
        <v>18.097999999999999</v>
      </c>
      <c r="M22" s="35">
        <v>0</v>
      </c>
      <c r="N22" s="1">
        <v>83.27</v>
      </c>
      <c r="O22" s="1">
        <f t="shared" si="6"/>
        <v>18.040199999999999</v>
      </c>
      <c r="P22" s="36">
        <v>0</v>
      </c>
    </row>
    <row r="23" spans="1:16" ht="14.25" customHeight="1" x14ac:dyDescent="0.25">
      <c r="A23" s="27" t="s">
        <v>12</v>
      </c>
      <c r="B23" s="1">
        <v>84.03</v>
      </c>
      <c r="C23" s="1">
        <f t="shared" si="4"/>
        <v>17.965500000000006</v>
      </c>
      <c r="D23" s="35">
        <v>0</v>
      </c>
      <c r="E23" s="4"/>
      <c r="F23" s="4"/>
      <c r="G23" s="3"/>
      <c r="H23" s="1">
        <v>86.68</v>
      </c>
      <c r="I23" s="1">
        <f t="shared" si="5"/>
        <v>17.916999999999987</v>
      </c>
      <c r="J23" s="35">
        <v>0</v>
      </c>
      <c r="K23" s="1" t="s">
        <v>7</v>
      </c>
      <c r="L23" s="1" t="s">
        <v>7</v>
      </c>
      <c r="M23" s="35" t="s">
        <v>7</v>
      </c>
      <c r="N23" s="1">
        <v>83.46</v>
      </c>
      <c r="O23" s="1">
        <f t="shared" si="6"/>
        <v>17.850200000000001</v>
      </c>
      <c r="P23" s="36">
        <v>0</v>
      </c>
    </row>
    <row r="24" spans="1:16" ht="14.25" customHeight="1" x14ac:dyDescent="0.25">
      <c r="A24" s="27" t="s">
        <v>13</v>
      </c>
      <c r="B24" s="1">
        <v>83.81</v>
      </c>
      <c r="C24" s="1">
        <f t="shared" si="4"/>
        <v>18.185500000000005</v>
      </c>
      <c r="D24" s="35">
        <v>0</v>
      </c>
      <c r="E24" s="4"/>
      <c r="F24" s="4"/>
      <c r="G24" s="3"/>
      <c r="H24" s="1">
        <v>86.47</v>
      </c>
      <c r="I24" s="1">
        <f t="shared" si="5"/>
        <v>18.126999999999995</v>
      </c>
      <c r="J24" s="35">
        <v>0</v>
      </c>
      <c r="K24" s="1" t="s">
        <v>7</v>
      </c>
      <c r="L24" s="1" t="s">
        <v>7</v>
      </c>
      <c r="M24" s="35" t="s">
        <v>7</v>
      </c>
      <c r="N24" s="1">
        <v>83.15</v>
      </c>
      <c r="O24" s="1">
        <f t="shared" si="6"/>
        <v>18.160199999999989</v>
      </c>
      <c r="P24" s="36">
        <v>0</v>
      </c>
    </row>
    <row r="25" spans="1:16" ht="14.25" customHeight="1" x14ac:dyDescent="0.25">
      <c r="A25" s="27">
        <v>41786</v>
      </c>
      <c r="B25" s="1">
        <v>83.91</v>
      </c>
      <c r="C25" s="1">
        <f t="shared" si="4"/>
        <v>18.08550000000001</v>
      </c>
      <c r="D25" s="35">
        <v>0</v>
      </c>
      <c r="E25" s="4"/>
      <c r="F25" s="4"/>
      <c r="G25" s="3"/>
      <c r="H25" s="1">
        <v>86.6</v>
      </c>
      <c r="I25" s="1">
        <f t="shared" si="5"/>
        <v>17.997</v>
      </c>
      <c r="J25" s="35">
        <v>0</v>
      </c>
      <c r="K25" s="1">
        <v>102.85</v>
      </c>
      <c r="L25" s="1">
        <f>120.898-K25</f>
        <v>18.048000000000002</v>
      </c>
      <c r="M25" s="35">
        <v>0</v>
      </c>
      <c r="N25" s="1">
        <v>83.31</v>
      </c>
      <c r="O25" s="1">
        <f t="shared" si="6"/>
        <v>18.000199999999992</v>
      </c>
      <c r="P25" s="36">
        <v>0</v>
      </c>
    </row>
    <row r="26" spans="1:16" ht="14.25" customHeight="1" x14ac:dyDescent="0.25">
      <c r="A26" s="27" t="s">
        <v>14</v>
      </c>
      <c r="B26" s="1">
        <v>83.93</v>
      </c>
      <c r="C26" s="1">
        <f t="shared" si="4"/>
        <v>18.0655</v>
      </c>
      <c r="D26" s="35">
        <v>0</v>
      </c>
      <c r="E26" s="4"/>
      <c r="F26" s="4"/>
      <c r="G26" s="3"/>
      <c r="H26" s="1">
        <v>86.55</v>
      </c>
      <c r="I26" s="1">
        <f t="shared" si="5"/>
        <v>18.046999999999997</v>
      </c>
      <c r="J26" s="35">
        <v>0</v>
      </c>
      <c r="K26" s="1" t="s">
        <v>7</v>
      </c>
      <c r="L26" s="1" t="s">
        <v>7</v>
      </c>
      <c r="M26" s="35" t="s">
        <v>7</v>
      </c>
      <c r="N26" s="1">
        <v>83.34</v>
      </c>
      <c r="O26" s="1">
        <f t="shared" si="6"/>
        <v>17.970199999999991</v>
      </c>
      <c r="P26" s="36">
        <v>0</v>
      </c>
    </row>
    <row r="27" spans="1:16" ht="14.25" customHeight="1" x14ac:dyDescent="0.25">
      <c r="A27" s="27">
        <v>41813</v>
      </c>
      <c r="B27" s="1">
        <v>84.06</v>
      </c>
      <c r="C27" s="1">
        <f t="shared" si="4"/>
        <v>17.935500000000005</v>
      </c>
      <c r="D27" s="35">
        <v>0</v>
      </c>
      <c r="E27" s="4"/>
      <c r="F27" s="4"/>
      <c r="G27" s="3"/>
      <c r="H27" s="1">
        <v>86.72</v>
      </c>
      <c r="I27" s="1">
        <f t="shared" si="5"/>
        <v>17.876999999999995</v>
      </c>
      <c r="J27" s="35">
        <v>0</v>
      </c>
      <c r="K27" s="1">
        <v>103.99</v>
      </c>
      <c r="L27" s="1">
        <f t="shared" ref="L27:L63" si="7">120.898-K27</f>
        <v>16.908000000000001</v>
      </c>
      <c r="M27" s="35">
        <v>0</v>
      </c>
      <c r="N27" s="1">
        <v>83.54</v>
      </c>
      <c r="O27" s="1">
        <f t="shared" si="6"/>
        <v>17.770199999999988</v>
      </c>
      <c r="P27" s="36">
        <v>0</v>
      </c>
    </row>
    <row r="28" spans="1:16" ht="14.25" customHeight="1" x14ac:dyDescent="0.25">
      <c r="A28" s="27">
        <v>41841</v>
      </c>
      <c r="B28" s="1">
        <v>84.13</v>
      </c>
      <c r="C28" s="1">
        <f t="shared" si="4"/>
        <v>17.865500000000011</v>
      </c>
      <c r="D28" s="35">
        <v>0</v>
      </c>
      <c r="E28" s="4"/>
      <c r="F28" s="4"/>
      <c r="G28" s="3"/>
      <c r="H28" s="1">
        <v>86.8</v>
      </c>
      <c r="I28" s="1">
        <f t="shared" si="5"/>
        <v>17.796999999999997</v>
      </c>
      <c r="J28" s="35">
        <v>0</v>
      </c>
      <c r="K28" s="1">
        <v>102.98</v>
      </c>
      <c r="L28" s="1">
        <f t="shared" si="7"/>
        <v>17.917999999999992</v>
      </c>
      <c r="M28" s="35">
        <v>0</v>
      </c>
      <c r="N28" s="1">
        <v>83.49</v>
      </c>
      <c r="O28" s="1">
        <f t="shared" si="6"/>
        <v>17.8202</v>
      </c>
      <c r="P28" s="36">
        <v>0</v>
      </c>
    </row>
    <row r="29" spans="1:16" ht="14.25" customHeight="1" x14ac:dyDescent="0.25">
      <c r="A29" s="27">
        <v>41878</v>
      </c>
      <c r="B29" s="1">
        <v>84.01</v>
      </c>
      <c r="C29" s="1">
        <f t="shared" si="4"/>
        <v>17.985500000000002</v>
      </c>
      <c r="D29" s="35">
        <v>0</v>
      </c>
      <c r="E29" s="4"/>
      <c r="F29" s="4"/>
      <c r="G29" s="3"/>
      <c r="H29" s="1">
        <v>86.65</v>
      </c>
      <c r="I29" s="1">
        <f t="shared" si="5"/>
        <v>17.946999999999989</v>
      </c>
      <c r="J29" s="35">
        <v>0</v>
      </c>
      <c r="K29" s="1">
        <v>102.87</v>
      </c>
      <c r="L29" s="1">
        <f t="shared" si="7"/>
        <v>18.027999999999992</v>
      </c>
      <c r="M29" s="35">
        <v>0</v>
      </c>
      <c r="N29" s="1">
        <v>83.04</v>
      </c>
      <c r="O29" s="1">
        <f t="shared" si="6"/>
        <v>18.270199999999988</v>
      </c>
      <c r="P29" s="36">
        <v>0</v>
      </c>
    </row>
    <row r="30" spans="1:16" ht="14.25" customHeight="1" x14ac:dyDescent="0.25">
      <c r="A30" s="27">
        <v>41907</v>
      </c>
      <c r="B30" s="1">
        <v>84.64</v>
      </c>
      <c r="C30" s="1">
        <f t="shared" si="4"/>
        <v>17.355500000000006</v>
      </c>
      <c r="D30" s="35">
        <v>0</v>
      </c>
      <c r="E30" s="4"/>
      <c r="F30" s="4"/>
      <c r="G30" s="3"/>
      <c r="H30" s="1">
        <v>87.27</v>
      </c>
      <c r="I30" s="1">
        <f t="shared" si="5"/>
        <v>17.326999999999998</v>
      </c>
      <c r="J30" s="35">
        <v>0</v>
      </c>
      <c r="K30" s="1">
        <v>103.51</v>
      </c>
      <c r="L30" s="1">
        <f t="shared" si="7"/>
        <v>17.387999999999991</v>
      </c>
      <c r="M30" s="35">
        <v>0</v>
      </c>
      <c r="N30" s="1">
        <v>84.1</v>
      </c>
      <c r="O30" s="1">
        <f t="shared" si="6"/>
        <v>17.2102</v>
      </c>
      <c r="P30" s="36">
        <v>0</v>
      </c>
    </row>
    <row r="31" spans="1:16" ht="14.25" customHeight="1" x14ac:dyDescent="0.25">
      <c r="A31" s="27">
        <v>41940</v>
      </c>
      <c r="B31" s="1">
        <v>83.79</v>
      </c>
      <c r="C31" s="1">
        <f t="shared" si="4"/>
        <v>18.205500000000001</v>
      </c>
      <c r="D31" s="35">
        <v>0</v>
      </c>
      <c r="E31" s="4"/>
      <c r="F31" s="4"/>
      <c r="G31" s="3"/>
      <c r="H31" s="1">
        <v>86.51</v>
      </c>
      <c r="I31" s="1">
        <f t="shared" si="5"/>
        <v>18.086999999999989</v>
      </c>
      <c r="J31" s="35">
        <v>0</v>
      </c>
      <c r="K31" s="1">
        <v>102.78</v>
      </c>
      <c r="L31" s="1">
        <f t="shared" si="7"/>
        <v>18.117999999999995</v>
      </c>
      <c r="M31" s="35">
        <v>0</v>
      </c>
      <c r="N31" s="1">
        <v>83.21</v>
      </c>
      <c r="O31" s="1">
        <f t="shared" si="6"/>
        <v>18.100200000000001</v>
      </c>
      <c r="P31" s="36">
        <v>0</v>
      </c>
    </row>
    <row r="32" spans="1:16" ht="14.25" customHeight="1" x14ac:dyDescent="0.25">
      <c r="A32" s="27">
        <v>41963</v>
      </c>
      <c r="B32" s="1">
        <v>83.87</v>
      </c>
      <c r="C32" s="1">
        <f t="shared" si="4"/>
        <v>18.125500000000002</v>
      </c>
      <c r="D32" s="35">
        <v>0</v>
      </c>
      <c r="E32" s="4"/>
      <c r="F32" s="4"/>
      <c r="G32" s="3"/>
      <c r="H32" s="1">
        <v>86.56</v>
      </c>
      <c r="I32" s="1">
        <f t="shared" si="5"/>
        <v>18.036999999999992</v>
      </c>
      <c r="J32" s="35">
        <v>0</v>
      </c>
      <c r="K32" s="1">
        <v>102.78</v>
      </c>
      <c r="L32" s="1">
        <f t="shared" si="7"/>
        <v>18.117999999999995</v>
      </c>
      <c r="M32" s="35">
        <v>0</v>
      </c>
      <c r="N32" s="1">
        <v>83.35</v>
      </c>
      <c r="O32" s="1">
        <f t="shared" si="6"/>
        <v>17.9602</v>
      </c>
      <c r="P32" s="36">
        <v>0</v>
      </c>
    </row>
    <row r="33" spans="1:16" ht="14.25" customHeight="1" x14ac:dyDescent="0.25">
      <c r="A33" s="27">
        <v>41996</v>
      </c>
      <c r="B33" s="1">
        <v>83.67</v>
      </c>
      <c r="C33" s="1">
        <f t="shared" si="4"/>
        <v>18.325500000000005</v>
      </c>
      <c r="D33" s="35">
        <v>0</v>
      </c>
      <c r="E33" s="4"/>
      <c r="F33" s="4"/>
      <c r="G33" s="3"/>
      <c r="H33" s="1">
        <v>86.37</v>
      </c>
      <c r="I33" s="1">
        <f t="shared" si="5"/>
        <v>18.22699999999999</v>
      </c>
      <c r="J33" s="35">
        <v>0</v>
      </c>
      <c r="K33" s="1">
        <v>102.64</v>
      </c>
      <c r="L33" s="1">
        <f t="shared" si="7"/>
        <v>18.257999999999996</v>
      </c>
      <c r="M33" s="35">
        <v>0</v>
      </c>
      <c r="N33" s="1">
        <v>83.05</v>
      </c>
      <c r="O33" s="1">
        <f t="shared" si="6"/>
        <v>18.260199999999998</v>
      </c>
      <c r="P33" s="36">
        <v>0</v>
      </c>
    </row>
    <row r="34" spans="1:16" ht="14.25" customHeight="1" x14ac:dyDescent="0.25">
      <c r="A34" s="27">
        <v>42032</v>
      </c>
      <c r="B34" s="1">
        <v>83.63</v>
      </c>
      <c r="C34" s="1">
        <f t="shared" si="4"/>
        <v>18.365500000000011</v>
      </c>
      <c r="D34" s="35">
        <v>0</v>
      </c>
      <c r="E34" s="4"/>
      <c r="F34" s="4"/>
      <c r="G34" s="3"/>
      <c r="H34" s="1">
        <v>86.35</v>
      </c>
      <c r="I34" s="1">
        <f t="shared" si="5"/>
        <v>18.247</v>
      </c>
      <c r="J34" s="35">
        <v>0</v>
      </c>
      <c r="K34" s="1">
        <v>102.63</v>
      </c>
      <c r="L34" s="1">
        <f t="shared" si="7"/>
        <v>18.268000000000001</v>
      </c>
      <c r="M34" s="35">
        <v>0</v>
      </c>
      <c r="N34" s="1">
        <v>83.03</v>
      </c>
      <c r="O34" s="1">
        <f t="shared" si="6"/>
        <v>18.280199999999994</v>
      </c>
      <c r="P34" s="36">
        <v>0</v>
      </c>
    </row>
    <row r="35" spans="1:16" ht="14.25" customHeight="1" x14ac:dyDescent="0.25">
      <c r="A35" s="27">
        <v>42062</v>
      </c>
      <c r="B35" s="1">
        <v>83.68</v>
      </c>
      <c r="C35" s="1">
        <f t="shared" si="4"/>
        <v>18.3155</v>
      </c>
      <c r="D35" s="35">
        <v>0</v>
      </c>
      <c r="E35" s="4"/>
      <c r="F35" s="4"/>
      <c r="G35" s="3"/>
      <c r="H35" s="1">
        <v>86.28</v>
      </c>
      <c r="I35" s="1">
        <f t="shared" si="5"/>
        <v>18.316999999999993</v>
      </c>
      <c r="J35" s="35">
        <v>0</v>
      </c>
      <c r="K35" s="1">
        <v>102.52</v>
      </c>
      <c r="L35" s="1">
        <f t="shared" si="7"/>
        <v>18.378</v>
      </c>
      <c r="M35" s="35">
        <v>0</v>
      </c>
      <c r="N35" s="1">
        <v>83.06</v>
      </c>
      <c r="O35" s="1">
        <f t="shared" si="6"/>
        <v>18.250199999999992</v>
      </c>
      <c r="P35" s="36">
        <v>0</v>
      </c>
    </row>
    <row r="36" spans="1:16" ht="14.25" customHeight="1" x14ac:dyDescent="0.25">
      <c r="A36" s="27">
        <v>42089</v>
      </c>
      <c r="B36" s="1">
        <v>83.83</v>
      </c>
      <c r="C36" s="1">
        <f t="shared" si="4"/>
        <v>18.165500000000009</v>
      </c>
      <c r="D36" s="35">
        <v>0</v>
      </c>
      <c r="E36" s="4"/>
      <c r="F36" s="4"/>
      <c r="G36" s="3"/>
      <c r="H36" s="1">
        <v>86.04</v>
      </c>
      <c r="I36" s="1">
        <f t="shared" si="5"/>
        <v>18.556999999999988</v>
      </c>
      <c r="J36" s="35">
        <v>0</v>
      </c>
      <c r="K36" s="1">
        <v>102.79</v>
      </c>
      <c r="L36" s="1">
        <f t="shared" si="7"/>
        <v>18.10799999999999</v>
      </c>
      <c r="M36" s="35">
        <v>0</v>
      </c>
      <c r="N36" s="1">
        <v>83.24</v>
      </c>
      <c r="O36" s="1">
        <f t="shared" si="6"/>
        <v>18.0702</v>
      </c>
      <c r="P36" s="36">
        <v>0</v>
      </c>
    </row>
    <row r="37" spans="1:16" ht="14.25" customHeight="1" x14ac:dyDescent="0.25">
      <c r="A37" s="27">
        <v>42115</v>
      </c>
      <c r="B37" s="1">
        <v>84.33</v>
      </c>
      <c r="C37" s="1">
        <f t="shared" si="4"/>
        <v>17.665500000000009</v>
      </c>
      <c r="D37" s="35">
        <v>0</v>
      </c>
      <c r="E37" s="4"/>
      <c r="F37" s="4"/>
      <c r="G37" s="3"/>
      <c r="H37" s="1">
        <v>86.97</v>
      </c>
      <c r="I37" s="1">
        <f t="shared" si="5"/>
        <v>17.626999999999995</v>
      </c>
      <c r="J37" s="35">
        <v>0</v>
      </c>
      <c r="K37" s="1">
        <v>103.18</v>
      </c>
      <c r="L37" s="1">
        <f t="shared" si="7"/>
        <v>17.717999999999989</v>
      </c>
      <c r="M37" s="35">
        <v>0</v>
      </c>
      <c r="N37" s="1">
        <v>83.72</v>
      </c>
      <c r="O37" s="1">
        <f t="shared" si="6"/>
        <v>17.590199999999996</v>
      </c>
      <c r="P37" s="36">
        <v>0</v>
      </c>
    </row>
    <row r="38" spans="1:16" ht="14.25" customHeight="1" x14ac:dyDescent="0.25">
      <c r="A38" s="27">
        <v>42152</v>
      </c>
      <c r="B38" s="1">
        <v>84.29</v>
      </c>
      <c r="C38" s="1">
        <f t="shared" si="4"/>
        <v>17.705500000000001</v>
      </c>
      <c r="D38" s="35">
        <v>0</v>
      </c>
      <c r="E38" s="4"/>
      <c r="F38" s="4"/>
      <c r="G38" s="3"/>
      <c r="H38" s="1">
        <v>86.97</v>
      </c>
      <c r="I38" s="1">
        <f t="shared" si="5"/>
        <v>17.626999999999995</v>
      </c>
      <c r="J38" s="35">
        <v>0</v>
      </c>
      <c r="K38" s="1">
        <v>103.24</v>
      </c>
      <c r="L38" s="1">
        <f t="shared" si="7"/>
        <v>17.658000000000001</v>
      </c>
      <c r="M38" s="35">
        <v>0</v>
      </c>
      <c r="N38" s="1">
        <v>83.95</v>
      </c>
      <c r="O38" s="1">
        <f t="shared" si="6"/>
        <v>17.360199999999992</v>
      </c>
      <c r="P38" s="36">
        <v>0</v>
      </c>
    </row>
    <row r="39" spans="1:16" ht="15.75" thickBot="1" x14ac:dyDescent="0.3">
      <c r="A39" s="37">
        <v>42180</v>
      </c>
      <c r="B39" s="38">
        <v>84.58</v>
      </c>
      <c r="C39" s="38">
        <f t="shared" si="4"/>
        <v>17.415500000000009</v>
      </c>
      <c r="D39" s="39">
        <v>0</v>
      </c>
      <c r="E39" s="40"/>
      <c r="F39" s="40"/>
      <c r="G39" s="41"/>
      <c r="H39" s="38">
        <v>87.28</v>
      </c>
      <c r="I39" s="38">
        <f t="shared" si="5"/>
        <v>17.316999999999993</v>
      </c>
      <c r="J39" s="39">
        <v>0</v>
      </c>
      <c r="K39" s="38">
        <v>103.57</v>
      </c>
      <c r="L39" s="38">
        <f t="shared" si="7"/>
        <v>17.328000000000003</v>
      </c>
      <c r="M39" s="39">
        <v>0</v>
      </c>
      <c r="N39" s="38">
        <v>83.75</v>
      </c>
      <c r="O39" s="38">
        <f t="shared" si="6"/>
        <v>17.560199999999995</v>
      </c>
      <c r="P39" s="42">
        <v>0</v>
      </c>
    </row>
    <row r="40" spans="1:16" x14ac:dyDescent="0.25">
      <c r="A40" s="43">
        <v>42206</v>
      </c>
      <c r="B40" s="44">
        <v>84.58</v>
      </c>
      <c r="C40" s="44">
        <f t="shared" si="4"/>
        <v>17.415500000000009</v>
      </c>
      <c r="D40" s="45">
        <v>0</v>
      </c>
      <c r="E40" s="46"/>
      <c r="F40" s="46"/>
      <c r="G40" s="47"/>
      <c r="H40" s="44">
        <v>87.24</v>
      </c>
      <c r="I40" s="44">
        <f t="shared" si="5"/>
        <v>17.356999999999999</v>
      </c>
      <c r="J40" s="45">
        <v>0</v>
      </c>
      <c r="K40" s="44">
        <v>103.44</v>
      </c>
      <c r="L40" s="44">
        <f t="shared" si="7"/>
        <v>17.457999999999998</v>
      </c>
      <c r="M40" s="45">
        <v>0</v>
      </c>
      <c r="N40" s="44">
        <v>83.76</v>
      </c>
      <c r="O40" s="44">
        <f t="shared" si="6"/>
        <v>17.55019999999999</v>
      </c>
      <c r="P40" s="48">
        <v>0</v>
      </c>
    </row>
    <row r="41" spans="1:16" x14ac:dyDescent="0.25">
      <c r="A41" s="27">
        <v>42243</v>
      </c>
      <c r="B41" s="1">
        <v>84.44</v>
      </c>
      <c r="C41" s="1">
        <f t="shared" si="4"/>
        <v>17.555500000000009</v>
      </c>
      <c r="D41" s="35">
        <v>0</v>
      </c>
      <c r="E41" s="4"/>
      <c r="F41" s="4"/>
      <c r="G41" s="3"/>
      <c r="H41" s="1">
        <v>87.13</v>
      </c>
      <c r="I41" s="1">
        <f t="shared" si="5"/>
        <v>17.466999999999999</v>
      </c>
      <c r="J41" s="35">
        <v>0</v>
      </c>
      <c r="K41" s="1">
        <v>103.41</v>
      </c>
      <c r="L41" s="1">
        <f t="shared" si="7"/>
        <v>17.488</v>
      </c>
      <c r="M41" s="35">
        <v>0</v>
      </c>
      <c r="N41" s="1">
        <v>83.69</v>
      </c>
      <c r="O41" s="1">
        <f t="shared" si="6"/>
        <v>17.620199999999997</v>
      </c>
      <c r="P41" s="36">
        <v>0</v>
      </c>
    </row>
    <row r="42" spans="1:16" x14ac:dyDescent="0.25">
      <c r="A42" s="27">
        <v>42270</v>
      </c>
      <c r="B42" s="1">
        <v>84.26</v>
      </c>
      <c r="C42" s="1">
        <f t="shared" si="4"/>
        <v>17.735500000000002</v>
      </c>
      <c r="D42" s="35">
        <v>0</v>
      </c>
      <c r="E42" s="4"/>
      <c r="F42" s="4"/>
      <c r="G42" s="3"/>
      <c r="H42" s="21">
        <v>86.94</v>
      </c>
      <c r="I42" s="1">
        <f t="shared" si="5"/>
        <v>17.656999999999996</v>
      </c>
      <c r="J42" s="35">
        <v>0</v>
      </c>
      <c r="K42" s="1">
        <v>103.21</v>
      </c>
      <c r="L42" s="1">
        <f t="shared" si="7"/>
        <v>17.688000000000002</v>
      </c>
      <c r="M42" s="35">
        <v>0</v>
      </c>
      <c r="N42" s="1">
        <v>83.63</v>
      </c>
      <c r="O42" s="1">
        <f t="shared" si="6"/>
        <v>17.680199999999999</v>
      </c>
      <c r="P42" s="36">
        <v>0</v>
      </c>
    </row>
    <row r="43" spans="1:16" x14ac:dyDescent="0.25">
      <c r="A43" s="27">
        <v>42297</v>
      </c>
      <c r="B43" s="1">
        <v>84</v>
      </c>
      <c r="C43" s="1">
        <f t="shared" si="4"/>
        <v>17.995500000000007</v>
      </c>
      <c r="D43" s="35">
        <v>0</v>
      </c>
      <c r="E43" s="4"/>
      <c r="F43" s="4"/>
      <c r="G43" s="3"/>
      <c r="H43" s="1">
        <v>86.38</v>
      </c>
      <c r="I43" s="1">
        <f t="shared" si="5"/>
        <v>18.216999999999999</v>
      </c>
      <c r="J43" s="35">
        <v>0</v>
      </c>
      <c r="K43" s="1">
        <v>103.38</v>
      </c>
      <c r="L43" s="1">
        <f t="shared" si="7"/>
        <v>17.518000000000001</v>
      </c>
      <c r="M43" s="35">
        <v>0</v>
      </c>
      <c r="N43" s="1" t="s">
        <v>15</v>
      </c>
      <c r="O43" s="1" t="s">
        <v>7</v>
      </c>
      <c r="P43" s="36" t="s">
        <v>7</v>
      </c>
    </row>
    <row r="44" spans="1:16" ht="17.25" x14ac:dyDescent="0.25">
      <c r="A44" s="27">
        <v>42326</v>
      </c>
      <c r="B44" s="1">
        <v>84.25</v>
      </c>
      <c r="C44" s="1">
        <f t="shared" si="4"/>
        <v>17.745500000000007</v>
      </c>
      <c r="D44" s="35">
        <v>0</v>
      </c>
      <c r="E44" s="4"/>
      <c r="F44" s="4"/>
      <c r="G44" s="3"/>
      <c r="H44" s="1">
        <v>86.93</v>
      </c>
      <c r="I44" s="1">
        <f t="shared" si="5"/>
        <v>17.666999999999987</v>
      </c>
      <c r="J44" s="35">
        <v>0</v>
      </c>
      <c r="K44" s="1">
        <v>103.24</v>
      </c>
      <c r="L44" s="1">
        <f t="shared" si="7"/>
        <v>17.658000000000001</v>
      </c>
      <c r="M44" s="35">
        <v>0</v>
      </c>
      <c r="N44" s="1" t="s">
        <v>16</v>
      </c>
      <c r="O44" s="1">
        <f t="shared" ref="O44:O45" si="8">101.3102-N44</f>
        <v>16.688199999999995</v>
      </c>
      <c r="P44" s="36">
        <v>0</v>
      </c>
    </row>
    <row r="45" spans="1:16" x14ac:dyDescent="0.25">
      <c r="A45" s="27">
        <v>42355</v>
      </c>
      <c r="B45" s="1">
        <v>83.76</v>
      </c>
      <c r="C45" s="1">
        <f t="shared" si="4"/>
        <v>18.235500000000002</v>
      </c>
      <c r="D45" s="35">
        <v>0</v>
      </c>
      <c r="E45" s="4"/>
      <c r="F45" s="4"/>
      <c r="G45" s="3"/>
      <c r="H45" s="1">
        <v>86.36</v>
      </c>
      <c r="I45" s="1">
        <f t="shared" si="5"/>
        <v>18.236999999999995</v>
      </c>
      <c r="J45" s="35">
        <v>0</v>
      </c>
      <c r="K45" s="1">
        <v>102.56</v>
      </c>
      <c r="L45" s="1">
        <f t="shared" si="7"/>
        <v>18.337999999999994</v>
      </c>
      <c r="M45" s="35">
        <v>0</v>
      </c>
      <c r="N45" s="1">
        <v>83.18</v>
      </c>
      <c r="O45" s="1">
        <f t="shared" si="8"/>
        <v>18.130199999999988</v>
      </c>
      <c r="P45" s="36">
        <v>0</v>
      </c>
    </row>
    <row r="46" spans="1:16" s="14" customFormat="1" x14ac:dyDescent="0.25">
      <c r="A46" s="27">
        <v>42389</v>
      </c>
      <c r="B46" s="1">
        <v>83.31</v>
      </c>
      <c r="C46" s="1">
        <f t="shared" si="4"/>
        <v>18.685500000000005</v>
      </c>
      <c r="D46" s="35">
        <v>0</v>
      </c>
      <c r="E46" s="4"/>
      <c r="F46" s="4"/>
      <c r="G46" s="3"/>
      <c r="H46" s="1">
        <v>85.97</v>
      </c>
      <c r="I46" s="1">
        <f t="shared" si="5"/>
        <v>18.626999999999995</v>
      </c>
      <c r="J46" s="35">
        <v>0</v>
      </c>
      <c r="K46" s="1">
        <v>102.21</v>
      </c>
      <c r="L46" s="1">
        <f t="shared" si="7"/>
        <v>18.688000000000002</v>
      </c>
      <c r="M46" s="35">
        <v>0</v>
      </c>
      <c r="N46" s="1" t="s">
        <v>15</v>
      </c>
      <c r="O46" s="1" t="s">
        <v>7</v>
      </c>
      <c r="P46" s="36" t="s">
        <v>7</v>
      </c>
    </row>
    <row r="47" spans="1:16" s="14" customFormat="1" x14ac:dyDescent="0.25">
      <c r="A47" s="27">
        <v>42417</v>
      </c>
      <c r="B47" s="1">
        <v>83.17</v>
      </c>
      <c r="C47" s="1">
        <f t="shared" si="4"/>
        <v>18.825500000000005</v>
      </c>
      <c r="D47" s="35">
        <v>0</v>
      </c>
      <c r="E47" s="4"/>
      <c r="F47" s="4"/>
      <c r="G47" s="3"/>
      <c r="H47" s="1">
        <v>85.81</v>
      </c>
      <c r="I47" s="1">
        <f t="shared" si="5"/>
        <v>18.786999999999992</v>
      </c>
      <c r="J47" s="35">
        <v>0</v>
      </c>
      <c r="K47" s="1">
        <v>102.1</v>
      </c>
      <c r="L47" s="1">
        <f t="shared" si="7"/>
        <v>18.798000000000002</v>
      </c>
      <c r="M47" s="35">
        <v>0</v>
      </c>
      <c r="N47" s="1" t="s">
        <v>15</v>
      </c>
      <c r="O47" s="1" t="s">
        <v>7</v>
      </c>
      <c r="P47" s="36" t="s">
        <v>7</v>
      </c>
    </row>
    <row r="48" spans="1:16" s="14" customFormat="1" x14ac:dyDescent="0.25">
      <c r="A48" s="27">
        <v>42444</v>
      </c>
      <c r="B48" s="1">
        <v>82.89</v>
      </c>
      <c r="C48" s="1">
        <f t="shared" si="4"/>
        <v>19.105500000000006</v>
      </c>
      <c r="D48" s="35">
        <v>0</v>
      </c>
      <c r="E48" s="4"/>
      <c r="F48" s="4"/>
      <c r="G48" s="3"/>
      <c r="H48" s="1">
        <v>85.6</v>
      </c>
      <c r="I48" s="1">
        <f t="shared" si="5"/>
        <v>18.997</v>
      </c>
      <c r="J48" s="35">
        <v>0</v>
      </c>
      <c r="K48" s="1">
        <v>101.82</v>
      </c>
      <c r="L48" s="1">
        <f t="shared" si="7"/>
        <v>19.078000000000003</v>
      </c>
      <c r="M48" s="35">
        <v>0</v>
      </c>
      <c r="N48" s="1">
        <v>82.26</v>
      </c>
      <c r="O48" s="1">
        <f t="shared" ref="O48:O69" si="9">101.3102-N48</f>
        <v>19.05019999999999</v>
      </c>
      <c r="P48" s="36">
        <v>0</v>
      </c>
    </row>
    <row r="49" spans="1:16" s="14" customFormat="1" x14ac:dyDescent="0.25">
      <c r="A49" s="27">
        <v>42480</v>
      </c>
      <c r="B49" s="1">
        <v>82.97</v>
      </c>
      <c r="C49" s="1">
        <f t="shared" si="4"/>
        <v>19.025500000000008</v>
      </c>
      <c r="D49" s="35">
        <v>0</v>
      </c>
      <c r="E49" s="4"/>
      <c r="F49" s="4"/>
      <c r="G49" s="3"/>
      <c r="H49" s="1">
        <v>85.63</v>
      </c>
      <c r="I49" s="1">
        <f t="shared" si="5"/>
        <v>18.966999999999999</v>
      </c>
      <c r="J49" s="35">
        <v>0</v>
      </c>
      <c r="K49" s="1">
        <v>101.91</v>
      </c>
      <c r="L49" s="1">
        <f t="shared" si="7"/>
        <v>18.988</v>
      </c>
      <c r="M49" s="35">
        <v>0</v>
      </c>
      <c r="N49" s="1">
        <v>82.31</v>
      </c>
      <c r="O49" s="1">
        <f t="shared" si="9"/>
        <v>19.000199999999992</v>
      </c>
      <c r="P49" s="36">
        <v>0</v>
      </c>
    </row>
    <row r="50" spans="1:16" s="14" customFormat="1" x14ac:dyDescent="0.25">
      <c r="A50" s="27">
        <v>42513</v>
      </c>
      <c r="B50" s="1">
        <v>83.14</v>
      </c>
      <c r="C50" s="1">
        <f t="shared" si="4"/>
        <v>18.855500000000006</v>
      </c>
      <c r="D50" s="35">
        <v>0</v>
      </c>
      <c r="E50" s="4"/>
      <c r="F50" s="4"/>
      <c r="G50" s="3"/>
      <c r="H50" s="1">
        <v>85.81</v>
      </c>
      <c r="I50" s="1">
        <f t="shared" si="5"/>
        <v>18.786999999999992</v>
      </c>
      <c r="J50" s="35">
        <v>0</v>
      </c>
      <c r="K50" s="1">
        <v>102.03</v>
      </c>
      <c r="L50" s="1">
        <f t="shared" si="7"/>
        <v>18.867999999999995</v>
      </c>
      <c r="M50" s="35">
        <v>0</v>
      </c>
      <c r="N50" s="1">
        <v>82.5</v>
      </c>
      <c r="O50" s="1">
        <f t="shared" si="9"/>
        <v>18.810199999999995</v>
      </c>
      <c r="P50" s="36">
        <v>0</v>
      </c>
    </row>
    <row r="51" spans="1:16" s="14" customFormat="1" x14ac:dyDescent="0.25">
      <c r="A51" s="27">
        <v>42542</v>
      </c>
      <c r="B51" s="1">
        <v>83.16</v>
      </c>
      <c r="C51" s="1">
        <f t="shared" si="4"/>
        <v>18.83550000000001</v>
      </c>
      <c r="D51" s="35">
        <v>0</v>
      </c>
      <c r="E51" s="4"/>
      <c r="F51" s="4"/>
      <c r="G51" s="3"/>
      <c r="H51" s="1">
        <v>85.77</v>
      </c>
      <c r="I51" s="1">
        <f t="shared" si="5"/>
        <v>18.826999999999998</v>
      </c>
      <c r="J51" s="35">
        <v>0</v>
      </c>
      <c r="K51" s="21">
        <v>102.03</v>
      </c>
      <c r="L51" s="1">
        <f t="shared" si="7"/>
        <v>18.867999999999995</v>
      </c>
      <c r="M51" s="35">
        <v>0</v>
      </c>
      <c r="N51" s="1">
        <v>82.54</v>
      </c>
      <c r="O51" s="1">
        <f t="shared" si="9"/>
        <v>18.770199999999988</v>
      </c>
      <c r="P51" s="36">
        <v>0</v>
      </c>
    </row>
    <row r="52" spans="1:16" x14ac:dyDescent="0.25">
      <c r="A52" s="27">
        <v>42571</v>
      </c>
      <c r="B52" s="1">
        <v>83.32</v>
      </c>
      <c r="C52" s="1">
        <f t="shared" si="4"/>
        <v>18.675500000000014</v>
      </c>
      <c r="D52" s="35">
        <v>0</v>
      </c>
      <c r="E52" s="4"/>
      <c r="F52" s="4"/>
      <c r="G52" s="3"/>
      <c r="H52" s="1">
        <v>85.99</v>
      </c>
      <c r="I52" s="1">
        <f t="shared" si="5"/>
        <v>18.606999999999999</v>
      </c>
      <c r="J52" s="35">
        <v>0</v>
      </c>
      <c r="K52" s="1">
        <v>102.31</v>
      </c>
      <c r="L52" s="1">
        <f t="shared" si="7"/>
        <v>18.587999999999994</v>
      </c>
      <c r="M52" s="35">
        <v>0</v>
      </c>
      <c r="N52" s="1">
        <v>82.63</v>
      </c>
      <c r="O52" s="1">
        <f t="shared" si="9"/>
        <v>18.680199999999999</v>
      </c>
      <c r="P52" s="36">
        <v>0</v>
      </c>
    </row>
    <row r="53" spans="1:16" x14ac:dyDescent="0.25">
      <c r="A53" s="27">
        <v>42605</v>
      </c>
      <c r="B53" s="1">
        <v>83.27</v>
      </c>
      <c r="C53" s="1">
        <f t="shared" si="4"/>
        <v>18.725500000000011</v>
      </c>
      <c r="D53" s="35">
        <v>0</v>
      </c>
      <c r="E53" s="4"/>
      <c r="F53" s="4"/>
      <c r="G53" s="3"/>
      <c r="H53" s="1">
        <v>85.96</v>
      </c>
      <c r="I53" s="1">
        <f t="shared" si="5"/>
        <v>18.637</v>
      </c>
      <c r="J53" s="35">
        <v>0</v>
      </c>
      <c r="K53" s="1">
        <v>102.2</v>
      </c>
      <c r="L53" s="1">
        <f t="shared" si="7"/>
        <v>18.697999999999993</v>
      </c>
      <c r="M53" s="35">
        <v>0</v>
      </c>
      <c r="N53" s="1">
        <v>82.63</v>
      </c>
      <c r="O53" s="1">
        <f t="shared" si="9"/>
        <v>18.680199999999999</v>
      </c>
      <c r="P53" s="36">
        <v>0</v>
      </c>
    </row>
    <row r="54" spans="1:16" x14ac:dyDescent="0.25">
      <c r="A54" s="27">
        <v>42634</v>
      </c>
      <c r="B54" s="1">
        <v>83.13</v>
      </c>
      <c r="C54" s="1">
        <f t="shared" si="4"/>
        <v>18.865500000000011</v>
      </c>
      <c r="D54" s="35">
        <v>0</v>
      </c>
      <c r="E54" s="4"/>
      <c r="F54" s="4"/>
      <c r="G54" s="3"/>
      <c r="H54" s="1">
        <v>85.74</v>
      </c>
      <c r="I54" s="1">
        <f t="shared" si="5"/>
        <v>18.856999999999999</v>
      </c>
      <c r="J54" s="35">
        <v>0</v>
      </c>
      <c r="K54" s="1">
        <v>102.06</v>
      </c>
      <c r="L54" s="1">
        <f t="shared" si="7"/>
        <v>18.837999999999994</v>
      </c>
      <c r="M54" s="35">
        <v>0</v>
      </c>
      <c r="N54" s="1">
        <v>82.44</v>
      </c>
      <c r="O54" s="1">
        <f t="shared" si="9"/>
        <v>18.870199999999997</v>
      </c>
      <c r="P54" s="36">
        <v>0</v>
      </c>
    </row>
    <row r="55" spans="1:16" x14ac:dyDescent="0.25">
      <c r="A55" s="28">
        <v>42662</v>
      </c>
      <c r="B55" s="21">
        <v>83.01</v>
      </c>
      <c r="C55" s="1">
        <f t="shared" si="4"/>
        <v>18.985500000000002</v>
      </c>
      <c r="D55" s="24">
        <v>0</v>
      </c>
      <c r="E55" s="4"/>
      <c r="F55" s="4"/>
      <c r="G55" s="3"/>
      <c r="H55" s="21">
        <v>85.69</v>
      </c>
      <c r="I55" s="1">
        <f t="shared" si="5"/>
        <v>18.906999999999996</v>
      </c>
      <c r="J55" s="24">
        <v>0</v>
      </c>
      <c r="K55" s="21">
        <v>101.95</v>
      </c>
      <c r="L55" s="1">
        <f t="shared" si="7"/>
        <v>18.947999999999993</v>
      </c>
      <c r="M55" s="24">
        <v>0</v>
      </c>
      <c r="N55" s="25">
        <v>82.39</v>
      </c>
      <c r="O55" s="1">
        <f t="shared" si="9"/>
        <v>18.920199999999994</v>
      </c>
      <c r="P55" s="9">
        <v>0</v>
      </c>
    </row>
    <row r="56" spans="1:16" x14ac:dyDescent="0.25">
      <c r="A56" s="28">
        <v>42691</v>
      </c>
      <c r="B56" s="21">
        <v>82.92</v>
      </c>
      <c r="C56" s="1">
        <f t="shared" si="4"/>
        <v>19.075500000000005</v>
      </c>
      <c r="D56" s="24">
        <v>0</v>
      </c>
      <c r="E56" s="4"/>
      <c r="F56" s="4"/>
      <c r="G56" s="3"/>
      <c r="H56" s="21">
        <v>85.56</v>
      </c>
      <c r="I56" s="1">
        <f t="shared" si="5"/>
        <v>19.036999999999992</v>
      </c>
      <c r="J56" s="24">
        <v>0</v>
      </c>
      <c r="K56" s="21">
        <v>101.82</v>
      </c>
      <c r="L56" s="1">
        <f t="shared" si="7"/>
        <v>19.078000000000003</v>
      </c>
      <c r="M56" s="24">
        <v>0</v>
      </c>
      <c r="N56" s="25">
        <v>82.24</v>
      </c>
      <c r="O56" s="1">
        <f t="shared" si="9"/>
        <v>19.0702</v>
      </c>
      <c r="P56" s="9">
        <v>0</v>
      </c>
    </row>
    <row r="57" spans="1:16" x14ac:dyDescent="0.25">
      <c r="A57" s="29">
        <v>42724</v>
      </c>
      <c r="B57" s="35">
        <v>82.67</v>
      </c>
      <c r="C57" s="1">
        <f t="shared" si="4"/>
        <v>19.325500000000005</v>
      </c>
      <c r="D57" s="35">
        <v>0</v>
      </c>
      <c r="E57" s="3"/>
      <c r="F57" s="4"/>
      <c r="G57" s="3"/>
      <c r="H57" s="35">
        <v>85.36</v>
      </c>
      <c r="I57" s="1">
        <f t="shared" si="5"/>
        <v>19.236999999999995</v>
      </c>
      <c r="J57" s="35">
        <v>0</v>
      </c>
      <c r="K57" s="35">
        <v>101.61</v>
      </c>
      <c r="L57" s="1">
        <f t="shared" si="7"/>
        <v>19.287999999999997</v>
      </c>
      <c r="M57" s="35">
        <v>0</v>
      </c>
      <c r="N57" s="35">
        <v>82.01</v>
      </c>
      <c r="O57" s="1">
        <f t="shared" si="9"/>
        <v>19.30019999999999</v>
      </c>
      <c r="P57" s="36">
        <v>0</v>
      </c>
    </row>
    <row r="58" spans="1:16" x14ac:dyDescent="0.25">
      <c r="A58" s="29">
        <v>42766</v>
      </c>
      <c r="B58" s="35">
        <v>82.45</v>
      </c>
      <c r="C58" s="1">
        <f t="shared" si="4"/>
        <v>19.545500000000004</v>
      </c>
      <c r="D58" s="35">
        <v>0</v>
      </c>
      <c r="E58" s="3"/>
      <c r="F58" s="4"/>
      <c r="G58" s="3"/>
      <c r="H58" s="35">
        <v>85.13</v>
      </c>
      <c r="I58" s="1">
        <f t="shared" si="5"/>
        <v>19.466999999999999</v>
      </c>
      <c r="J58" s="35">
        <v>0</v>
      </c>
      <c r="K58" s="35">
        <v>101.46</v>
      </c>
      <c r="L58" s="1">
        <f t="shared" si="7"/>
        <v>19.438000000000002</v>
      </c>
      <c r="M58" s="35">
        <v>0</v>
      </c>
      <c r="N58" s="35">
        <v>82.04</v>
      </c>
      <c r="O58" s="1">
        <f t="shared" si="9"/>
        <v>19.270199999999988</v>
      </c>
      <c r="P58" s="36">
        <v>0</v>
      </c>
    </row>
    <row r="59" spans="1:16" x14ac:dyDescent="0.25">
      <c r="A59" s="29">
        <v>42788</v>
      </c>
      <c r="B59" s="35">
        <v>82.37</v>
      </c>
      <c r="C59" s="1">
        <f t="shared" si="4"/>
        <v>19.625500000000002</v>
      </c>
      <c r="D59" s="35">
        <v>0</v>
      </c>
      <c r="E59" s="3"/>
      <c r="F59" s="4"/>
      <c r="G59" s="3"/>
      <c r="H59" s="35">
        <v>85.01</v>
      </c>
      <c r="I59" s="1">
        <f t="shared" si="5"/>
        <v>19.586999999999989</v>
      </c>
      <c r="J59" s="35">
        <v>0</v>
      </c>
      <c r="K59" s="35">
        <v>101.31</v>
      </c>
      <c r="L59" s="1">
        <f t="shared" si="7"/>
        <v>19.587999999999994</v>
      </c>
      <c r="M59" s="35">
        <v>0</v>
      </c>
      <c r="N59" s="35">
        <v>81.72</v>
      </c>
      <c r="O59" s="1">
        <f t="shared" si="9"/>
        <v>19.590199999999996</v>
      </c>
      <c r="P59" s="36">
        <v>0</v>
      </c>
    </row>
    <row r="60" spans="1:16" x14ac:dyDescent="0.25">
      <c r="A60" s="29">
        <v>42818</v>
      </c>
      <c r="B60" s="35">
        <v>82.49</v>
      </c>
      <c r="C60" s="1">
        <f t="shared" si="4"/>
        <v>19.505500000000012</v>
      </c>
      <c r="D60" s="35">
        <v>0</v>
      </c>
      <c r="E60" s="3"/>
      <c r="F60" s="4"/>
      <c r="G60" s="3"/>
      <c r="H60" s="35">
        <v>85.19</v>
      </c>
      <c r="I60" s="1">
        <f t="shared" si="5"/>
        <v>19.406999999999996</v>
      </c>
      <c r="J60" s="35">
        <v>0</v>
      </c>
      <c r="K60" s="35">
        <v>101.45</v>
      </c>
      <c r="L60" s="1">
        <f t="shared" si="7"/>
        <v>19.447999999999993</v>
      </c>
      <c r="M60" s="35">
        <v>0</v>
      </c>
      <c r="N60" s="35">
        <v>81.84</v>
      </c>
      <c r="O60" s="1">
        <f t="shared" si="9"/>
        <v>19.470199999999991</v>
      </c>
      <c r="P60" s="36">
        <v>0</v>
      </c>
    </row>
    <row r="61" spans="1:16" x14ac:dyDescent="0.25">
      <c r="A61" s="29">
        <v>42845</v>
      </c>
      <c r="B61" s="35">
        <v>82.59</v>
      </c>
      <c r="C61" s="1">
        <f t="shared" si="4"/>
        <v>19.405500000000004</v>
      </c>
      <c r="D61" s="35">
        <v>0</v>
      </c>
      <c r="E61" s="3"/>
      <c r="F61" s="4"/>
      <c r="G61" s="3"/>
      <c r="H61" s="35">
        <v>85.25</v>
      </c>
      <c r="I61" s="1">
        <f t="shared" si="5"/>
        <v>19.346999999999994</v>
      </c>
      <c r="J61" s="35">
        <v>0</v>
      </c>
      <c r="K61" s="35">
        <v>101.5</v>
      </c>
      <c r="L61" s="1">
        <f t="shared" si="7"/>
        <v>19.397999999999996</v>
      </c>
      <c r="M61" s="35">
        <v>0</v>
      </c>
      <c r="N61" s="35">
        <v>81.94</v>
      </c>
      <c r="O61" s="1">
        <f t="shared" si="9"/>
        <v>19.370199999999997</v>
      </c>
      <c r="P61" s="36">
        <v>0</v>
      </c>
    </row>
    <row r="62" spans="1:16" x14ac:dyDescent="0.25">
      <c r="A62" s="29">
        <v>42881</v>
      </c>
      <c r="B62" s="35">
        <v>82.45</v>
      </c>
      <c r="C62" s="1">
        <f t="shared" si="4"/>
        <v>19.545500000000004</v>
      </c>
      <c r="D62" s="35">
        <v>0</v>
      </c>
      <c r="E62" s="3"/>
      <c r="F62" s="4"/>
      <c r="G62" s="3"/>
      <c r="H62" s="35">
        <v>85.13</v>
      </c>
      <c r="I62" s="1">
        <f t="shared" si="5"/>
        <v>19.466999999999999</v>
      </c>
      <c r="J62" s="35">
        <v>0</v>
      </c>
      <c r="K62" s="35">
        <v>101.39</v>
      </c>
      <c r="L62" s="1">
        <f t="shared" si="7"/>
        <v>19.507999999999996</v>
      </c>
      <c r="M62" s="35">
        <v>0</v>
      </c>
      <c r="N62" s="1">
        <v>81.8</v>
      </c>
      <c r="O62" s="1">
        <f t="shared" si="9"/>
        <v>19.510199999999998</v>
      </c>
      <c r="P62" s="36">
        <v>0</v>
      </c>
    </row>
    <row r="63" spans="1:16" x14ac:dyDescent="0.25">
      <c r="A63" s="29">
        <v>42908</v>
      </c>
      <c r="B63" s="35">
        <v>82.94</v>
      </c>
      <c r="C63" s="1">
        <f t="shared" si="4"/>
        <v>19.055500000000009</v>
      </c>
      <c r="D63" s="35">
        <v>0</v>
      </c>
      <c r="E63" s="3"/>
      <c r="F63" s="4"/>
      <c r="G63" s="3"/>
      <c r="H63" s="35">
        <v>85.59</v>
      </c>
      <c r="I63" s="1">
        <f t="shared" si="5"/>
        <v>19.006999999999991</v>
      </c>
      <c r="J63" s="35">
        <v>0</v>
      </c>
      <c r="K63" s="35">
        <v>101.89</v>
      </c>
      <c r="L63" s="1">
        <f t="shared" si="7"/>
        <v>19.007999999999996</v>
      </c>
      <c r="M63" s="35">
        <v>0</v>
      </c>
      <c r="N63" s="1">
        <v>82.3</v>
      </c>
      <c r="O63" s="1">
        <f t="shared" si="9"/>
        <v>19.010199999999998</v>
      </c>
      <c r="P63" s="36">
        <v>0</v>
      </c>
    </row>
    <row r="64" spans="1:16" s="15" customFormat="1" ht="30" x14ac:dyDescent="0.25">
      <c r="A64" s="30">
        <v>42937</v>
      </c>
      <c r="B64" s="5">
        <v>83.43</v>
      </c>
      <c r="C64" s="7">
        <f t="shared" si="4"/>
        <v>18.5655</v>
      </c>
      <c r="D64" s="5">
        <v>0</v>
      </c>
      <c r="E64" s="6"/>
      <c r="F64" s="8"/>
      <c r="G64" s="6"/>
      <c r="H64" s="5">
        <v>86.5</v>
      </c>
      <c r="I64" s="7">
        <f t="shared" si="5"/>
        <v>18.096999999999994</v>
      </c>
      <c r="J64" s="5">
        <v>0</v>
      </c>
      <c r="K64" s="5" t="s">
        <v>17</v>
      </c>
      <c r="L64" s="5" t="s">
        <v>7</v>
      </c>
      <c r="M64" s="5" t="s">
        <v>7</v>
      </c>
      <c r="N64" s="7">
        <v>82.81</v>
      </c>
      <c r="O64" s="7">
        <f t="shared" si="9"/>
        <v>18.500199999999992</v>
      </c>
      <c r="P64" s="10">
        <v>0</v>
      </c>
    </row>
    <row r="65" spans="1:16" x14ac:dyDescent="0.25">
      <c r="A65" s="29">
        <v>43179</v>
      </c>
      <c r="B65" s="35">
        <v>83.56</v>
      </c>
      <c r="C65" s="1">
        <f t="shared" si="4"/>
        <v>18.435500000000005</v>
      </c>
      <c r="D65" s="35">
        <v>0</v>
      </c>
      <c r="E65" s="3"/>
      <c r="F65" s="4"/>
      <c r="G65" s="3"/>
      <c r="H65" s="35">
        <v>86.24</v>
      </c>
      <c r="I65" s="1">
        <f t="shared" si="5"/>
        <v>18.356999999999999</v>
      </c>
      <c r="J65" s="35">
        <v>0</v>
      </c>
      <c r="K65" s="35">
        <v>102.55</v>
      </c>
      <c r="L65" s="1">
        <f t="shared" ref="L65:L97" si="10">120.898-K65</f>
        <v>18.347999999999999</v>
      </c>
      <c r="M65" s="35">
        <v>0</v>
      </c>
      <c r="N65" s="1">
        <v>82.89</v>
      </c>
      <c r="O65" s="1">
        <f t="shared" si="9"/>
        <v>18.420199999999994</v>
      </c>
      <c r="P65" s="36">
        <v>0</v>
      </c>
    </row>
    <row r="66" spans="1:16" x14ac:dyDescent="0.25">
      <c r="A66" s="29">
        <v>43215</v>
      </c>
      <c r="B66" s="35">
        <v>83.47</v>
      </c>
      <c r="C66" s="1">
        <f t="shared" si="4"/>
        <v>18.525500000000008</v>
      </c>
      <c r="D66" s="35">
        <v>0</v>
      </c>
      <c r="E66" s="3"/>
      <c r="F66" s="4"/>
      <c r="G66" s="3"/>
      <c r="H66" s="24">
        <v>86.14</v>
      </c>
      <c r="I66" s="21">
        <f t="shared" si="5"/>
        <v>18.456999999999994</v>
      </c>
      <c r="J66" s="24">
        <v>0</v>
      </c>
      <c r="K66" s="24">
        <v>102.38</v>
      </c>
      <c r="L66" s="21">
        <f t="shared" si="10"/>
        <v>18.518000000000001</v>
      </c>
      <c r="M66" s="24">
        <v>0</v>
      </c>
      <c r="N66" s="21">
        <v>82.86</v>
      </c>
      <c r="O66" s="21">
        <f t="shared" si="9"/>
        <v>18.450199999999995</v>
      </c>
      <c r="P66" s="36">
        <v>0</v>
      </c>
    </row>
    <row r="67" spans="1:16" x14ac:dyDescent="0.25">
      <c r="A67" s="29">
        <v>43242</v>
      </c>
      <c r="B67" s="35">
        <v>83.61</v>
      </c>
      <c r="C67" s="1">
        <f t="shared" si="4"/>
        <v>18.385500000000008</v>
      </c>
      <c r="D67" s="35">
        <v>0</v>
      </c>
      <c r="E67" s="3"/>
      <c r="F67" s="4"/>
      <c r="G67" s="3"/>
      <c r="H67" s="24">
        <v>86.29</v>
      </c>
      <c r="I67" s="21">
        <f t="shared" si="5"/>
        <v>18.306999999999988</v>
      </c>
      <c r="J67" s="24">
        <v>0</v>
      </c>
      <c r="K67" s="24">
        <v>102.56</v>
      </c>
      <c r="L67" s="21">
        <f t="shared" si="10"/>
        <v>18.337999999999994</v>
      </c>
      <c r="M67" s="24">
        <v>0</v>
      </c>
      <c r="N67" s="24">
        <v>82.97</v>
      </c>
      <c r="O67" s="21">
        <f t="shared" si="9"/>
        <v>18.340199999999996</v>
      </c>
      <c r="P67" s="36">
        <v>0</v>
      </c>
    </row>
    <row r="68" spans="1:16" x14ac:dyDescent="0.25">
      <c r="A68" s="29">
        <v>43271</v>
      </c>
      <c r="B68" s="35">
        <v>83.63</v>
      </c>
      <c r="C68" s="1">
        <f t="shared" si="4"/>
        <v>18.365500000000011</v>
      </c>
      <c r="D68" s="35">
        <v>0</v>
      </c>
      <c r="E68" s="3"/>
      <c r="F68" s="4"/>
      <c r="G68" s="3"/>
      <c r="H68" s="24">
        <v>86.34</v>
      </c>
      <c r="I68" s="21">
        <f t="shared" si="5"/>
        <v>18.256999999999991</v>
      </c>
      <c r="J68" s="24">
        <v>0</v>
      </c>
      <c r="K68" s="24">
        <v>102.57</v>
      </c>
      <c r="L68" s="21">
        <f t="shared" si="10"/>
        <v>18.328000000000003</v>
      </c>
      <c r="M68" s="24">
        <v>0</v>
      </c>
      <c r="N68" s="24">
        <v>82.99</v>
      </c>
      <c r="O68" s="21">
        <f t="shared" si="9"/>
        <v>18.3202</v>
      </c>
      <c r="P68" s="36">
        <v>0</v>
      </c>
    </row>
    <row r="69" spans="1:16" x14ac:dyDescent="0.25">
      <c r="A69" s="29">
        <v>43306</v>
      </c>
      <c r="B69" s="35">
        <v>83.55</v>
      </c>
      <c r="C69" s="1">
        <f t="shared" si="4"/>
        <v>18.44550000000001</v>
      </c>
      <c r="D69" s="35">
        <v>0</v>
      </c>
      <c r="E69" s="3"/>
      <c r="F69" s="4"/>
      <c r="G69" s="3"/>
      <c r="H69" s="24">
        <v>86.33</v>
      </c>
      <c r="I69" s="21">
        <f t="shared" si="5"/>
        <v>18.266999999999996</v>
      </c>
      <c r="J69" s="24">
        <v>0</v>
      </c>
      <c r="K69" s="24">
        <v>102.58</v>
      </c>
      <c r="L69" s="21">
        <f t="shared" si="10"/>
        <v>18.317999999999998</v>
      </c>
      <c r="M69" s="24">
        <v>0</v>
      </c>
      <c r="N69" s="21">
        <v>82.9</v>
      </c>
      <c r="O69" s="21">
        <f t="shared" si="9"/>
        <v>18.410199999999989</v>
      </c>
      <c r="P69" s="36">
        <v>0</v>
      </c>
    </row>
    <row r="70" spans="1:16" s="15" customFormat="1" ht="30" x14ac:dyDescent="0.25">
      <c r="A70" s="30">
        <v>43333</v>
      </c>
      <c r="B70" s="5" t="s">
        <v>17</v>
      </c>
      <c r="C70" s="5" t="s">
        <v>7</v>
      </c>
      <c r="D70" s="5" t="s">
        <v>7</v>
      </c>
      <c r="E70" s="6"/>
      <c r="F70" s="6"/>
      <c r="G70" s="6"/>
      <c r="H70" s="23">
        <v>86.32</v>
      </c>
      <c r="I70" s="22">
        <f t="shared" si="5"/>
        <v>18.277000000000001</v>
      </c>
      <c r="J70" s="23">
        <v>0</v>
      </c>
      <c r="K70" s="23">
        <v>102.58</v>
      </c>
      <c r="L70" s="22">
        <f t="shared" si="10"/>
        <v>18.317999999999998</v>
      </c>
      <c r="M70" s="23">
        <v>0</v>
      </c>
      <c r="N70" s="22" t="s">
        <v>17</v>
      </c>
      <c r="O70" s="23" t="s">
        <v>7</v>
      </c>
      <c r="P70" s="10" t="s">
        <v>7</v>
      </c>
    </row>
    <row r="71" spans="1:16" x14ac:dyDescent="0.25">
      <c r="A71" s="31">
        <v>43403</v>
      </c>
      <c r="B71" s="2">
        <v>82.64</v>
      </c>
      <c r="C71" s="1">
        <f t="shared" ref="C71:C75" si="11">101.9955-B71</f>
        <v>19.355500000000006</v>
      </c>
      <c r="D71" s="2">
        <v>0</v>
      </c>
      <c r="E71" s="3"/>
      <c r="F71" s="4"/>
      <c r="G71" s="3"/>
      <c r="H71" s="21">
        <v>85.34</v>
      </c>
      <c r="I71" s="21">
        <f t="shared" si="5"/>
        <v>19.256999999999991</v>
      </c>
      <c r="J71" s="24">
        <v>0</v>
      </c>
      <c r="K71" s="24">
        <v>101.58</v>
      </c>
      <c r="L71" s="21">
        <f t="shared" si="10"/>
        <v>19.317999999999998</v>
      </c>
      <c r="M71" s="24">
        <v>0</v>
      </c>
      <c r="N71" s="24">
        <v>81.99</v>
      </c>
      <c r="O71" s="21">
        <f t="shared" ref="O71:O97" si="12">101.3102-N71</f>
        <v>19.3202</v>
      </c>
      <c r="P71" s="36">
        <v>0</v>
      </c>
    </row>
    <row r="72" spans="1:16" ht="15.75" thickBot="1" x14ac:dyDescent="0.3">
      <c r="A72" s="49">
        <v>43489</v>
      </c>
      <c r="B72" s="50">
        <v>82.3</v>
      </c>
      <c r="C72" s="38">
        <f t="shared" si="11"/>
        <v>19.69550000000001</v>
      </c>
      <c r="D72" s="51">
        <v>0</v>
      </c>
      <c r="E72" s="40"/>
      <c r="F72" s="40"/>
      <c r="G72" s="41"/>
      <c r="H72" s="33">
        <v>84.96</v>
      </c>
      <c r="I72" s="33">
        <f t="shared" si="5"/>
        <v>19.637</v>
      </c>
      <c r="J72" s="34">
        <v>0</v>
      </c>
      <c r="K72" s="34">
        <v>101.22</v>
      </c>
      <c r="L72" s="33">
        <f t="shared" si="10"/>
        <v>19.677999999999997</v>
      </c>
      <c r="M72" s="34">
        <v>0</v>
      </c>
      <c r="N72" s="34">
        <v>81.66</v>
      </c>
      <c r="O72" s="33">
        <f t="shared" si="12"/>
        <v>19.650199999999998</v>
      </c>
      <c r="P72" s="42">
        <v>0</v>
      </c>
    </row>
    <row r="73" spans="1:16" x14ac:dyDescent="0.25">
      <c r="A73" s="52">
        <v>43581</v>
      </c>
      <c r="B73" s="61">
        <v>82.45</v>
      </c>
      <c r="C73" s="44">
        <f t="shared" si="11"/>
        <v>19.545500000000004</v>
      </c>
      <c r="D73" s="62">
        <v>0</v>
      </c>
      <c r="E73" s="46"/>
      <c r="F73" s="46"/>
      <c r="G73" s="47"/>
      <c r="H73" s="53">
        <v>85.18</v>
      </c>
      <c r="I73" s="53">
        <f t="shared" si="5"/>
        <v>19.416999999999987</v>
      </c>
      <c r="J73" s="54">
        <v>0</v>
      </c>
      <c r="K73" s="54">
        <v>101.41</v>
      </c>
      <c r="L73" s="53">
        <f t="shared" si="10"/>
        <v>19.488</v>
      </c>
      <c r="M73" s="54">
        <v>0</v>
      </c>
      <c r="N73" s="54">
        <v>81.88</v>
      </c>
      <c r="O73" s="53">
        <f t="shared" si="12"/>
        <v>19.430199999999999</v>
      </c>
      <c r="P73" s="48">
        <v>0</v>
      </c>
    </row>
    <row r="74" spans="1:16" x14ac:dyDescent="0.25">
      <c r="A74" s="31">
        <v>43675</v>
      </c>
      <c r="B74" s="26">
        <v>82.67</v>
      </c>
      <c r="C74" s="1">
        <f t="shared" si="11"/>
        <v>19.325500000000005</v>
      </c>
      <c r="D74" s="2">
        <v>0</v>
      </c>
      <c r="E74" s="4"/>
      <c r="F74" s="4"/>
      <c r="G74" s="3"/>
      <c r="H74" s="26">
        <v>85.34</v>
      </c>
      <c r="I74" s="1">
        <f t="shared" si="5"/>
        <v>19.256999999999991</v>
      </c>
      <c r="J74" s="35">
        <v>0</v>
      </c>
      <c r="K74" s="35">
        <v>101.57</v>
      </c>
      <c r="L74" s="1">
        <f t="shared" si="10"/>
        <v>19.328000000000003</v>
      </c>
      <c r="M74" s="35">
        <v>0</v>
      </c>
      <c r="N74" s="35">
        <v>82.06</v>
      </c>
      <c r="O74" s="1">
        <f t="shared" si="12"/>
        <v>19.250199999999992</v>
      </c>
      <c r="P74" s="36">
        <v>0</v>
      </c>
    </row>
    <row r="75" spans="1:16" x14ac:dyDescent="0.25">
      <c r="A75" s="31">
        <v>43767</v>
      </c>
      <c r="B75" s="26">
        <v>83.15</v>
      </c>
      <c r="C75" s="1">
        <f t="shared" si="11"/>
        <v>18.845500000000001</v>
      </c>
      <c r="D75" s="2">
        <v>0</v>
      </c>
      <c r="E75" s="4"/>
      <c r="F75" s="4"/>
      <c r="G75" s="3"/>
      <c r="H75" s="26">
        <v>85.84</v>
      </c>
      <c r="I75" s="1">
        <f t="shared" si="5"/>
        <v>18.756999999999991</v>
      </c>
      <c r="J75" s="35">
        <v>0</v>
      </c>
      <c r="K75" s="35">
        <v>102.19</v>
      </c>
      <c r="L75" s="1">
        <f t="shared" si="10"/>
        <v>18.707999999999998</v>
      </c>
      <c r="M75" s="35">
        <v>0</v>
      </c>
      <c r="N75" s="35">
        <v>82.09</v>
      </c>
      <c r="O75" s="1">
        <f t="shared" si="12"/>
        <v>19.220199999999991</v>
      </c>
      <c r="P75" s="36">
        <v>0</v>
      </c>
    </row>
    <row r="76" spans="1:16" x14ac:dyDescent="0.25">
      <c r="A76" s="31">
        <v>43861</v>
      </c>
      <c r="B76" s="26" t="s">
        <v>15</v>
      </c>
      <c r="C76" s="2" t="s">
        <v>7</v>
      </c>
      <c r="D76" s="2">
        <v>0</v>
      </c>
      <c r="E76" s="4"/>
      <c r="F76" s="3"/>
      <c r="G76" s="3"/>
      <c r="H76" s="26">
        <v>85.88</v>
      </c>
      <c r="I76" s="1">
        <f t="shared" si="5"/>
        <v>18.716999999999999</v>
      </c>
      <c r="J76" s="35">
        <v>0</v>
      </c>
      <c r="K76" s="35">
        <v>102.17</v>
      </c>
      <c r="L76" s="1">
        <f t="shared" si="10"/>
        <v>18.727999999999994</v>
      </c>
      <c r="M76" s="35">
        <v>0</v>
      </c>
      <c r="N76" s="35">
        <v>82.52</v>
      </c>
      <c r="O76" s="1">
        <f t="shared" si="12"/>
        <v>18.790199999999999</v>
      </c>
      <c r="P76" s="36">
        <v>0</v>
      </c>
    </row>
    <row r="77" spans="1:16" x14ac:dyDescent="0.25">
      <c r="A77" s="31">
        <v>43944</v>
      </c>
      <c r="B77" s="26">
        <v>82.93</v>
      </c>
      <c r="C77" s="1">
        <f t="shared" ref="C77:C93" si="13">101.9955-B77</f>
        <v>19.0655</v>
      </c>
      <c r="D77" s="2">
        <v>0</v>
      </c>
      <c r="E77" s="4"/>
      <c r="F77" s="4"/>
      <c r="G77" s="3"/>
      <c r="H77" s="26">
        <v>85.68</v>
      </c>
      <c r="I77" s="1">
        <f t="shared" si="5"/>
        <v>18.916999999999987</v>
      </c>
      <c r="J77" s="35">
        <v>0</v>
      </c>
      <c r="K77" s="35">
        <v>101.82</v>
      </c>
      <c r="L77" s="1">
        <f t="shared" si="10"/>
        <v>19.078000000000003</v>
      </c>
      <c r="M77" s="35">
        <v>0</v>
      </c>
      <c r="N77" s="35">
        <v>82.27</v>
      </c>
      <c r="O77" s="1">
        <f t="shared" si="12"/>
        <v>19.040199999999999</v>
      </c>
      <c r="P77" s="36">
        <v>0</v>
      </c>
    </row>
    <row r="78" spans="1:16" x14ac:dyDescent="0.25">
      <c r="A78" s="31">
        <v>44036</v>
      </c>
      <c r="B78" s="26">
        <v>83.28</v>
      </c>
      <c r="C78" s="1">
        <f t="shared" si="13"/>
        <v>18.715500000000006</v>
      </c>
      <c r="D78" s="2">
        <v>0</v>
      </c>
      <c r="E78" s="4"/>
      <c r="F78" s="4"/>
      <c r="G78" s="3"/>
      <c r="H78" s="26">
        <v>85.94</v>
      </c>
      <c r="I78" s="1">
        <f t="shared" si="5"/>
        <v>18.656999999999996</v>
      </c>
      <c r="J78" s="35">
        <v>0</v>
      </c>
      <c r="K78" s="35">
        <v>102.13</v>
      </c>
      <c r="L78" s="1">
        <f t="shared" si="10"/>
        <v>18.768000000000001</v>
      </c>
      <c r="M78" s="35">
        <v>0</v>
      </c>
      <c r="N78" s="35">
        <v>82.63</v>
      </c>
      <c r="O78" s="1">
        <f t="shared" si="12"/>
        <v>18.680199999999999</v>
      </c>
      <c r="P78" s="36">
        <v>0</v>
      </c>
    </row>
    <row r="79" spans="1:16" x14ac:dyDescent="0.25">
      <c r="A79" s="31">
        <v>44119</v>
      </c>
      <c r="B79" s="26">
        <v>83.69</v>
      </c>
      <c r="C79" s="1">
        <f t="shared" si="13"/>
        <v>18.305500000000009</v>
      </c>
      <c r="D79" s="2">
        <v>0</v>
      </c>
      <c r="E79" s="4"/>
      <c r="F79" s="4"/>
      <c r="G79" s="3"/>
      <c r="H79" s="26">
        <v>86.39</v>
      </c>
      <c r="I79" s="1">
        <f t="shared" si="5"/>
        <v>18.206999999999994</v>
      </c>
      <c r="J79" s="35">
        <v>0</v>
      </c>
      <c r="K79" s="35">
        <v>102.56</v>
      </c>
      <c r="L79" s="1">
        <f t="shared" si="10"/>
        <v>18.337999999999994</v>
      </c>
      <c r="M79" s="35">
        <v>0</v>
      </c>
      <c r="N79" s="35">
        <v>83.12</v>
      </c>
      <c r="O79" s="1">
        <f t="shared" si="12"/>
        <v>18.19019999999999</v>
      </c>
      <c r="P79" s="36">
        <v>0</v>
      </c>
    </row>
    <row r="80" spans="1:16" x14ac:dyDescent="0.25">
      <c r="A80" s="31">
        <v>44223</v>
      </c>
      <c r="B80" s="26">
        <v>83.53</v>
      </c>
      <c r="C80" s="1">
        <f t="shared" si="13"/>
        <v>18.465500000000006</v>
      </c>
      <c r="D80" s="2">
        <v>0</v>
      </c>
      <c r="E80" s="4"/>
      <c r="F80" s="4"/>
      <c r="G80" s="3"/>
      <c r="H80" s="26">
        <v>86.23</v>
      </c>
      <c r="I80" s="1">
        <f t="shared" si="5"/>
        <v>18.36699999999999</v>
      </c>
      <c r="J80" s="35">
        <v>0</v>
      </c>
      <c r="K80" s="35">
        <v>102.46</v>
      </c>
      <c r="L80" s="1">
        <f t="shared" si="10"/>
        <v>18.438000000000002</v>
      </c>
      <c r="M80" s="35">
        <v>0</v>
      </c>
      <c r="N80" s="35">
        <v>82.87</v>
      </c>
      <c r="O80" s="1">
        <f t="shared" si="12"/>
        <v>18.44019999999999</v>
      </c>
      <c r="P80" s="36">
        <v>0</v>
      </c>
    </row>
    <row r="81" spans="1:16" x14ac:dyDescent="0.25">
      <c r="A81" s="31">
        <v>44308</v>
      </c>
      <c r="B81" s="26">
        <v>83.85</v>
      </c>
      <c r="C81" s="1">
        <f t="shared" si="13"/>
        <v>18.145500000000013</v>
      </c>
      <c r="D81" s="2">
        <v>0</v>
      </c>
      <c r="E81" s="4"/>
      <c r="F81" s="4"/>
      <c r="G81" s="3"/>
      <c r="H81" s="26">
        <v>86.53</v>
      </c>
      <c r="I81" s="1">
        <f t="shared" si="5"/>
        <v>18.066999999999993</v>
      </c>
      <c r="J81" s="35">
        <v>0</v>
      </c>
      <c r="K81" s="35">
        <v>102.72</v>
      </c>
      <c r="L81" s="1">
        <f t="shared" si="10"/>
        <v>18.177999999999997</v>
      </c>
      <c r="M81" s="35">
        <v>0</v>
      </c>
      <c r="N81" s="35">
        <v>83.26</v>
      </c>
      <c r="O81" s="1">
        <f t="shared" si="12"/>
        <v>18.05019999999999</v>
      </c>
      <c r="P81" s="36">
        <v>0</v>
      </c>
    </row>
    <row r="82" spans="1:16" x14ac:dyDescent="0.25">
      <c r="A82" s="31">
        <v>44336</v>
      </c>
      <c r="B82" s="26">
        <v>84</v>
      </c>
      <c r="C82" s="1">
        <f t="shared" si="13"/>
        <v>17.995500000000007</v>
      </c>
      <c r="D82" s="2">
        <v>0</v>
      </c>
      <c r="E82" s="4"/>
      <c r="F82" s="4"/>
      <c r="G82" s="3"/>
      <c r="H82" s="26" t="s">
        <v>15</v>
      </c>
      <c r="I82" s="1" t="s">
        <v>7</v>
      </c>
      <c r="J82" s="35" t="s">
        <v>7</v>
      </c>
      <c r="K82" s="35" t="s">
        <v>15</v>
      </c>
      <c r="L82" s="1" t="s">
        <v>7</v>
      </c>
      <c r="M82" s="35" t="s">
        <v>7</v>
      </c>
      <c r="N82" s="35">
        <v>83.42</v>
      </c>
      <c r="O82" s="1">
        <f t="shared" si="12"/>
        <v>17.890199999999993</v>
      </c>
      <c r="P82" s="36">
        <v>0</v>
      </c>
    </row>
    <row r="83" spans="1:16" x14ac:dyDescent="0.25">
      <c r="A83" s="31">
        <v>44363</v>
      </c>
      <c r="B83" s="26">
        <v>84.1</v>
      </c>
      <c r="C83" s="1">
        <f t="shared" si="13"/>
        <v>17.895500000000013</v>
      </c>
      <c r="D83" s="2">
        <v>0</v>
      </c>
      <c r="E83" s="4"/>
      <c r="F83" s="4"/>
      <c r="G83" s="3"/>
      <c r="H83" s="26">
        <v>86.79</v>
      </c>
      <c r="I83" s="1">
        <f t="shared" si="5"/>
        <v>17.806999999999988</v>
      </c>
      <c r="J83" s="35">
        <v>0</v>
      </c>
      <c r="K83" s="35">
        <v>102.99</v>
      </c>
      <c r="L83" s="1">
        <f t="shared" si="10"/>
        <v>17.908000000000001</v>
      </c>
      <c r="M83" s="35">
        <v>0</v>
      </c>
      <c r="N83" s="35">
        <v>83.53</v>
      </c>
      <c r="O83" s="1">
        <f t="shared" si="12"/>
        <v>17.780199999999994</v>
      </c>
      <c r="P83" s="36">
        <v>0</v>
      </c>
    </row>
    <row r="84" spans="1:16" x14ac:dyDescent="0.25">
      <c r="A84" s="31">
        <v>44393</v>
      </c>
      <c r="B84" s="26">
        <v>84.14</v>
      </c>
      <c r="C84" s="1">
        <f t="shared" si="13"/>
        <v>17.855500000000006</v>
      </c>
      <c r="D84" s="2">
        <v>0</v>
      </c>
      <c r="E84" s="4"/>
      <c r="F84" s="4"/>
      <c r="G84" s="3"/>
      <c r="H84" s="26">
        <v>86.89</v>
      </c>
      <c r="I84" s="1">
        <f t="shared" ref="I84:I97" si="14">104.597-H84</f>
        <v>17.706999999999994</v>
      </c>
      <c r="J84" s="35">
        <v>0</v>
      </c>
      <c r="K84" s="35">
        <v>103.11</v>
      </c>
      <c r="L84" s="1">
        <f t="shared" si="10"/>
        <v>17.787999999999997</v>
      </c>
      <c r="M84" s="35">
        <v>0</v>
      </c>
      <c r="N84" s="35">
        <v>83.62</v>
      </c>
      <c r="O84" s="1">
        <f t="shared" si="12"/>
        <v>17.69019999999999</v>
      </c>
      <c r="P84" s="36">
        <v>0</v>
      </c>
    </row>
    <row r="85" spans="1:16" x14ac:dyDescent="0.25">
      <c r="A85" s="31">
        <v>44428</v>
      </c>
      <c r="B85" s="4"/>
      <c r="C85" s="3"/>
      <c r="D85" s="3"/>
      <c r="E85" s="26">
        <v>84.06</v>
      </c>
      <c r="F85" s="1">
        <f t="shared" ref="F85:F92" si="15">101.757-E85</f>
        <v>17.697000000000003</v>
      </c>
      <c r="G85" s="2">
        <v>0</v>
      </c>
      <c r="H85" s="26">
        <v>85.96</v>
      </c>
      <c r="I85" s="1">
        <f t="shared" si="14"/>
        <v>18.637</v>
      </c>
      <c r="J85" s="35">
        <v>0</v>
      </c>
      <c r="K85" s="35">
        <v>103.17</v>
      </c>
      <c r="L85" s="1">
        <f t="shared" si="10"/>
        <v>17.727999999999994</v>
      </c>
      <c r="M85" s="35">
        <v>0</v>
      </c>
      <c r="N85" s="35">
        <v>83.67</v>
      </c>
      <c r="O85" s="1">
        <f t="shared" si="12"/>
        <v>17.640199999999993</v>
      </c>
      <c r="P85" s="36">
        <v>0</v>
      </c>
    </row>
    <row r="86" spans="1:16" x14ac:dyDescent="0.25">
      <c r="A86" s="31">
        <v>44456</v>
      </c>
      <c r="B86" s="4"/>
      <c r="C86" s="3"/>
      <c r="D86" s="3"/>
      <c r="E86" s="26">
        <v>84.14</v>
      </c>
      <c r="F86" s="1">
        <f t="shared" si="15"/>
        <v>17.617000000000004</v>
      </c>
      <c r="G86" s="2">
        <v>0</v>
      </c>
      <c r="H86" s="26">
        <v>87.02</v>
      </c>
      <c r="I86" s="1">
        <f t="shared" si="14"/>
        <v>17.576999999999998</v>
      </c>
      <c r="J86" s="35">
        <v>0</v>
      </c>
      <c r="K86" s="35">
        <v>103.22</v>
      </c>
      <c r="L86" s="1">
        <f t="shared" si="10"/>
        <v>17.677999999999997</v>
      </c>
      <c r="M86" s="35">
        <v>0</v>
      </c>
      <c r="N86" s="35">
        <v>83.79</v>
      </c>
      <c r="O86" s="1">
        <f t="shared" si="12"/>
        <v>17.520199999999988</v>
      </c>
      <c r="P86" s="36">
        <v>0</v>
      </c>
    </row>
    <row r="87" spans="1:16" x14ac:dyDescent="0.25">
      <c r="A87" s="31">
        <v>44484</v>
      </c>
      <c r="B87" s="4"/>
      <c r="C87" s="3"/>
      <c r="D87" s="3"/>
      <c r="E87" s="26">
        <v>84.17</v>
      </c>
      <c r="F87" s="1">
        <f t="shared" si="15"/>
        <v>17.587000000000003</v>
      </c>
      <c r="G87" s="2">
        <v>0</v>
      </c>
      <c r="H87" s="26">
        <v>87.06</v>
      </c>
      <c r="I87" s="1">
        <f t="shared" si="14"/>
        <v>17.536999999999992</v>
      </c>
      <c r="J87" s="35">
        <v>0</v>
      </c>
      <c r="K87" s="35">
        <v>103.26</v>
      </c>
      <c r="L87" s="1">
        <f t="shared" si="10"/>
        <v>17.637999999999991</v>
      </c>
      <c r="M87" s="35">
        <v>0</v>
      </c>
      <c r="N87" s="1">
        <v>83.8</v>
      </c>
      <c r="O87" s="1">
        <f t="shared" si="12"/>
        <v>17.510199999999998</v>
      </c>
      <c r="P87" s="36">
        <v>0</v>
      </c>
    </row>
    <row r="88" spans="1:16" x14ac:dyDescent="0.25">
      <c r="A88" s="31">
        <v>44519</v>
      </c>
      <c r="B88" s="4"/>
      <c r="C88" s="3"/>
      <c r="D88" s="3"/>
      <c r="E88" s="26">
        <v>84.26</v>
      </c>
      <c r="F88" s="1">
        <f t="shared" si="15"/>
        <v>17.497</v>
      </c>
      <c r="G88" s="2">
        <v>0</v>
      </c>
      <c r="H88" s="26">
        <v>87.12</v>
      </c>
      <c r="I88" s="1">
        <f t="shared" si="14"/>
        <v>17.47699999999999</v>
      </c>
      <c r="J88" s="35">
        <v>0</v>
      </c>
      <c r="K88" s="35">
        <v>103.32</v>
      </c>
      <c r="L88" s="1">
        <f t="shared" si="10"/>
        <v>17.578000000000003</v>
      </c>
      <c r="M88" s="35">
        <v>0</v>
      </c>
      <c r="N88" s="1">
        <v>83.89</v>
      </c>
      <c r="O88" s="1">
        <f t="shared" si="12"/>
        <v>17.420199999999994</v>
      </c>
      <c r="P88" s="36">
        <v>0</v>
      </c>
    </row>
    <row r="89" spans="1:16" x14ac:dyDescent="0.25">
      <c r="A89" s="31">
        <v>44547</v>
      </c>
      <c r="B89" s="4"/>
      <c r="C89" s="3"/>
      <c r="D89" s="3"/>
      <c r="E89" s="26">
        <v>83.31</v>
      </c>
      <c r="F89" s="1">
        <f t="shared" si="15"/>
        <v>18.447000000000003</v>
      </c>
      <c r="G89" s="2">
        <v>0</v>
      </c>
      <c r="H89" s="26">
        <v>86.22</v>
      </c>
      <c r="I89" s="1">
        <f t="shared" si="14"/>
        <v>18.376999999999995</v>
      </c>
      <c r="J89" s="35">
        <v>0</v>
      </c>
      <c r="K89" s="35">
        <v>102.45</v>
      </c>
      <c r="L89" s="1">
        <f t="shared" si="10"/>
        <v>18.447999999999993</v>
      </c>
      <c r="M89" s="35">
        <v>0</v>
      </c>
      <c r="N89" s="1">
        <v>82.94</v>
      </c>
      <c r="O89" s="1">
        <f t="shared" si="12"/>
        <v>18.370199999999997</v>
      </c>
      <c r="P89" s="36">
        <v>0</v>
      </c>
    </row>
    <row r="90" spans="1:16" x14ac:dyDescent="0.25">
      <c r="A90" s="31">
        <v>44575</v>
      </c>
      <c r="B90" s="4"/>
      <c r="C90" s="3"/>
      <c r="D90" s="3"/>
      <c r="E90" s="26">
        <v>82.9</v>
      </c>
      <c r="F90" s="1">
        <f t="shared" si="15"/>
        <v>18.856999999999999</v>
      </c>
      <c r="G90" s="2">
        <v>0</v>
      </c>
      <c r="H90" s="26">
        <v>85.78</v>
      </c>
      <c r="I90" s="1">
        <f t="shared" si="14"/>
        <v>18.816999999999993</v>
      </c>
      <c r="J90" s="35">
        <v>0</v>
      </c>
      <c r="K90" s="35">
        <v>102.01</v>
      </c>
      <c r="L90" s="1">
        <f t="shared" si="10"/>
        <v>18.887999999999991</v>
      </c>
      <c r="M90" s="35">
        <v>0</v>
      </c>
      <c r="N90" s="1">
        <v>82.49</v>
      </c>
      <c r="O90" s="1">
        <f t="shared" si="12"/>
        <v>18.8202</v>
      </c>
      <c r="P90" s="36">
        <v>0</v>
      </c>
    </row>
    <row r="91" spans="1:16" x14ac:dyDescent="0.25">
      <c r="A91" s="31">
        <v>44610</v>
      </c>
      <c r="B91" s="4"/>
      <c r="C91" s="3"/>
      <c r="D91" s="3"/>
      <c r="E91" s="26">
        <v>83.23</v>
      </c>
      <c r="F91" s="1">
        <f t="shared" si="15"/>
        <v>18.527000000000001</v>
      </c>
      <c r="G91" s="2">
        <v>0</v>
      </c>
      <c r="H91" s="26">
        <v>86.11</v>
      </c>
      <c r="I91" s="1">
        <f t="shared" si="14"/>
        <v>18.486999999999995</v>
      </c>
      <c r="J91" s="35">
        <v>0</v>
      </c>
      <c r="K91" s="35">
        <v>102.32</v>
      </c>
      <c r="L91" s="1">
        <f t="shared" si="10"/>
        <v>18.578000000000003</v>
      </c>
      <c r="M91" s="35">
        <v>0</v>
      </c>
      <c r="N91" s="1">
        <v>82.85</v>
      </c>
      <c r="O91" s="1">
        <f t="shared" si="12"/>
        <v>18.4602</v>
      </c>
      <c r="P91" s="36">
        <v>0</v>
      </c>
    </row>
    <row r="92" spans="1:16" x14ac:dyDescent="0.25">
      <c r="A92" s="31">
        <v>44638</v>
      </c>
      <c r="B92" s="4"/>
      <c r="C92" s="3"/>
      <c r="D92" s="3"/>
      <c r="E92" s="26">
        <v>83.3</v>
      </c>
      <c r="F92" s="1">
        <f t="shared" si="15"/>
        <v>18.457000000000008</v>
      </c>
      <c r="G92" s="2">
        <v>0</v>
      </c>
      <c r="H92" s="26">
        <v>86.21</v>
      </c>
      <c r="I92" s="1">
        <f t="shared" si="14"/>
        <v>18.387</v>
      </c>
      <c r="J92" s="35">
        <v>0</v>
      </c>
      <c r="K92" s="35">
        <v>102.43</v>
      </c>
      <c r="L92" s="1">
        <f t="shared" si="10"/>
        <v>18.467999999999989</v>
      </c>
      <c r="M92" s="35">
        <v>0</v>
      </c>
      <c r="N92" s="1">
        <v>82.9</v>
      </c>
      <c r="O92" s="1">
        <f t="shared" si="12"/>
        <v>18.410199999999989</v>
      </c>
      <c r="P92" s="36">
        <v>0</v>
      </c>
    </row>
    <row r="93" spans="1:16" ht="17.25" x14ac:dyDescent="0.25">
      <c r="A93" s="31" t="s">
        <v>24</v>
      </c>
      <c r="B93" s="26">
        <v>83.4</v>
      </c>
      <c r="C93" s="1">
        <f t="shared" si="13"/>
        <v>18.595500000000001</v>
      </c>
      <c r="D93" s="2">
        <v>0</v>
      </c>
      <c r="E93" s="4"/>
      <c r="F93" s="4"/>
      <c r="G93" s="3"/>
      <c r="H93" s="26">
        <v>86.16</v>
      </c>
      <c r="I93" s="1">
        <f t="shared" si="14"/>
        <v>18.436999999999998</v>
      </c>
      <c r="J93" s="35">
        <v>0</v>
      </c>
      <c r="K93" s="35">
        <v>104.26</v>
      </c>
      <c r="L93" s="1">
        <f t="shared" si="10"/>
        <v>16.637999999999991</v>
      </c>
      <c r="M93" s="35">
        <v>0</v>
      </c>
      <c r="N93" s="1">
        <v>82.85</v>
      </c>
      <c r="O93" s="1">
        <f t="shared" si="12"/>
        <v>18.4602</v>
      </c>
      <c r="P93" s="36">
        <v>0</v>
      </c>
    </row>
    <row r="94" spans="1:16" x14ac:dyDescent="0.25">
      <c r="A94" s="31">
        <v>44700</v>
      </c>
      <c r="B94" s="4"/>
      <c r="C94" s="3"/>
      <c r="D94" s="3"/>
      <c r="E94" s="26">
        <v>83.2</v>
      </c>
      <c r="F94" s="1">
        <f t="shared" ref="F94:F97" si="16">101.757-E94</f>
        <v>18.557000000000002</v>
      </c>
      <c r="G94" s="2">
        <v>0</v>
      </c>
      <c r="H94" s="26">
        <v>86.1</v>
      </c>
      <c r="I94" s="1">
        <f t="shared" si="14"/>
        <v>18.497</v>
      </c>
      <c r="J94" s="35">
        <v>0</v>
      </c>
      <c r="K94" s="35">
        <v>102.35</v>
      </c>
      <c r="L94" s="1">
        <f t="shared" si="10"/>
        <v>18.548000000000002</v>
      </c>
      <c r="M94" s="35">
        <v>0</v>
      </c>
      <c r="N94" s="1">
        <v>82.8</v>
      </c>
      <c r="O94" s="1">
        <f t="shared" si="12"/>
        <v>18.510199999999998</v>
      </c>
      <c r="P94" s="36">
        <v>0</v>
      </c>
    </row>
    <row r="95" spans="1:16" x14ac:dyDescent="0.25">
      <c r="A95" s="31">
        <v>44729</v>
      </c>
      <c r="B95" s="4"/>
      <c r="C95" s="3"/>
      <c r="D95" s="3"/>
      <c r="E95" s="26">
        <v>83.27</v>
      </c>
      <c r="F95" s="1">
        <f t="shared" si="16"/>
        <v>18.487000000000009</v>
      </c>
      <c r="G95" s="2">
        <v>0</v>
      </c>
      <c r="H95" s="26">
        <v>86.18</v>
      </c>
      <c r="I95" s="1">
        <f t="shared" si="14"/>
        <v>18.416999999999987</v>
      </c>
      <c r="J95" s="35">
        <v>0</v>
      </c>
      <c r="K95" s="35">
        <v>102.39</v>
      </c>
      <c r="L95" s="1">
        <f t="shared" si="10"/>
        <v>18.507999999999996</v>
      </c>
      <c r="M95" s="35">
        <v>0</v>
      </c>
      <c r="N95" s="1">
        <v>82.9</v>
      </c>
      <c r="O95" s="1">
        <f t="shared" si="12"/>
        <v>18.410199999999989</v>
      </c>
      <c r="P95" s="36">
        <v>0</v>
      </c>
    </row>
    <row r="96" spans="1:16" s="17" customFormat="1" x14ac:dyDescent="0.25">
      <c r="A96" s="31">
        <v>44757</v>
      </c>
      <c r="B96" s="4"/>
      <c r="C96" s="3"/>
      <c r="D96" s="3"/>
      <c r="E96" s="26">
        <v>83.44</v>
      </c>
      <c r="F96" s="1">
        <f t="shared" si="16"/>
        <v>18.317000000000007</v>
      </c>
      <c r="G96" s="2">
        <v>0</v>
      </c>
      <c r="H96" s="26">
        <v>86.35</v>
      </c>
      <c r="I96" s="1">
        <f t="shared" si="14"/>
        <v>18.247</v>
      </c>
      <c r="J96" s="35">
        <v>0</v>
      </c>
      <c r="K96" s="35">
        <v>102.57</v>
      </c>
      <c r="L96" s="1">
        <f t="shared" si="10"/>
        <v>18.328000000000003</v>
      </c>
      <c r="M96" s="35">
        <v>0</v>
      </c>
      <c r="N96" s="1">
        <v>83.07</v>
      </c>
      <c r="O96" s="1">
        <f t="shared" si="12"/>
        <v>18.240200000000002</v>
      </c>
      <c r="P96" s="36">
        <v>0</v>
      </c>
    </row>
    <row r="97" spans="1:16" x14ac:dyDescent="0.25">
      <c r="A97" s="31">
        <v>44792</v>
      </c>
      <c r="B97" s="4"/>
      <c r="C97" s="3"/>
      <c r="D97" s="3"/>
      <c r="E97" s="26">
        <v>83.64</v>
      </c>
      <c r="F97" s="1">
        <f t="shared" si="16"/>
        <v>18.117000000000004</v>
      </c>
      <c r="G97" s="2">
        <v>0</v>
      </c>
      <c r="H97" s="26">
        <v>86.53</v>
      </c>
      <c r="I97" s="1">
        <f t="shared" si="14"/>
        <v>18.066999999999993</v>
      </c>
      <c r="J97" s="35">
        <v>0</v>
      </c>
      <c r="K97" s="35">
        <v>102.75</v>
      </c>
      <c r="L97" s="1">
        <f t="shared" si="10"/>
        <v>18.147999999999996</v>
      </c>
      <c r="M97" s="35">
        <v>0</v>
      </c>
      <c r="N97" s="1">
        <v>83.24</v>
      </c>
      <c r="O97" s="1">
        <f t="shared" si="12"/>
        <v>18.0702</v>
      </c>
      <c r="P97" s="36">
        <v>0</v>
      </c>
    </row>
    <row r="98" spans="1:16" x14ac:dyDescent="0.25">
      <c r="A98" s="32">
        <v>44820</v>
      </c>
      <c r="B98" s="4"/>
      <c r="C98" s="3"/>
      <c r="D98" s="3"/>
      <c r="E98" s="21">
        <v>83.82</v>
      </c>
      <c r="F98" s="21">
        <f t="shared" ref="F98:F116" si="17">101.757-E98</f>
        <v>17.937000000000012</v>
      </c>
      <c r="G98" s="24">
        <v>0</v>
      </c>
      <c r="H98" s="21">
        <v>87.45</v>
      </c>
      <c r="I98" s="21">
        <f t="shared" ref="I98:I116" si="18">104.597-H98</f>
        <v>17.146999999999991</v>
      </c>
      <c r="J98" s="24">
        <v>0</v>
      </c>
      <c r="K98" s="21">
        <v>102.9</v>
      </c>
      <c r="L98" s="21">
        <f t="shared" ref="L98:L116" si="19">120.898-K98</f>
        <v>17.99799999999999</v>
      </c>
      <c r="M98" s="24">
        <v>0</v>
      </c>
      <c r="N98" s="21">
        <v>83.44</v>
      </c>
      <c r="O98" s="21">
        <f t="shared" ref="O98:O116" si="20">101.3102-N98</f>
        <v>17.870199999999997</v>
      </c>
      <c r="P98" s="9">
        <v>0</v>
      </c>
    </row>
    <row r="99" spans="1:16" x14ac:dyDescent="0.25">
      <c r="A99" s="31">
        <v>44854</v>
      </c>
      <c r="B99" s="4"/>
      <c r="C99" s="3"/>
      <c r="D99" s="3"/>
      <c r="E99" s="26">
        <v>83.85</v>
      </c>
      <c r="F99" s="1">
        <f t="shared" si="17"/>
        <v>17.907000000000011</v>
      </c>
      <c r="G99" s="2">
        <v>0</v>
      </c>
      <c r="H99" s="26">
        <v>86.72</v>
      </c>
      <c r="I99" s="1">
        <f t="shared" si="18"/>
        <v>17.876999999999995</v>
      </c>
      <c r="J99" s="35">
        <v>0</v>
      </c>
      <c r="K99" s="35">
        <v>102.95</v>
      </c>
      <c r="L99" s="1">
        <f t="shared" si="19"/>
        <v>17.947999999999993</v>
      </c>
      <c r="M99" s="35">
        <v>0</v>
      </c>
      <c r="N99" s="1">
        <v>83.85</v>
      </c>
      <c r="O99" s="1">
        <f t="shared" si="20"/>
        <v>17.4602</v>
      </c>
      <c r="P99" s="36">
        <v>0</v>
      </c>
    </row>
    <row r="100" spans="1:16" ht="14.45" customHeight="1" x14ac:dyDescent="0.25">
      <c r="A100" s="31">
        <v>44886</v>
      </c>
      <c r="B100" s="4"/>
      <c r="C100" s="3"/>
      <c r="D100" s="3"/>
      <c r="E100" s="26">
        <v>83.59</v>
      </c>
      <c r="F100" s="1">
        <f t="shared" si="17"/>
        <v>18.167000000000002</v>
      </c>
      <c r="G100" s="2">
        <v>0</v>
      </c>
      <c r="H100" s="26">
        <v>86.73</v>
      </c>
      <c r="I100" s="1">
        <f t="shared" si="18"/>
        <v>17.86699999999999</v>
      </c>
      <c r="J100" s="35">
        <v>0</v>
      </c>
      <c r="K100" s="35">
        <v>102.96</v>
      </c>
      <c r="L100" s="1">
        <f t="shared" si="19"/>
        <v>17.938000000000002</v>
      </c>
      <c r="M100" s="35">
        <v>0</v>
      </c>
      <c r="N100" s="1">
        <v>83.5</v>
      </c>
      <c r="O100" s="1">
        <f t="shared" si="20"/>
        <v>17.810199999999995</v>
      </c>
      <c r="P100" s="36">
        <v>0</v>
      </c>
    </row>
    <row r="101" spans="1:16" x14ac:dyDescent="0.25">
      <c r="A101" s="31">
        <v>44915</v>
      </c>
      <c r="B101" s="4"/>
      <c r="C101" s="3"/>
      <c r="D101" s="3"/>
      <c r="E101" s="26">
        <v>83.67</v>
      </c>
      <c r="F101" s="1">
        <f t="shared" si="17"/>
        <v>18.087000000000003</v>
      </c>
      <c r="G101" s="2">
        <v>0</v>
      </c>
      <c r="H101" s="26">
        <v>85.58</v>
      </c>
      <c r="I101" s="1">
        <f t="shared" si="18"/>
        <v>19.016999999999996</v>
      </c>
      <c r="J101" s="35">
        <v>0</v>
      </c>
      <c r="K101" s="35">
        <v>102.8</v>
      </c>
      <c r="L101" s="1">
        <f t="shared" si="19"/>
        <v>18.097999999999999</v>
      </c>
      <c r="M101" s="35">
        <v>0</v>
      </c>
      <c r="N101" s="1">
        <v>83.3</v>
      </c>
      <c r="O101" s="1">
        <f t="shared" si="20"/>
        <v>18.010199999999998</v>
      </c>
      <c r="P101" s="36">
        <v>0</v>
      </c>
    </row>
    <row r="102" spans="1:16" x14ac:dyDescent="0.25">
      <c r="A102" s="31">
        <v>44943</v>
      </c>
      <c r="B102" s="4"/>
      <c r="C102" s="3"/>
      <c r="D102" s="3"/>
      <c r="E102" s="26">
        <v>85.53</v>
      </c>
      <c r="F102" s="1">
        <f t="shared" si="17"/>
        <v>16.227000000000004</v>
      </c>
      <c r="G102" s="2">
        <v>0</v>
      </c>
      <c r="H102" s="26">
        <v>82.62</v>
      </c>
      <c r="I102" s="1">
        <f t="shared" si="18"/>
        <v>21.97699999999999</v>
      </c>
      <c r="J102" s="35">
        <v>0</v>
      </c>
      <c r="K102" s="35">
        <v>102.9</v>
      </c>
      <c r="L102" s="1">
        <f t="shared" si="19"/>
        <v>17.99799999999999</v>
      </c>
      <c r="M102" s="35">
        <v>0</v>
      </c>
      <c r="N102" s="1">
        <v>83.3</v>
      </c>
      <c r="O102" s="1">
        <f t="shared" si="20"/>
        <v>18.010199999999998</v>
      </c>
      <c r="P102" s="36">
        <v>0</v>
      </c>
    </row>
    <row r="103" spans="1:16" x14ac:dyDescent="0.25">
      <c r="A103" s="31">
        <v>44971</v>
      </c>
      <c r="B103" s="4"/>
      <c r="C103" s="3"/>
      <c r="D103" s="3"/>
      <c r="E103" s="26">
        <v>83.67</v>
      </c>
      <c r="F103" s="1">
        <f t="shared" si="17"/>
        <v>18.087000000000003</v>
      </c>
      <c r="G103" s="2">
        <v>0</v>
      </c>
      <c r="H103" s="26">
        <v>86.6</v>
      </c>
      <c r="I103" s="1">
        <f t="shared" si="18"/>
        <v>17.997</v>
      </c>
      <c r="J103" s="35">
        <v>0</v>
      </c>
      <c r="K103" s="35">
        <v>102.81</v>
      </c>
      <c r="L103" s="1">
        <f t="shared" si="19"/>
        <v>18.087999999999994</v>
      </c>
      <c r="M103" s="35">
        <v>0</v>
      </c>
      <c r="N103" s="1">
        <v>83.28</v>
      </c>
      <c r="O103" s="1">
        <f t="shared" si="20"/>
        <v>18.030199999999994</v>
      </c>
      <c r="P103" s="36">
        <v>0</v>
      </c>
    </row>
    <row r="104" spans="1:16" x14ac:dyDescent="0.25">
      <c r="A104" s="31">
        <v>45006</v>
      </c>
      <c r="B104" s="4"/>
      <c r="C104" s="3"/>
      <c r="D104" s="3"/>
      <c r="E104" s="26">
        <v>83.69</v>
      </c>
      <c r="F104" s="1">
        <f t="shared" si="17"/>
        <v>18.067000000000007</v>
      </c>
      <c r="G104" s="2">
        <v>0</v>
      </c>
      <c r="H104" s="26">
        <v>86.59</v>
      </c>
      <c r="I104" s="1">
        <f t="shared" si="18"/>
        <v>18.006999999999991</v>
      </c>
      <c r="J104" s="35">
        <v>0</v>
      </c>
      <c r="K104" s="35">
        <v>103.02</v>
      </c>
      <c r="L104" s="1">
        <f t="shared" si="19"/>
        <v>17.878</v>
      </c>
      <c r="M104" s="35">
        <v>0</v>
      </c>
      <c r="N104" s="1">
        <v>83.33</v>
      </c>
      <c r="O104" s="1">
        <f t="shared" si="20"/>
        <v>17.980199999999996</v>
      </c>
      <c r="P104" s="36">
        <v>0</v>
      </c>
    </row>
    <row r="105" spans="1:16" x14ac:dyDescent="0.25">
      <c r="A105" s="31">
        <v>45034</v>
      </c>
      <c r="B105" s="4"/>
      <c r="C105" s="3"/>
      <c r="D105" s="3"/>
      <c r="E105" s="26">
        <v>83.69</v>
      </c>
      <c r="F105" s="1">
        <f t="shared" si="17"/>
        <v>18.067000000000007</v>
      </c>
      <c r="G105" s="2">
        <v>0</v>
      </c>
      <c r="H105" s="26">
        <v>86.63</v>
      </c>
      <c r="I105" s="1">
        <f t="shared" si="18"/>
        <v>17.966999999999999</v>
      </c>
      <c r="J105" s="35">
        <v>0</v>
      </c>
      <c r="K105" s="35">
        <v>103.05</v>
      </c>
      <c r="L105" s="1">
        <f t="shared" si="19"/>
        <v>17.847999999999999</v>
      </c>
      <c r="M105" s="35">
        <v>0</v>
      </c>
      <c r="N105" s="1">
        <v>83.3</v>
      </c>
      <c r="O105" s="1">
        <f t="shared" si="20"/>
        <v>18.010199999999998</v>
      </c>
      <c r="P105" s="36">
        <v>0</v>
      </c>
    </row>
    <row r="106" spans="1:16" ht="15.75" thickBot="1" x14ac:dyDescent="0.3">
      <c r="A106" s="49">
        <v>45062</v>
      </c>
      <c r="B106" s="40"/>
      <c r="C106" s="41"/>
      <c r="D106" s="41"/>
      <c r="E106" s="50">
        <v>83.68</v>
      </c>
      <c r="F106" s="38">
        <f t="shared" si="17"/>
        <v>18.076999999999998</v>
      </c>
      <c r="G106" s="51">
        <v>0</v>
      </c>
      <c r="H106" s="50">
        <v>87.58</v>
      </c>
      <c r="I106" s="38">
        <f t="shared" si="18"/>
        <v>17.016999999999996</v>
      </c>
      <c r="J106" s="39">
        <v>0</v>
      </c>
      <c r="K106" s="39">
        <v>102.81</v>
      </c>
      <c r="L106" s="38">
        <f t="shared" si="19"/>
        <v>18.087999999999994</v>
      </c>
      <c r="M106" s="39">
        <v>0</v>
      </c>
      <c r="N106" s="38">
        <v>83.34</v>
      </c>
      <c r="O106" s="38">
        <f t="shared" si="20"/>
        <v>17.970199999999991</v>
      </c>
      <c r="P106" s="42">
        <v>0</v>
      </c>
    </row>
    <row r="107" spans="1:16" ht="15.75" thickBot="1" x14ac:dyDescent="0.3">
      <c r="A107" s="57"/>
      <c r="B107" s="16"/>
      <c r="C107" s="19"/>
      <c r="D107" s="19"/>
      <c r="E107" s="58"/>
      <c r="F107" s="59"/>
      <c r="G107" s="60"/>
      <c r="H107" s="58"/>
      <c r="I107" s="59"/>
      <c r="J107" s="20"/>
      <c r="K107" s="20"/>
      <c r="L107" s="59"/>
      <c r="M107" s="20"/>
      <c r="N107" s="59"/>
      <c r="O107" s="59"/>
      <c r="P107" s="20"/>
    </row>
    <row r="108" spans="1:16" s="14" customFormat="1" x14ac:dyDescent="0.25">
      <c r="A108" s="52">
        <v>45096</v>
      </c>
      <c r="B108" s="46"/>
      <c r="C108" s="47"/>
      <c r="D108" s="47"/>
      <c r="E108" s="53">
        <v>83.57</v>
      </c>
      <c r="F108" s="53">
        <f t="shared" si="17"/>
        <v>18.187000000000012</v>
      </c>
      <c r="G108" s="54">
        <v>0</v>
      </c>
      <c r="H108" s="53">
        <v>86.49</v>
      </c>
      <c r="I108" s="53">
        <f t="shared" si="18"/>
        <v>18.106999999999999</v>
      </c>
      <c r="J108" s="54">
        <v>0</v>
      </c>
      <c r="K108" s="53">
        <v>102.73</v>
      </c>
      <c r="L108" s="53">
        <f t="shared" si="19"/>
        <v>18.167999999999992</v>
      </c>
      <c r="M108" s="54">
        <v>0</v>
      </c>
      <c r="N108" s="53">
        <v>83.14</v>
      </c>
      <c r="O108" s="53">
        <f t="shared" si="20"/>
        <v>18.170199999999994</v>
      </c>
      <c r="P108" s="55">
        <v>0</v>
      </c>
    </row>
    <row r="109" spans="1:16" s="14" customFormat="1" x14ac:dyDescent="0.25">
      <c r="A109" s="31">
        <v>45124</v>
      </c>
      <c r="B109" s="4"/>
      <c r="C109" s="3"/>
      <c r="D109" s="3"/>
      <c r="E109" s="21">
        <v>83.97</v>
      </c>
      <c r="F109" s="21">
        <f t="shared" si="17"/>
        <v>17.787000000000006</v>
      </c>
      <c r="G109" s="24">
        <v>0</v>
      </c>
      <c r="H109" s="21">
        <v>87.52</v>
      </c>
      <c r="I109" s="21">
        <f t="shared" si="18"/>
        <v>17.076999999999998</v>
      </c>
      <c r="J109" s="24">
        <v>0</v>
      </c>
      <c r="K109" s="21">
        <v>103.09</v>
      </c>
      <c r="L109" s="21">
        <f t="shared" si="19"/>
        <v>17.807999999999993</v>
      </c>
      <c r="M109" s="24">
        <v>0</v>
      </c>
      <c r="N109" s="21">
        <v>83.61</v>
      </c>
      <c r="O109" s="21">
        <f t="shared" si="20"/>
        <v>17.700199999999995</v>
      </c>
      <c r="P109" s="9">
        <v>0</v>
      </c>
    </row>
    <row r="110" spans="1:16" x14ac:dyDescent="0.25">
      <c r="A110" s="29">
        <v>45159</v>
      </c>
      <c r="B110" s="56"/>
      <c r="C110" s="56"/>
      <c r="D110" s="56"/>
      <c r="E110" s="21">
        <v>84.09</v>
      </c>
      <c r="F110" s="21">
        <f t="shared" si="17"/>
        <v>17.667000000000002</v>
      </c>
      <c r="G110" s="24">
        <v>0</v>
      </c>
      <c r="H110" s="21">
        <v>87</v>
      </c>
      <c r="I110" s="21">
        <f t="shared" si="18"/>
        <v>17.596999999999994</v>
      </c>
      <c r="J110" s="24">
        <v>0</v>
      </c>
      <c r="K110" s="21">
        <v>103.23</v>
      </c>
      <c r="L110" s="21">
        <f t="shared" si="19"/>
        <v>17.667999999999992</v>
      </c>
      <c r="M110" s="24">
        <v>0</v>
      </c>
      <c r="N110" s="21">
        <v>83.71</v>
      </c>
      <c r="O110" s="21">
        <f t="shared" si="20"/>
        <v>17.600200000000001</v>
      </c>
      <c r="P110" s="9">
        <v>0</v>
      </c>
    </row>
    <row r="111" spans="1:16" x14ac:dyDescent="0.25">
      <c r="A111" s="29">
        <v>45188</v>
      </c>
      <c r="B111" s="56"/>
      <c r="C111" s="56"/>
      <c r="D111" s="56"/>
      <c r="E111" s="63">
        <v>84.19</v>
      </c>
      <c r="F111" s="1">
        <f t="shared" si="17"/>
        <v>17.567000000000007</v>
      </c>
      <c r="G111" s="63">
        <v>0</v>
      </c>
      <c r="H111" s="63">
        <v>87.07</v>
      </c>
      <c r="I111" s="1">
        <f t="shared" si="18"/>
        <v>17.527000000000001</v>
      </c>
      <c r="J111" s="63">
        <v>0</v>
      </c>
      <c r="K111" s="63">
        <v>103.27</v>
      </c>
      <c r="L111" s="1">
        <f t="shared" si="19"/>
        <v>17.628</v>
      </c>
      <c r="M111" s="63">
        <v>0</v>
      </c>
      <c r="N111" s="63">
        <v>83.78</v>
      </c>
      <c r="O111" s="63">
        <f t="shared" si="20"/>
        <v>17.530199999999994</v>
      </c>
      <c r="P111" s="64">
        <v>0</v>
      </c>
    </row>
    <row r="112" spans="1:16" x14ac:dyDescent="0.25">
      <c r="A112" s="29">
        <v>45216</v>
      </c>
      <c r="B112" s="56"/>
      <c r="C112" s="56"/>
      <c r="D112" s="56"/>
      <c r="E112" s="21">
        <v>85.51</v>
      </c>
      <c r="F112" s="21">
        <f t="shared" si="17"/>
        <v>16.247</v>
      </c>
      <c r="G112" s="24">
        <v>0</v>
      </c>
      <c r="H112" s="21">
        <v>87.18</v>
      </c>
      <c r="I112" s="21">
        <f t="shared" si="18"/>
        <v>17.416999999999987</v>
      </c>
      <c r="J112" s="24">
        <v>0</v>
      </c>
      <c r="K112" s="21">
        <v>103.41</v>
      </c>
      <c r="L112" s="21">
        <f t="shared" si="19"/>
        <v>17.488</v>
      </c>
      <c r="M112" s="24">
        <v>0</v>
      </c>
      <c r="N112" s="21">
        <v>83.93</v>
      </c>
      <c r="O112" s="21">
        <f t="shared" si="20"/>
        <v>17.380199999999988</v>
      </c>
      <c r="P112" s="9">
        <v>0</v>
      </c>
    </row>
    <row r="113" spans="1:16" x14ac:dyDescent="0.25">
      <c r="A113" s="29">
        <v>45247</v>
      </c>
      <c r="B113" s="56"/>
      <c r="C113" s="56"/>
      <c r="D113" s="56"/>
      <c r="E113" s="21">
        <v>84.34</v>
      </c>
      <c r="F113" s="21">
        <f t="shared" si="17"/>
        <v>17.417000000000002</v>
      </c>
      <c r="G113" s="24">
        <v>0</v>
      </c>
      <c r="H113" s="21">
        <v>87.25</v>
      </c>
      <c r="I113" s="21">
        <f t="shared" si="18"/>
        <v>17.346999999999994</v>
      </c>
      <c r="J113" s="24">
        <v>0</v>
      </c>
      <c r="K113" s="21">
        <v>103.45</v>
      </c>
      <c r="L113" s="21">
        <f t="shared" si="19"/>
        <v>17.447999999999993</v>
      </c>
      <c r="M113" s="24">
        <v>0</v>
      </c>
      <c r="N113" s="21">
        <v>84.66</v>
      </c>
      <c r="O113" s="21">
        <f t="shared" si="20"/>
        <v>16.650199999999998</v>
      </c>
      <c r="P113" s="9">
        <v>0</v>
      </c>
    </row>
    <row r="114" spans="1:16" x14ac:dyDescent="0.25">
      <c r="A114" s="29">
        <v>45279</v>
      </c>
      <c r="B114" s="56"/>
      <c r="C114" s="56"/>
      <c r="D114" s="56"/>
      <c r="E114" s="21">
        <v>84.21</v>
      </c>
      <c r="F114" s="21">
        <f t="shared" si="17"/>
        <v>17.547000000000011</v>
      </c>
      <c r="G114" s="24">
        <v>0</v>
      </c>
      <c r="H114" s="21">
        <v>87.09</v>
      </c>
      <c r="I114" s="21">
        <f t="shared" si="18"/>
        <v>17.506999999999991</v>
      </c>
      <c r="J114" s="24">
        <v>0</v>
      </c>
      <c r="K114" s="21">
        <v>103.3</v>
      </c>
      <c r="L114" s="21">
        <f t="shared" si="19"/>
        <v>17.597999999999999</v>
      </c>
      <c r="M114" s="24">
        <v>0</v>
      </c>
      <c r="N114" s="21">
        <v>83.82</v>
      </c>
      <c r="O114" s="21">
        <f t="shared" si="20"/>
        <v>17.490200000000002</v>
      </c>
      <c r="P114" s="9">
        <v>0</v>
      </c>
    </row>
    <row r="115" spans="1:16" x14ac:dyDescent="0.25">
      <c r="A115" s="66">
        <v>45307</v>
      </c>
      <c r="B115" s="67"/>
      <c r="C115" s="67"/>
      <c r="D115" s="67"/>
      <c r="E115" s="68">
        <v>83.99</v>
      </c>
      <c r="F115" s="68">
        <f t="shared" si="17"/>
        <v>17.76700000000001</v>
      </c>
      <c r="G115" s="69">
        <v>0</v>
      </c>
      <c r="H115" s="68">
        <v>86.88</v>
      </c>
      <c r="I115" s="68">
        <f t="shared" si="18"/>
        <v>17.716999999999999</v>
      </c>
      <c r="J115" s="69">
        <v>0</v>
      </c>
      <c r="K115" s="68">
        <v>103.09</v>
      </c>
      <c r="L115" s="68">
        <f t="shared" si="19"/>
        <v>17.807999999999993</v>
      </c>
      <c r="M115" s="69">
        <v>0</v>
      </c>
      <c r="N115" s="68">
        <v>83.61</v>
      </c>
      <c r="O115" s="68">
        <f t="shared" si="20"/>
        <v>17.700199999999995</v>
      </c>
      <c r="P115" s="70">
        <v>0</v>
      </c>
    </row>
    <row r="116" spans="1:16" x14ac:dyDescent="0.25">
      <c r="A116" s="66">
        <v>45342</v>
      </c>
      <c r="B116" s="67"/>
      <c r="C116" s="67"/>
      <c r="D116" s="67"/>
      <c r="E116" s="72">
        <v>84.21</v>
      </c>
      <c r="F116" s="71">
        <f t="shared" si="17"/>
        <v>17.547000000000011</v>
      </c>
      <c r="G116" s="69">
        <v>0</v>
      </c>
      <c r="H116" s="72">
        <v>86.91</v>
      </c>
      <c r="I116" s="71">
        <f t="shared" si="18"/>
        <v>17.686999999999998</v>
      </c>
      <c r="J116" s="69">
        <v>0</v>
      </c>
      <c r="K116" s="72">
        <v>103.12</v>
      </c>
      <c r="L116" s="71">
        <f t="shared" si="19"/>
        <v>17.777999999999992</v>
      </c>
      <c r="M116" s="69">
        <v>0</v>
      </c>
      <c r="N116" s="72">
        <v>83.63</v>
      </c>
      <c r="O116" s="71">
        <f t="shared" si="20"/>
        <v>17.680199999999999</v>
      </c>
      <c r="P116" s="70">
        <v>0</v>
      </c>
    </row>
    <row r="117" spans="1:16" x14ac:dyDescent="0.25">
      <c r="A117" s="73">
        <v>45377</v>
      </c>
      <c r="B117" s="56"/>
      <c r="C117" s="56"/>
      <c r="D117" s="56"/>
      <c r="E117" s="65">
        <v>84.05</v>
      </c>
      <c r="F117" s="1">
        <f t="shared" ref="F117" si="21">101.757-E117</f>
        <v>17.707000000000008</v>
      </c>
      <c r="G117" s="24">
        <v>0</v>
      </c>
      <c r="H117" s="2">
        <v>86.96</v>
      </c>
      <c r="I117" s="1">
        <f t="shared" ref="I117" si="22">104.597-H117</f>
        <v>17.637</v>
      </c>
      <c r="J117" s="24">
        <v>0</v>
      </c>
      <c r="K117" s="2">
        <v>103.11</v>
      </c>
      <c r="L117" s="1">
        <f t="shared" ref="L117" si="23">120.898-K117</f>
        <v>17.787999999999997</v>
      </c>
      <c r="M117" s="24">
        <v>0</v>
      </c>
      <c r="N117" s="65">
        <v>84.05</v>
      </c>
      <c r="O117" s="1">
        <f t="shared" ref="O117" si="24">101.3102-N117</f>
        <v>17.260199999999998</v>
      </c>
      <c r="P117" s="24">
        <v>0</v>
      </c>
    </row>
    <row r="118" spans="1:16" x14ac:dyDescent="0.25">
      <c r="A118" s="74">
        <v>45405</v>
      </c>
      <c r="B118" s="56"/>
      <c r="C118" s="56"/>
      <c r="D118" s="56"/>
      <c r="E118" s="2">
        <v>84.05</v>
      </c>
      <c r="F118" s="26">
        <f t="shared" ref="F118" si="25">101.757-E118</f>
        <v>17.707000000000008</v>
      </c>
      <c r="G118" s="2">
        <v>0</v>
      </c>
      <c r="H118" s="2">
        <v>86.94</v>
      </c>
      <c r="I118" s="26">
        <f t="shared" ref="I118" si="26">104.597-H118</f>
        <v>17.656999999999996</v>
      </c>
      <c r="J118" s="2">
        <v>0</v>
      </c>
      <c r="K118" s="2">
        <v>103.18</v>
      </c>
      <c r="L118" s="26">
        <f t="shared" ref="L118" si="27">120.898-K118</f>
        <v>17.717999999999989</v>
      </c>
      <c r="M118" s="2">
        <v>0</v>
      </c>
      <c r="N118" s="2">
        <v>83.66</v>
      </c>
      <c r="O118" s="26">
        <f t="shared" ref="O118" si="28">101.3102-N118</f>
        <v>17.650199999999998</v>
      </c>
      <c r="P118" s="2">
        <v>0</v>
      </c>
    </row>
    <row r="119" spans="1:16" x14ac:dyDescent="0.25">
      <c r="A119" s="74">
        <v>45433</v>
      </c>
      <c r="B119" s="56"/>
      <c r="C119" s="56"/>
      <c r="D119" s="56"/>
      <c r="E119" s="2">
        <v>83.48</v>
      </c>
      <c r="F119" s="26">
        <f t="shared" ref="F119" si="29">101.757-E119</f>
        <v>18.277000000000001</v>
      </c>
      <c r="G119" s="2">
        <v>0</v>
      </c>
      <c r="H119" s="2">
        <v>86.41</v>
      </c>
      <c r="I119" s="26">
        <f t="shared" ref="I119" si="30">104.597-H119</f>
        <v>18.186999999999998</v>
      </c>
      <c r="J119" s="2">
        <v>0</v>
      </c>
      <c r="K119" s="2">
        <v>102.66</v>
      </c>
      <c r="L119" s="26">
        <f t="shared" ref="L119" si="31">120.898-K119</f>
        <v>18.238</v>
      </c>
      <c r="M119" s="2">
        <v>0</v>
      </c>
      <c r="N119" s="2">
        <v>83.04</v>
      </c>
      <c r="O119" s="26">
        <f t="shared" ref="O119" si="32">101.3102-N119</f>
        <v>18.270199999999988</v>
      </c>
      <c r="P119" s="2">
        <v>0</v>
      </c>
    </row>
    <row r="120" spans="1:16" x14ac:dyDescent="0.25">
      <c r="A120" s="74">
        <v>45461</v>
      </c>
      <c r="B120" s="56"/>
      <c r="C120" s="56"/>
      <c r="D120" s="56"/>
      <c r="E120" s="2">
        <v>83.53</v>
      </c>
      <c r="F120" s="26">
        <f t="shared" ref="F120" si="33">101.757-E120</f>
        <v>18.227000000000004</v>
      </c>
      <c r="G120" s="2">
        <v>0</v>
      </c>
      <c r="H120" s="2">
        <v>86.47</v>
      </c>
      <c r="I120" s="26">
        <f t="shared" ref="I120" si="34">104.597-H120</f>
        <v>18.126999999999995</v>
      </c>
      <c r="J120" s="2">
        <v>0</v>
      </c>
      <c r="K120" s="2">
        <v>102.68</v>
      </c>
      <c r="L120" s="26">
        <f t="shared" ref="L120" si="35">120.898-K120</f>
        <v>18.217999999999989</v>
      </c>
      <c r="M120" s="2">
        <v>0</v>
      </c>
      <c r="N120" s="2">
        <v>83.08</v>
      </c>
      <c r="O120" s="26">
        <f t="shared" ref="O120" si="36">101.3102-N120</f>
        <v>18.230199999999996</v>
      </c>
      <c r="P120" s="2">
        <v>0</v>
      </c>
    </row>
    <row r="121" spans="1:16" x14ac:dyDescent="0.25">
      <c r="A121" s="74">
        <v>45489</v>
      </c>
      <c r="B121" s="56"/>
      <c r="C121" s="56"/>
      <c r="D121" s="56"/>
      <c r="E121" s="2">
        <v>83.64</v>
      </c>
      <c r="F121" s="26">
        <f t="shared" ref="F121" si="37">101.757-E121</f>
        <v>18.117000000000004</v>
      </c>
      <c r="G121" s="2">
        <v>0</v>
      </c>
      <c r="H121" s="2">
        <v>86.54</v>
      </c>
      <c r="I121" s="26">
        <f t="shared" ref="I121" si="38">104.597-H121</f>
        <v>18.056999999999988</v>
      </c>
      <c r="J121" s="2">
        <v>0</v>
      </c>
      <c r="K121" s="2">
        <v>103.77</v>
      </c>
      <c r="L121" s="26">
        <f t="shared" ref="L121" si="39">120.898-K121</f>
        <v>17.128</v>
      </c>
      <c r="M121" s="2">
        <v>0</v>
      </c>
      <c r="N121" s="2">
        <v>83.23</v>
      </c>
      <c r="O121" s="26">
        <f t="shared" ref="O121" si="40">101.3102-N121</f>
        <v>18.080199999999991</v>
      </c>
      <c r="P121" s="2">
        <v>0</v>
      </c>
    </row>
    <row r="122" spans="1:16" x14ac:dyDescent="0.25">
      <c r="A122" s="74">
        <v>45524</v>
      </c>
      <c r="B122" s="56"/>
      <c r="C122" s="56"/>
      <c r="D122" s="56"/>
      <c r="E122" s="2">
        <v>83.69</v>
      </c>
      <c r="F122" s="26">
        <f t="shared" ref="F122" si="41">101.757-E122</f>
        <v>18.067000000000007</v>
      </c>
      <c r="G122" s="2">
        <v>0</v>
      </c>
      <c r="H122" s="2">
        <v>86.59</v>
      </c>
      <c r="I122" s="26">
        <f t="shared" ref="I122" si="42">104.597-H122</f>
        <v>18.006999999999991</v>
      </c>
      <c r="J122" s="2">
        <v>0</v>
      </c>
      <c r="K122" s="2">
        <v>102.8</v>
      </c>
      <c r="L122" s="26">
        <f t="shared" ref="L122" si="43">120.898-K122</f>
        <v>18.097999999999999</v>
      </c>
      <c r="M122" s="2">
        <v>0</v>
      </c>
      <c r="N122" s="2">
        <v>83.29</v>
      </c>
      <c r="O122" s="26">
        <f t="shared" ref="O122" si="44">101.3102-N122</f>
        <v>18.020199999999988</v>
      </c>
      <c r="P122" s="2">
        <v>0</v>
      </c>
    </row>
    <row r="123" spans="1:16" s="14" customFormat="1" x14ac:dyDescent="0.25">
      <c r="A123" s="74">
        <v>45552</v>
      </c>
      <c r="B123" s="56"/>
      <c r="C123" s="56"/>
      <c r="D123" s="56"/>
      <c r="E123" s="2">
        <v>83.67</v>
      </c>
      <c r="F123" s="26">
        <f t="shared" ref="F123" si="45">101.757-E123</f>
        <v>18.087000000000003</v>
      </c>
      <c r="G123" s="2">
        <v>0</v>
      </c>
      <c r="H123" s="2">
        <v>86.56</v>
      </c>
      <c r="I123" s="26">
        <f t="shared" ref="I123" si="46">104.597-H123</f>
        <v>18.036999999999992</v>
      </c>
      <c r="J123" s="2">
        <v>0</v>
      </c>
      <c r="K123" s="2">
        <v>103.41</v>
      </c>
      <c r="L123" s="26">
        <f t="shared" ref="L123" si="47">120.898-K123</f>
        <v>17.488</v>
      </c>
      <c r="M123" s="2">
        <v>0</v>
      </c>
      <c r="N123" s="2">
        <v>83.09</v>
      </c>
      <c r="O123" s="26">
        <f t="shared" ref="O123" si="48">101.3102-N123</f>
        <v>18.220199999999991</v>
      </c>
      <c r="P123" s="2">
        <v>0</v>
      </c>
    </row>
    <row r="124" spans="1:16" x14ac:dyDescent="0.25">
      <c r="A124" s="74">
        <v>45580</v>
      </c>
      <c r="B124" s="56"/>
      <c r="C124" s="56"/>
      <c r="D124" s="56"/>
      <c r="E124" s="2">
        <v>83.56</v>
      </c>
      <c r="F124" s="26">
        <f t="shared" ref="F124:F125" si="49">101.757-E124</f>
        <v>18.197000000000003</v>
      </c>
      <c r="G124" s="2">
        <v>0</v>
      </c>
      <c r="H124" s="2">
        <v>86.31</v>
      </c>
      <c r="I124" s="26">
        <f t="shared" ref="I124:I125" si="50">104.597-H124</f>
        <v>18.286999999999992</v>
      </c>
      <c r="J124" s="2">
        <v>0</v>
      </c>
      <c r="K124" s="2">
        <v>102.54</v>
      </c>
      <c r="L124" s="26">
        <f t="shared" ref="L124:L125" si="51">120.898-K124</f>
        <v>18.35799999999999</v>
      </c>
      <c r="M124" s="2">
        <v>0</v>
      </c>
      <c r="N124" s="2">
        <v>83.93</v>
      </c>
      <c r="O124" s="26">
        <f t="shared" ref="O124:O125" si="52">101.3102-N124</f>
        <v>17.380199999999988</v>
      </c>
      <c r="P124" s="2">
        <v>0</v>
      </c>
    </row>
    <row r="125" spans="1:16" x14ac:dyDescent="0.25">
      <c r="A125" s="74">
        <v>45615</v>
      </c>
      <c r="B125" s="56"/>
      <c r="C125" s="56"/>
      <c r="D125" s="56"/>
      <c r="E125" s="2">
        <v>83.31</v>
      </c>
      <c r="F125" s="26">
        <f t="shared" si="49"/>
        <v>18.447000000000003</v>
      </c>
      <c r="G125" s="2">
        <v>0</v>
      </c>
      <c r="H125" s="2">
        <v>86.2</v>
      </c>
      <c r="I125" s="26">
        <f t="shared" si="50"/>
        <v>18.396999999999991</v>
      </c>
      <c r="J125" s="2">
        <v>0</v>
      </c>
      <c r="K125" s="2">
        <v>102.23</v>
      </c>
      <c r="L125" s="26">
        <f t="shared" si="51"/>
        <v>18.667999999999992</v>
      </c>
      <c r="M125" s="2">
        <v>0</v>
      </c>
      <c r="N125" s="2">
        <v>82.9</v>
      </c>
      <c r="O125" s="26">
        <f t="shared" si="52"/>
        <v>18.410199999999989</v>
      </c>
      <c r="P125" s="2">
        <v>0</v>
      </c>
    </row>
    <row r="126" spans="1:16" x14ac:dyDescent="0.25">
      <c r="A126" s="74">
        <v>45649</v>
      </c>
      <c r="B126" s="56"/>
      <c r="C126" s="56"/>
      <c r="D126" s="56"/>
      <c r="E126" s="2">
        <v>83.3</v>
      </c>
      <c r="F126" s="26">
        <f t="shared" ref="F126" si="53">101.757-E126</f>
        <v>18.457000000000008</v>
      </c>
      <c r="G126" s="2">
        <v>0</v>
      </c>
      <c r="H126" s="2">
        <v>86.15</v>
      </c>
      <c r="I126" s="26">
        <f t="shared" ref="I126" si="54">104.597-H126</f>
        <v>18.446999999999989</v>
      </c>
      <c r="J126" s="2">
        <v>0</v>
      </c>
      <c r="K126" s="2">
        <v>102.5</v>
      </c>
      <c r="L126" s="26">
        <f t="shared" ref="L126" si="55">120.898-K126</f>
        <v>18.397999999999996</v>
      </c>
      <c r="M126" s="2">
        <v>0</v>
      </c>
      <c r="N126" s="2">
        <v>82.75</v>
      </c>
      <c r="O126" s="26">
        <f t="shared" ref="O126" si="56">101.3102-N126</f>
        <v>18.560199999999995</v>
      </c>
      <c r="P126" s="2">
        <v>0</v>
      </c>
    </row>
    <row r="127" spans="1:16" x14ac:dyDescent="0.25">
      <c r="A127" s="74">
        <v>45678</v>
      </c>
      <c r="B127" s="56"/>
      <c r="C127" s="56"/>
      <c r="D127" s="56"/>
      <c r="E127" s="2">
        <v>83.2</v>
      </c>
      <c r="F127" s="26">
        <f t="shared" ref="F127" si="57">101.757-E127</f>
        <v>18.557000000000002</v>
      </c>
      <c r="G127" s="2">
        <v>0</v>
      </c>
      <c r="H127" s="2">
        <v>86.15</v>
      </c>
      <c r="I127" s="26">
        <f t="shared" ref="I127" si="58">104.597-H127</f>
        <v>18.446999999999989</v>
      </c>
      <c r="J127" s="2">
        <v>0</v>
      </c>
      <c r="K127" s="2">
        <v>102.45</v>
      </c>
      <c r="L127" s="26">
        <f t="shared" ref="L127" si="59">120.898-K127</f>
        <v>18.447999999999993</v>
      </c>
      <c r="M127" s="2">
        <v>0</v>
      </c>
      <c r="N127" s="2">
        <v>82.84</v>
      </c>
      <c r="O127" s="26">
        <f t="shared" ref="O127" si="60">101.3102-N127</f>
        <v>18.470199999999991</v>
      </c>
      <c r="P127" s="2">
        <v>0</v>
      </c>
    </row>
    <row r="128" spans="1:16" x14ac:dyDescent="0.25">
      <c r="A128" s="74">
        <v>45699</v>
      </c>
      <c r="B128" s="56"/>
      <c r="C128" s="56"/>
      <c r="D128" s="56"/>
      <c r="E128" s="2">
        <v>83.27</v>
      </c>
      <c r="F128" s="26">
        <f t="shared" ref="F128" si="61">101.757-E128</f>
        <v>18.487000000000009</v>
      </c>
      <c r="G128" s="2">
        <v>0</v>
      </c>
      <c r="H128" s="2">
        <v>86.18</v>
      </c>
      <c r="I128" s="26">
        <f t="shared" ref="I128" si="62">104.597-H128</f>
        <v>18.416999999999987</v>
      </c>
      <c r="J128" s="2">
        <v>0</v>
      </c>
      <c r="K128" s="2">
        <v>102.38</v>
      </c>
      <c r="L128" s="26">
        <f t="shared" ref="L128" si="63">120.898-K128</f>
        <v>18.518000000000001</v>
      </c>
      <c r="M128" s="2">
        <v>0</v>
      </c>
      <c r="N128" s="2">
        <v>82.45</v>
      </c>
      <c r="O128" s="26">
        <f t="shared" ref="O128" si="64">101.3102-N128</f>
        <v>18.860199999999992</v>
      </c>
      <c r="P128" s="2">
        <v>0</v>
      </c>
    </row>
    <row r="129" spans="1:16" x14ac:dyDescent="0.25">
      <c r="A129" s="74">
        <v>45734</v>
      </c>
      <c r="B129" s="56"/>
      <c r="C129" s="56"/>
      <c r="D129" s="56"/>
      <c r="E129" s="2">
        <v>83.57</v>
      </c>
      <c r="F129" s="26">
        <f t="shared" ref="F129" si="65">101.757-E129</f>
        <v>18.187000000000012</v>
      </c>
      <c r="G129" s="2">
        <v>0</v>
      </c>
      <c r="H129" s="2">
        <v>86.47</v>
      </c>
      <c r="I129" s="26">
        <f t="shared" ref="I129" si="66">104.597-H129</f>
        <v>18.126999999999995</v>
      </c>
      <c r="J129" s="2">
        <v>0</v>
      </c>
      <c r="K129" s="2">
        <v>102.7</v>
      </c>
      <c r="L129" s="26">
        <f t="shared" ref="L129" si="67">120.898-K129</f>
        <v>18.197999999999993</v>
      </c>
      <c r="M129" s="2">
        <v>0</v>
      </c>
      <c r="N129" s="2">
        <v>82.45</v>
      </c>
      <c r="O129" s="26">
        <f t="shared" ref="O129" si="68">101.3102-N129</f>
        <v>18.860199999999992</v>
      </c>
      <c r="P129" s="2">
        <v>0</v>
      </c>
    </row>
    <row r="130" spans="1:16" x14ac:dyDescent="0.25">
      <c r="A130" s="74">
        <v>45762</v>
      </c>
      <c r="B130" s="56"/>
      <c r="C130" s="56"/>
      <c r="D130" s="56"/>
      <c r="E130" s="2">
        <v>83.68</v>
      </c>
      <c r="F130" s="26">
        <f t="shared" ref="F130" si="69">101.757-E130</f>
        <v>18.076999999999998</v>
      </c>
      <c r="G130" s="2">
        <v>0</v>
      </c>
      <c r="H130" s="2">
        <v>86.61</v>
      </c>
      <c r="I130" s="26">
        <f t="shared" ref="I130" si="70">104.597-H130</f>
        <v>17.986999999999995</v>
      </c>
      <c r="J130" s="2">
        <v>0</v>
      </c>
      <c r="K130" s="2">
        <v>102.81</v>
      </c>
      <c r="L130" s="26">
        <f t="shared" ref="L130" si="71">120.898-K130</f>
        <v>18.087999999999994</v>
      </c>
      <c r="M130" s="2">
        <v>0</v>
      </c>
      <c r="N130" s="2">
        <v>83.3</v>
      </c>
      <c r="O130" s="26">
        <f t="shared" ref="O130" si="72">101.3102-N130</f>
        <v>18.010199999999998</v>
      </c>
      <c r="P130" s="2">
        <v>0</v>
      </c>
    </row>
    <row r="131" spans="1:16" x14ac:dyDescent="0.25">
      <c r="A131" s="74">
        <v>45797</v>
      </c>
      <c r="B131" s="56"/>
      <c r="C131" s="56"/>
      <c r="D131" s="56"/>
      <c r="E131" s="2">
        <v>83.53</v>
      </c>
      <c r="F131" s="26">
        <f t="shared" ref="F131" si="73">101.757-E131</f>
        <v>18.227000000000004</v>
      </c>
      <c r="G131" s="2">
        <v>0</v>
      </c>
      <c r="H131" s="2">
        <v>86.46</v>
      </c>
      <c r="I131" s="26">
        <f t="shared" ref="I131" si="74">104.597-H131</f>
        <v>18.137</v>
      </c>
      <c r="J131" s="2">
        <v>0</v>
      </c>
      <c r="K131" s="2">
        <v>102.4</v>
      </c>
      <c r="L131" s="26">
        <f t="shared" ref="L131" si="75">120.898-K131</f>
        <v>18.49799999999999</v>
      </c>
      <c r="M131" s="2">
        <v>0</v>
      </c>
      <c r="N131" s="2">
        <v>83.18</v>
      </c>
      <c r="O131" s="26">
        <f t="shared" ref="O131" si="76">101.3102-N131</f>
        <v>18.130199999999988</v>
      </c>
      <c r="P131" s="2">
        <v>0</v>
      </c>
    </row>
    <row r="132" spans="1:16" x14ac:dyDescent="0.25">
      <c r="A132" s="74">
        <v>45825</v>
      </c>
      <c r="B132" s="56"/>
      <c r="C132" s="56"/>
      <c r="D132" s="56"/>
      <c r="E132" s="56"/>
      <c r="F132" s="56"/>
      <c r="G132" s="56">
        <v>0</v>
      </c>
      <c r="H132" s="2">
        <v>86.61</v>
      </c>
      <c r="I132" s="26">
        <f t="shared" ref="I132:I133" si="77">104.597-H132</f>
        <v>17.986999999999995</v>
      </c>
      <c r="J132" s="2">
        <v>0</v>
      </c>
      <c r="K132" s="2">
        <v>102.86</v>
      </c>
      <c r="L132" s="26">
        <f t="shared" ref="L132:L133" si="78">120.898-K132</f>
        <v>18.037999999999997</v>
      </c>
      <c r="M132" s="2">
        <v>0</v>
      </c>
      <c r="N132" s="2">
        <v>83.26</v>
      </c>
      <c r="O132" s="26">
        <f t="shared" ref="O132:O133" si="79">101.3102-N132</f>
        <v>18.05019999999999</v>
      </c>
      <c r="P132" s="2">
        <v>0</v>
      </c>
    </row>
    <row r="133" spans="1:16" x14ac:dyDescent="0.25">
      <c r="A133" s="74">
        <v>45853</v>
      </c>
      <c r="B133" s="56"/>
      <c r="C133" s="56"/>
      <c r="D133" s="56"/>
      <c r="E133" s="2">
        <v>83.77</v>
      </c>
      <c r="F133" s="26">
        <f t="shared" ref="F133" si="80">101.757-E133</f>
        <v>17.987000000000009</v>
      </c>
      <c r="G133" s="2">
        <v>0</v>
      </c>
      <c r="H133" s="2">
        <v>86.68</v>
      </c>
      <c r="I133" s="26">
        <f t="shared" si="77"/>
        <v>17.916999999999987</v>
      </c>
      <c r="J133" s="2">
        <v>0</v>
      </c>
      <c r="K133" s="2">
        <v>102.9</v>
      </c>
      <c r="L133" s="26">
        <f t="shared" si="78"/>
        <v>17.99799999999999</v>
      </c>
      <c r="M133" s="2">
        <v>0</v>
      </c>
      <c r="N133" s="2">
        <v>83.36</v>
      </c>
      <c r="O133" s="26">
        <f t="shared" si="79"/>
        <v>17.950199999999995</v>
      </c>
      <c r="P133" s="2">
        <v>0</v>
      </c>
    </row>
    <row r="134" spans="1:16" x14ac:dyDescent="0.25">
      <c r="A134" s="74">
        <v>45888</v>
      </c>
      <c r="B134" s="56"/>
      <c r="C134" s="56"/>
      <c r="D134" s="56"/>
      <c r="E134" s="2">
        <v>83.91</v>
      </c>
      <c r="F134" s="26">
        <f t="shared" ref="F134" si="81">101.757-E134</f>
        <v>17.847000000000008</v>
      </c>
      <c r="G134" s="2">
        <v>0</v>
      </c>
      <c r="H134" s="2">
        <v>86.63</v>
      </c>
      <c r="I134" s="26">
        <f t="shared" ref="I134" si="82">104.597-H134</f>
        <v>17.966999999999999</v>
      </c>
      <c r="J134" s="2">
        <v>0</v>
      </c>
      <c r="K134" s="2">
        <v>103.02</v>
      </c>
      <c r="L134" s="26">
        <f t="shared" ref="L134" si="83">120.898-K134</f>
        <v>17.878</v>
      </c>
      <c r="M134" s="2">
        <v>0</v>
      </c>
      <c r="N134" s="2">
        <v>83.48</v>
      </c>
      <c r="O134" s="26">
        <f t="shared" ref="O134" si="84">101.3102-N134</f>
        <v>17.830199999999991</v>
      </c>
      <c r="P134" s="2">
        <v>0</v>
      </c>
    </row>
  </sheetData>
  <mergeCells count="11">
    <mergeCell ref="N2:P2"/>
    <mergeCell ref="A1:A3"/>
    <mergeCell ref="B1:D1"/>
    <mergeCell ref="E1:G1"/>
    <mergeCell ref="H1:J1"/>
    <mergeCell ref="K1:M1"/>
    <mergeCell ref="N1:P1"/>
    <mergeCell ref="B2:D2"/>
    <mergeCell ref="E2:G2"/>
    <mergeCell ref="H2:J2"/>
    <mergeCell ref="K2:M2"/>
  </mergeCells>
  <pageMargins left="0.7" right="0.7" top="1" bottom="0.75" header="0.5" footer="0.3"/>
  <pageSetup scale="86" fitToHeight="0" orientation="landscape" r:id="rId1"/>
  <headerFooter>
    <oddHeader>&amp;CRed Hill Oil/Water Interface Measurements January 2014 to Present</oddHeader>
    <oddFooter>&amp;R
Page &amp;P of &amp;N</oddFooter>
  </headerFooter>
  <rowBreaks count="2" manualBreakCount="2">
    <brk id="39" max="15" man="1"/>
    <brk id="7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view="pageBreakPreview" zoomScaleNormal="100" zoomScaleSheetLayoutView="100" workbookViewId="0">
      <pane ySplit="1" topLeftCell="A2" activePane="bottomLeft" state="frozen"/>
      <selection pane="bottomLeft" activeCell="Q19" sqref="Q19"/>
    </sheetView>
  </sheetViews>
  <sheetFormatPr defaultColWidth="4.85546875" defaultRowHeight="15" x14ac:dyDescent="0.25"/>
  <cols>
    <col min="1" max="1" width="10.85546875" style="12" bestFit="1" customWidth="1"/>
    <col min="2" max="2" width="11.85546875" style="11" customWidth="1"/>
    <col min="3" max="4" width="7.140625" style="11" customWidth="1"/>
    <col min="5" max="5" width="11.85546875" style="11" customWidth="1"/>
    <col min="6" max="7" width="7.140625" style="11" customWidth="1"/>
    <col min="8" max="8" width="11.85546875" style="11" customWidth="1"/>
    <col min="9" max="10" width="7.140625" style="11" customWidth="1"/>
    <col min="11" max="11" width="11.85546875" style="11" customWidth="1"/>
    <col min="12" max="13" width="7.140625" style="11" customWidth="1"/>
    <col min="14" max="14" width="11.85546875" style="11" customWidth="1"/>
    <col min="15" max="16" width="7.140625" style="11" customWidth="1"/>
    <col min="17" max="16384" width="4.85546875" style="11"/>
  </cols>
  <sheetData>
    <row r="1" spans="1:16" s="14" customFormat="1" x14ac:dyDescent="0.25">
      <c r="A1" s="18"/>
      <c r="B1" s="16"/>
      <c r="C1" s="19"/>
      <c r="D1" s="19"/>
      <c r="E1" s="16"/>
      <c r="F1" s="16"/>
      <c r="G1" s="19"/>
      <c r="H1" s="16"/>
      <c r="I1" s="16"/>
      <c r="J1" s="19"/>
      <c r="K1" s="19"/>
      <c r="L1" s="16"/>
      <c r="M1" s="19"/>
      <c r="N1" s="16"/>
      <c r="O1" s="16"/>
      <c r="P1" s="19"/>
    </row>
    <row r="11" spans="1:16" x14ac:dyDescent="0.25">
      <c r="A11" s="13"/>
    </row>
    <row r="12" spans="1:16" x14ac:dyDescent="0.25">
      <c r="A12" s="16"/>
    </row>
  </sheetData>
  <pageMargins left="0.7" right="0.7" top="1" bottom="0.75" header="0.5" footer="0.3"/>
  <pageSetup scale="86" fitToHeight="0" orientation="landscape" r:id="rId1"/>
  <headerFooter>
    <oddHeader>&amp;CRed Hill Oil/Water Interface Measurements January 2014 to Present</oddHeader>
    <oddFooter>&amp;R
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B1B0A5000DD4084AD96B7293F832F" ma:contentTypeVersion="16" ma:contentTypeDescription="Create a new document." ma:contentTypeScope="" ma:versionID="d5090b5d5a5f23beb4e9d50f1d24a4bf">
  <xsd:schema xmlns:xsd="http://www.w3.org/2001/XMLSchema" xmlns:xs="http://www.w3.org/2001/XMLSchema" xmlns:p="http://schemas.microsoft.com/office/2006/metadata/properties" xmlns:ns2="f846d227-ae95-4b1b-9702-a59b099e7045" xmlns:ns3="9141cd7b-968a-4c8c-824e-cba97d0bd06e" targetNamespace="http://schemas.microsoft.com/office/2006/metadata/properties" ma:root="true" ma:fieldsID="ef743ce835fc82e3ef47d3b5455c910e" ns2:_="" ns3:_="">
    <xsd:import namespace="f846d227-ae95-4b1b-9702-a59b099e7045"/>
    <xsd:import namespace="9141cd7b-968a-4c8c-824e-cba97d0bd0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6d227-ae95-4b1b-9702-a59b099e7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cef215b-19b7-4691-95f4-27d2fe62d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1cd7b-968a-4c8c-824e-cba97d0bd06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382c423-6ebc-4606-91c6-cb61d9d11d27}" ma:internalName="TaxCatchAll" ma:showField="CatchAllData" ma:web="9141cd7b-968a-4c8c-824e-cba97d0bd0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6d227-ae95-4b1b-9702-a59b099e7045">
      <Terms xmlns="http://schemas.microsoft.com/office/infopath/2007/PartnerControls"/>
    </lcf76f155ced4ddcb4097134ff3c332f>
    <TaxCatchAll xmlns="9141cd7b-968a-4c8c-824e-cba97d0bd06e" xsi:nil="true"/>
  </documentManagement>
</p:properties>
</file>

<file path=customXml/itemProps1.xml><?xml version="1.0" encoding="utf-8"?>
<ds:datastoreItem xmlns:ds="http://schemas.openxmlformats.org/officeDocument/2006/customXml" ds:itemID="{8125348D-3303-4538-9D9C-75CE0E0F6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870EB-557E-472D-AFE7-B0A7AB983E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6d227-ae95-4b1b-9702-a59b099e7045"/>
    <ds:schemaRef ds:uri="9141cd7b-968a-4c8c-824e-cba97d0bd0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CE6E8-5961-4784-BBC9-85365EE11AA4}">
  <ds:schemaRefs>
    <ds:schemaRef ds:uri="http://schemas.microsoft.com/office/2006/metadata/properties"/>
    <ds:schemaRef ds:uri="http://schemas.microsoft.com/office/infopath/2007/PartnerControls"/>
    <ds:schemaRef ds:uri="f846d227-ae95-4b1b-9702-a59b099e7045"/>
    <ds:schemaRef ds:uri="9141cd7b-968a-4c8c-824e-cba97d0bd0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Results</vt:lpstr>
      <vt:lpstr>Notes</vt:lpstr>
      <vt:lpstr>Notes!Print_Area</vt:lpstr>
      <vt:lpstr>Results!Print_Area</vt:lpstr>
      <vt:lpstr>Results!Print_Titles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Kishaba, Raelynn</dc:creator>
  <cp:lastModifiedBy>Hayasaka, Shaun S CIV USN NAVFAC HAWAII PEARL (USA)</cp:lastModifiedBy>
  <cp:lastPrinted>2024-01-22T03:54:37Z</cp:lastPrinted>
  <dcterms:created xsi:type="dcterms:W3CDTF">2014-03-27T03:03:00Z</dcterms:created>
  <dcterms:modified xsi:type="dcterms:W3CDTF">2025-09-18T00:57:08Z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0x0101006B0B1B0A5000DD4084AD96B7293F832F</vt:lpwstr>
  </property>
</Properties>
</file>