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907\"/>
    </mc:Choice>
  </mc:AlternateContent>
  <xr:revisionPtr revIDLastSave="0" documentId="13_ncr:1_{D5B53A65-576A-4596-9ED3-C228BC3625E1}" xr6:coauthVersionLast="47" xr6:coauthVersionMax="47" xr10:uidLastSave="{00000000-0000-0000-0000-000000000000}"/>
  <bookViews>
    <workbookView xWindow="-120" yWindow="-120" windowWidth="25440" windowHeight="15270" activeTab="2" xr2:uid="{00000000-000D-0000-FFFF-FFFF00000000}"/>
  </bookViews>
  <sheets>
    <sheet name="S 220" sheetId="5" r:id="rId1"/>
    <sheet name="S 246" sheetId="6" r:id="rId2"/>
    <sheet name="S 598" sheetId="4" r:id="rId3"/>
  </sheets>
  <definedNames>
    <definedName name="_xlnm.Print_Area" localSheetId="2">'S 598'!$A$1:$J$47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4" i="6" l="1"/>
  <c r="H34" i="6"/>
  <c r="G34" i="6"/>
  <c r="F34" i="6"/>
  <c r="D32" i="6"/>
  <c r="D34" i="6" s="1"/>
  <c r="E23" i="6" s="1"/>
  <c r="C32" i="6"/>
  <c r="C34" i="6" s="1"/>
  <c r="I37" i="5"/>
  <c r="H37" i="5"/>
  <c r="G37" i="5"/>
  <c r="I31" i="5"/>
  <c r="H31" i="5"/>
  <c r="G31" i="5"/>
  <c r="F31" i="5"/>
  <c r="E31" i="5"/>
  <c r="D31" i="5"/>
  <c r="D33" i="5" s="1"/>
  <c r="E22" i="5" s="1"/>
  <c r="E33" i="5" s="1"/>
  <c r="E37" i="5" s="1"/>
  <c r="C31" i="5"/>
  <c r="C33" i="5" s="1"/>
  <c r="C37" i="5" s="1"/>
  <c r="I32" i="4" l="1"/>
  <c r="D32" i="4"/>
  <c r="E32" i="4"/>
  <c r="F32" i="4"/>
  <c r="G32" i="4"/>
  <c r="H32" i="4"/>
  <c r="C32" i="4"/>
  <c r="C34" i="4" s="1"/>
  <c r="C38" i="4" l="1"/>
  <c r="D23" i="4"/>
  <c r="D34" i="4" s="1"/>
  <c r="D38" i="4" l="1"/>
  <c r="E23" i="4"/>
  <c r="E34" i="4" s="1"/>
  <c r="E38" i="4" l="1"/>
  <c r="F23" i="4"/>
  <c r="F34" i="4" s="1"/>
  <c r="F38" i="4" l="1"/>
  <c r="G23" i="4"/>
  <c r="G34" i="4" s="1"/>
  <c r="G38" i="4" l="1"/>
  <c r="H23" i="4"/>
  <c r="H34" i="4" s="1"/>
  <c r="I23" i="4" l="1"/>
  <c r="I34" i="4" s="1"/>
  <c r="I38" i="4" s="1"/>
  <c r="H38" i="4"/>
</calcChain>
</file>

<file path=xl/sharedStrings.xml><?xml version="1.0" encoding="utf-8"?>
<sst xmlns="http://schemas.openxmlformats.org/spreadsheetml/2006/main" count="175" uniqueCount="84">
  <si>
    <t>Appropriation Ceiling</t>
  </si>
  <si>
    <t>Beginning Cash Balance</t>
  </si>
  <si>
    <t>Revenues</t>
  </si>
  <si>
    <t>Expenditures</t>
  </si>
  <si>
    <t xml:space="preserve">Transfers </t>
  </si>
  <si>
    <t>Net Total Transfers</t>
  </si>
  <si>
    <t>Amount from Bond Proceeds</t>
  </si>
  <si>
    <t>Ending Cash Balance</t>
  </si>
  <si>
    <t>Amount Held in CODs, Escrow</t>
  </si>
  <si>
    <t xml:space="preserve"> Accounts, or Other Investments</t>
  </si>
  <si>
    <t>(actual)</t>
  </si>
  <si>
    <t>(estimated)</t>
  </si>
  <si>
    <t>Financial Data</t>
  </si>
  <si>
    <t>Department:</t>
  </si>
  <si>
    <t>Contact Name:</t>
  </si>
  <si>
    <t>Name of Fund:</t>
  </si>
  <si>
    <t>Intended Purpose:</t>
  </si>
  <si>
    <t>Source of Revenues:</t>
  </si>
  <si>
    <t>Current Program Activities/Allowable Expenses:</t>
  </si>
  <si>
    <t>Encumbrances</t>
  </si>
  <si>
    <t>Unencumbered Cash Balance</t>
  </si>
  <si>
    <t>Additional Information:</t>
  </si>
  <si>
    <t>Variances:</t>
  </si>
  <si>
    <t xml:space="preserve">   List each net transfer in/out/ or projection in/out; list each account number</t>
  </si>
  <si>
    <t>FY 2021</t>
  </si>
  <si>
    <t>FY 2022</t>
  </si>
  <si>
    <t>FY 2023</t>
  </si>
  <si>
    <t>Program ID(s):</t>
  </si>
  <si>
    <t>Legal Authority:</t>
  </si>
  <si>
    <t>Appropriation Account Number</t>
  </si>
  <si>
    <t>Fund Type (MOF):</t>
  </si>
  <si>
    <t>Phone Number:</t>
  </si>
  <si>
    <t>FY 2024</t>
  </si>
  <si>
    <t>Amount Requested by Bond Covenants</t>
  </si>
  <si>
    <t>FY 2025</t>
  </si>
  <si>
    <t>FY 2026</t>
  </si>
  <si>
    <t xml:space="preserve">   Statutory language:</t>
  </si>
  <si>
    <t>Cash balance lapse to general fund? (Yes / No)</t>
  </si>
  <si>
    <t>FY 2020</t>
  </si>
  <si>
    <t>HTH</t>
  </si>
  <si>
    <t>Roy Urata</t>
  </si>
  <si>
    <t>HTH 907</t>
  </si>
  <si>
    <t>808-586-4155</t>
  </si>
  <si>
    <t>P</t>
  </si>
  <si>
    <t>S-23-598-H</t>
  </si>
  <si>
    <t>No</t>
  </si>
  <si>
    <t>Hawaii State Department of Health Strengthening U.S. Public Health Infrastructure, Workforce, and Data Systems</t>
  </si>
  <si>
    <t>317(K)(2) OF PHSA 42USC 247B(K)(2)</t>
  </si>
  <si>
    <t>Strengthening public health workforce, reinforcing foundational public health capabilities and data modernization</t>
  </si>
  <si>
    <t>DHHS Centers for Disease Control and Prevention</t>
  </si>
  <si>
    <t>Project staff, operating expenses including supplies equipment and contracts.</t>
  </si>
  <si>
    <t>FY 25 estimated revenues include 1.9 Million for Foundational Capabilities and DMI.  NTE November 30, 2027</t>
  </si>
  <si>
    <t xml:space="preserve">   HTH</t>
  </si>
  <si>
    <t xml:space="preserve">   Judy K. Kern</t>
  </si>
  <si>
    <t>Prog ID(s):</t>
  </si>
  <si>
    <t xml:space="preserve">   HTH907AK</t>
  </si>
  <si>
    <t>Phone:</t>
  </si>
  <si>
    <t xml:space="preserve">   (808) 587-6372</t>
  </si>
  <si>
    <t xml:space="preserve">   Public Health Emergency Preparedness Cooperative Agree</t>
  </si>
  <si>
    <t>Fund type (MOF)</t>
  </si>
  <si>
    <t xml:space="preserve">   N</t>
  </si>
  <si>
    <t>Legal Authority</t>
  </si>
  <si>
    <t xml:space="preserve">   Sec 319C-1 of the Public Health Act, as amended</t>
  </si>
  <si>
    <t>Appropriation Acct. No.</t>
  </si>
  <si>
    <t xml:space="preserve">   S-25-220 H</t>
  </si>
  <si>
    <t>Intended Purpose:  To improve the readiness of state and local public health systems to reduce the threats to the community's health and safety</t>
  </si>
  <si>
    <t xml:space="preserve">   and to save lives during emergencies that exceed the day-to-day capacity of the public health response systems.  This is a</t>
  </si>
  <si>
    <t xml:space="preserve">   coordinated effort including the healthcare industry, state and county emergency management, and various federal agencies.</t>
  </si>
  <si>
    <t>Source of Revenues:  Federal funds.</t>
  </si>
  <si>
    <t>Current Program Activities/Allowable Expenses:  Funds will be used to support activities including emergency planning for all hazards, training</t>
  </si>
  <si>
    <t xml:space="preserve">   and tabletop exercises, public information and education, epidemiological investigation, laboratory testing, etc.</t>
  </si>
  <si>
    <t>Purpose of Proposed Ceiling Adjustment (if applicable):  Not applicable.</t>
  </si>
  <si>
    <t>Variances:  Grant funds were allocated to SLD and DOCD in FY2020 and administered separately.</t>
  </si>
  <si>
    <t>NA</t>
  </si>
  <si>
    <t>Amount Req. by Bond Covenants</t>
  </si>
  <si>
    <t xml:space="preserve">   Hospital Preparedness Program Cooperative Agree</t>
  </si>
  <si>
    <t xml:space="preserve">   Sec 319C-2 of the Public Health Act, as amended</t>
  </si>
  <si>
    <t xml:space="preserve">   S-20-246 H</t>
  </si>
  <si>
    <t>Intended Purpose:  Provide technical assistance and resources to support state and local healthcare organizations in attaining measurable</t>
  </si>
  <si>
    <t xml:space="preserve">   and sustainable progress toward achieving public health and healthcare preparedness capabilities that promote prepared and</t>
  </si>
  <si>
    <t xml:space="preserve">   resilient communities.</t>
  </si>
  <si>
    <t xml:space="preserve">   and tabletop exercises, and educational programs.</t>
  </si>
  <si>
    <t>Variances:  None.</t>
  </si>
  <si>
    <t>Missing 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</si>
</sst>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5" fillId="0" borderId="0"/>
    <xf numFmtId="0" fontId="5" fillId="0" borderId="0"/>
  </cellStyleXfs>
  <cellXfs count="90">
    <xf numFmtId="0" fontId="0" fillId="0" borderId="0" xfId="0"/>
    <xf numFmtId="38" fontId="0" fillId="0" borderId="1" xfId="0" applyNumberFormat="1" applyFill="1" applyBorder="1"/>
    <xf numFmtId="0" fontId="5" fillId="0" borderId="0" xfId="0" applyFont="1" applyFill="1"/>
    <xf numFmtId="0" fontId="0" fillId="0" borderId="11" xfId="0" applyFill="1" applyBorder="1"/>
    <xf numFmtId="38" fontId="0" fillId="0" borderId="4" xfId="0" applyNumberFormat="1" applyFill="1" applyBorder="1"/>
    <xf numFmtId="0" fontId="0" fillId="0" borderId="4" xfId="0" applyFill="1" applyBorder="1"/>
    <xf numFmtId="0" fontId="5" fillId="0" borderId="1" xfId="0" applyFont="1" applyFill="1" applyBorder="1"/>
    <xf numFmtId="0" fontId="1" fillId="2" borderId="0" xfId="1" applyFill="1"/>
    <xf numFmtId="0" fontId="5" fillId="0" borderId="0" xfId="2"/>
    <xf numFmtId="0" fontId="1" fillId="0" borderId="0" xfId="1"/>
    <xf numFmtId="0" fontId="1" fillId="2" borderId="1" xfId="1" applyFill="1" applyBorder="1"/>
    <xf numFmtId="0" fontId="1" fillId="2" borderId="0" xfId="1" applyFill="1" applyAlignment="1">
      <alignment horizontal="right"/>
    </xf>
    <xf numFmtId="0" fontId="5" fillId="0" borderId="0" xfId="3"/>
    <xf numFmtId="0" fontId="1" fillId="2" borderId="2" xfId="1" applyFill="1" applyBorder="1"/>
    <xf numFmtId="0" fontId="5" fillId="2" borderId="0" xfId="1" applyFont="1" applyFill="1"/>
    <xf numFmtId="0" fontId="5" fillId="0" borderId="0" xfId="1" applyFont="1"/>
    <xf numFmtId="0" fontId="2" fillId="2" borderId="11" xfId="1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1" fillId="2" borderId="11" xfId="1" applyFill="1" applyBorder="1"/>
    <xf numFmtId="0" fontId="1" fillId="2" borderId="4" xfId="1" applyFill="1" applyBorder="1"/>
    <xf numFmtId="0" fontId="5" fillId="2" borderId="6" xfId="1" applyFont="1" applyFill="1" applyBorder="1" applyAlignment="1">
      <alignment horizontal="center"/>
    </xf>
    <xf numFmtId="0" fontId="1" fillId="0" borderId="3" xfId="1" applyBorder="1" applyAlignment="1">
      <alignment horizontal="center"/>
    </xf>
    <xf numFmtId="0" fontId="1" fillId="2" borderId="4" xfId="1" applyFill="1" applyBorder="1" applyAlignment="1">
      <alignment horizontal="center"/>
    </xf>
    <xf numFmtId="0" fontId="1" fillId="2" borderId="3" xfId="1" applyFill="1" applyBorder="1" applyAlignment="1">
      <alignment horizontal="center"/>
    </xf>
    <xf numFmtId="0" fontId="5" fillId="0" borderId="3" xfId="2" applyBorder="1" applyAlignment="1">
      <alignment horizontal="center"/>
    </xf>
    <xf numFmtId="38" fontId="1" fillId="2" borderId="3" xfId="1" applyNumberFormat="1" applyFill="1" applyBorder="1"/>
    <xf numFmtId="0" fontId="1" fillId="0" borderId="11" xfId="1" applyBorder="1"/>
    <xf numFmtId="0" fontId="1" fillId="0" borderId="2" xfId="1" applyBorder="1"/>
    <xf numFmtId="38" fontId="1" fillId="0" borderId="2" xfId="1" applyNumberFormat="1" applyBorder="1"/>
    <xf numFmtId="38" fontId="1" fillId="0" borderId="4" xfId="1" applyNumberFormat="1" applyBorder="1"/>
    <xf numFmtId="0" fontId="5" fillId="0" borderId="11" xfId="1" applyFont="1" applyBorder="1"/>
    <xf numFmtId="0" fontId="1" fillId="0" borderId="4" xfId="1" applyBorder="1"/>
    <xf numFmtId="0" fontId="1" fillId="0" borderId="8" xfId="1" applyBorder="1"/>
    <xf numFmtId="0" fontId="1" fillId="0" borderId="9" xfId="1" applyBorder="1"/>
    <xf numFmtId="38" fontId="1" fillId="0" borderId="3" xfId="1" applyNumberFormat="1" applyBorder="1"/>
    <xf numFmtId="38" fontId="1" fillId="2" borderId="4" xfId="1" applyNumberFormat="1" applyFill="1" applyBorder="1"/>
    <xf numFmtId="0" fontId="1" fillId="2" borderId="8" xfId="1" applyFill="1" applyBorder="1"/>
    <xf numFmtId="0" fontId="1" fillId="2" borderId="9" xfId="1" applyFill="1" applyBorder="1"/>
    <xf numFmtId="0" fontId="1" fillId="2" borderId="5" xfId="1" applyFill="1" applyBorder="1"/>
    <xf numFmtId="38" fontId="1" fillId="2" borderId="14" xfId="1" applyNumberFormat="1" applyFill="1" applyBorder="1"/>
    <xf numFmtId="38" fontId="5" fillId="2" borderId="14" xfId="1" applyNumberFormat="1" applyFont="1" applyFill="1" applyBorder="1" applyAlignment="1">
      <alignment horizontal="center"/>
    </xf>
    <xf numFmtId="0" fontId="1" fillId="2" borderId="12" xfId="1" applyFill="1" applyBorder="1"/>
    <xf numFmtId="38" fontId="1" fillId="2" borderId="12" xfId="1" applyNumberFormat="1" applyFill="1" applyBorder="1"/>
    <xf numFmtId="0" fontId="4" fillId="2" borderId="1" xfId="1" applyFont="1" applyFill="1" applyBorder="1"/>
    <xf numFmtId="38" fontId="1" fillId="0" borderId="1" xfId="1" applyNumberFormat="1" applyBorder="1"/>
    <xf numFmtId="38" fontId="1" fillId="2" borderId="1" xfId="1" applyNumberFormat="1" applyFill="1" applyBorder="1"/>
    <xf numFmtId="0" fontId="5" fillId="2" borderId="7" xfId="1" applyFont="1" applyFill="1" applyBorder="1"/>
    <xf numFmtId="38" fontId="1" fillId="0" borderId="13" xfId="1" applyNumberFormat="1" applyBorder="1"/>
    <xf numFmtId="38" fontId="1" fillId="2" borderId="13" xfId="1" applyNumberFormat="1" applyFill="1" applyBorder="1"/>
    <xf numFmtId="0" fontId="1" fillId="2" borderId="7" xfId="1" applyFill="1" applyBorder="1"/>
    <xf numFmtId="0" fontId="1" fillId="2" borderId="10" xfId="1" applyFill="1" applyBorder="1"/>
    <xf numFmtId="0" fontId="1" fillId="2" borderId="6" xfId="1" applyFill="1" applyBorder="1"/>
    <xf numFmtId="0" fontId="6" fillId="2" borderId="0" xfId="1" applyFont="1" applyFill="1"/>
    <xf numFmtId="38" fontId="1" fillId="0" borderId="11" xfId="1" applyNumberFormat="1" applyBorder="1"/>
    <xf numFmtId="38" fontId="1" fillId="0" borderId="14" xfId="1" applyNumberFormat="1" applyBorder="1"/>
    <xf numFmtId="0" fontId="0" fillId="0" borderId="0" xfId="0" applyFill="1"/>
    <xf numFmtId="0" fontId="0" fillId="0" borderId="1" xfId="0" applyFill="1" applyBorder="1"/>
    <xf numFmtId="0" fontId="0" fillId="0" borderId="0" xfId="0" applyFill="1" applyBorder="1"/>
    <xf numFmtId="0" fontId="0" fillId="0" borderId="0" xfId="0" applyFill="1" applyAlignment="1">
      <alignment horizontal="right"/>
    </xf>
    <xf numFmtId="0" fontId="5" fillId="0" borderId="2" xfId="0" applyFont="1" applyFill="1" applyBorder="1"/>
    <xf numFmtId="0" fontId="0" fillId="0" borderId="2" xfId="0" applyFill="1" applyBorder="1"/>
    <xf numFmtId="0" fontId="5" fillId="0" borderId="0" xfId="0" applyFont="1" applyFill="1" applyBorder="1" applyAlignment="1">
      <alignment horizontal="left" wrapText="1"/>
    </xf>
    <xf numFmtId="0" fontId="5" fillId="0" borderId="0" xfId="0" applyFont="1" applyFill="1" applyBorder="1"/>
    <xf numFmtId="0" fontId="2" fillId="0" borderId="1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38" fontId="0" fillId="0" borderId="3" xfId="0" applyNumberFormat="1" applyFill="1" applyBorder="1"/>
    <xf numFmtId="38" fontId="0" fillId="0" borderId="2" xfId="0" applyNumberFormat="1" applyFill="1" applyBorder="1"/>
    <xf numFmtId="0" fontId="5" fillId="0" borderId="11" xfId="0" applyFont="1" applyFill="1" applyBorder="1"/>
    <xf numFmtId="38" fontId="0" fillId="0" borderId="11" xfId="0" applyNumberFormat="1" applyFill="1" applyBorder="1"/>
    <xf numFmtId="0" fontId="0" fillId="0" borderId="8" xfId="0" applyFill="1" applyBorder="1"/>
    <xf numFmtId="0" fontId="0" fillId="0" borderId="9" xfId="0" applyFill="1" applyBorder="1"/>
    <xf numFmtId="38" fontId="0" fillId="0" borderId="6" xfId="0" applyNumberFormat="1" applyFill="1" applyBorder="1"/>
    <xf numFmtId="38" fontId="0" fillId="0" borderId="13" xfId="0" applyNumberFormat="1" applyFill="1" applyBorder="1"/>
    <xf numFmtId="0" fontId="0" fillId="0" borderId="5" xfId="0" applyFill="1" applyBorder="1"/>
    <xf numFmtId="38" fontId="0" fillId="0" borderId="9" xfId="0" applyNumberFormat="1" applyFill="1" applyBorder="1"/>
    <xf numFmtId="38" fontId="0" fillId="0" borderId="14" xfId="0" applyNumberFormat="1" applyFill="1" applyBorder="1"/>
    <xf numFmtId="0" fontId="0" fillId="0" borderId="12" xfId="0" applyFill="1" applyBorder="1"/>
    <xf numFmtId="38" fontId="0" fillId="0" borderId="12" xfId="0" applyNumberFormat="1" applyFill="1" applyBorder="1"/>
    <xf numFmtId="0" fontId="4" fillId="0" borderId="1" xfId="0" applyFont="1" applyFill="1" applyBorder="1"/>
    <xf numFmtId="0" fontId="5" fillId="0" borderId="11" xfId="0" applyFont="1" applyFill="1" applyBorder="1" applyAlignment="1">
      <alignment wrapText="1"/>
    </xf>
    <xf numFmtId="0" fontId="5" fillId="0" borderId="4" xfId="0" applyFont="1" applyFill="1" applyBorder="1" applyAlignment="1">
      <alignment wrapText="1"/>
    </xf>
    <xf numFmtId="0" fontId="0" fillId="0" borderId="7" xfId="0" applyFill="1" applyBorder="1"/>
    <xf numFmtId="0" fontId="0" fillId="0" borderId="10" xfId="0" applyFill="1" applyBorder="1"/>
    <xf numFmtId="0" fontId="0" fillId="0" borderId="6" xfId="0" applyFill="1" applyBorder="1"/>
  </cellXfs>
  <cellStyles count="4">
    <cellStyle name="Normal" xfId="0" builtinId="0"/>
    <cellStyle name="Normal 10" xfId="2" xr:uid="{6D159DED-9535-4CE3-B4C4-B9F4BA4B566C}"/>
    <cellStyle name="Normal 2" xfId="1" xr:uid="{A7624716-DC06-474D-8BD2-296D254E60F0}"/>
    <cellStyle name="Normal 2 2" xfId="3" xr:uid="{B5636B7B-3F58-40A0-B248-C766ACD75A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953DD-3EFA-4D76-AFC0-3164360A25C0}">
  <sheetPr>
    <pageSetUpPr fitToPage="1"/>
  </sheetPr>
  <dimension ref="A1:J45"/>
  <sheetViews>
    <sheetView topLeftCell="A19" workbookViewId="0">
      <selection activeCell="A18" sqref="A18:I18"/>
    </sheetView>
  </sheetViews>
  <sheetFormatPr defaultRowHeight="15" x14ac:dyDescent="0.25"/>
  <cols>
    <col min="1" max="1" width="19" style="9" customWidth="1"/>
    <col min="2" max="2" width="29.140625" style="9" customWidth="1"/>
    <col min="3" max="3" width="10.140625" style="9" customWidth="1"/>
    <col min="4" max="4" width="10.42578125" style="9" customWidth="1"/>
    <col min="5" max="6" width="9.85546875" style="9" bestFit="1" customWidth="1"/>
    <col min="7" max="7" width="13" style="9" customWidth="1"/>
    <col min="8" max="8" width="13.140625" style="9" customWidth="1"/>
    <col min="9" max="9" width="11.42578125" style="9" bestFit="1" customWidth="1"/>
    <col min="10" max="16384" width="9.140625" style="9"/>
  </cols>
  <sheetData>
    <row r="1" spans="1:10" x14ac:dyDescent="0.25">
      <c r="A1" s="7"/>
      <c r="B1" s="7"/>
      <c r="C1" s="7"/>
      <c r="D1" s="7"/>
      <c r="E1" s="7"/>
      <c r="F1" s="7"/>
      <c r="G1" s="7"/>
      <c r="H1" s="7"/>
      <c r="I1" s="7"/>
      <c r="J1" s="8"/>
    </row>
    <row r="2" spans="1:10" x14ac:dyDescent="0.25">
      <c r="A2" s="7" t="s">
        <v>13</v>
      </c>
      <c r="B2" s="10" t="s">
        <v>52</v>
      </c>
      <c r="C2" s="10"/>
      <c r="D2" s="10"/>
      <c r="E2" s="7"/>
      <c r="F2" s="7"/>
      <c r="G2" s="11" t="s">
        <v>14</v>
      </c>
      <c r="H2" s="10" t="s">
        <v>53</v>
      </c>
      <c r="I2" s="10"/>
      <c r="J2" s="12"/>
    </row>
    <row r="3" spans="1:10" x14ac:dyDescent="0.25">
      <c r="A3" s="7" t="s">
        <v>54</v>
      </c>
      <c r="B3" s="10" t="s">
        <v>55</v>
      </c>
      <c r="C3" s="10"/>
      <c r="D3" s="10"/>
      <c r="E3" s="7"/>
      <c r="F3" s="7"/>
      <c r="G3" s="11" t="s">
        <v>56</v>
      </c>
      <c r="H3" s="13" t="s">
        <v>57</v>
      </c>
      <c r="I3" s="13"/>
      <c r="J3" s="12"/>
    </row>
    <row r="4" spans="1:10" x14ac:dyDescent="0.25">
      <c r="A4" s="7" t="s">
        <v>15</v>
      </c>
      <c r="B4" s="10" t="s">
        <v>58</v>
      </c>
      <c r="C4" s="10"/>
      <c r="D4" s="10"/>
      <c r="E4" s="7"/>
      <c r="F4" s="7"/>
      <c r="G4" s="11" t="s">
        <v>59</v>
      </c>
      <c r="H4" s="10" t="s">
        <v>60</v>
      </c>
      <c r="I4" s="10"/>
      <c r="J4" s="12"/>
    </row>
    <row r="5" spans="1:10" x14ac:dyDescent="0.25">
      <c r="A5" s="7" t="s">
        <v>61</v>
      </c>
      <c r="B5" s="10" t="s">
        <v>62</v>
      </c>
      <c r="C5" s="13"/>
      <c r="D5" s="13"/>
      <c r="E5" s="7"/>
      <c r="F5" s="7"/>
      <c r="G5" s="11" t="s">
        <v>63</v>
      </c>
      <c r="H5" s="13" t="s">
        <v>64</v>
      </c>
      <c r="I5" s="13"/>
      <c r="J5" s="12"/>
    </row>
    <row r="6" spans="1:10" x14ac:dyDescent="0.25">
      <c r="A6" s="7"/>
      <c r="B6" s="7"/>
      <c r="C6" s="7"/>
      <c r="D6" s="7"/>
      <c r="E6" s="7"/>
      <c r="F6" s="7"/>
      <c r="G6" s="7"/>
      <c r="H6" s="7"/>
      <c r="I6" s="7"/>
      <c r="J6" s="8"/>
    </row>
    <row r="7" spans="1:10" x14ac:dyDescent="0.25">
      <c r="A7" s="7" t="s">
        <v>65</v>
      </c>
      <c r="B7" s="7"/>
      <c r="C7" s="7"/>
      <c r="D7" s="7"/>
      <c r="E7" s="7"/>
      <c r="F7" s="7"/>
      <c r="G7" s="7"/>
      <c r="H7" s="7"/>
      <c r="I7" s="7"/>
      <c r="J7" s="8"/>
    </row>
    <row r="8" spans="1:10" x14ac:dyDescent="0.25">
      <c r="A8" s="7"/>
      <c r="B8" s="7" t="s">
        <v>66</v>
      </c>
      <c r="C8" s="7"/>
      <c r="D8" s="7"/>
      <c r="E8" s="7"/>
      <c r="F8" s="7"/>
      <c r="G8" s="7"/>
      <c r="H8" s="7"/>
      <c r="I8" s="7"/>
      <c r="J8" s="8"/>
    </row>
    <row r="9" spans="1:10" x14ac:dyDescent="0.25">
      <c r="A9" s="7"/>
      <c r="B9" s="7" t="s">
        <v>67</v>
      </c>
      <c r="C9" s="7"/>
      <c r="D9" s="7"/>
      <c r="E9" s="7"/>
      <c r="F9" s="7"/>
      <c r="G9" s="7"/>
      <c r="H9" s="7"/>
      <c r="I9" s="7"/>
      <c r="J9" s="8"/>
    </row>
    <row r="10" spans="1:10" x14ac:dyDescent="0.25">
      <c r="A10" s="7" t="s">
        <v>68</v>
      </c>
      <c r="B10" s="7"/>
      <c r="C10" s="7"/>
      <c r="D10" s="7"/>
      <c r="E10" s="7"/>
      <c r="F10" s="7"/>
      <c r="G10" s="7"/>
      <c r="H10" s="7"/>
      <c r="I10" s="7"/>
      <c r="J10" s="8"/>
    </row>
    <row r="11" spans="1:10" x14ac:dyDescent="0.25">
      <c r="A11" s="7"/>
      <c r="B11" s="7"/>
      <c r="C11" s="7"/>
      <c r="D11" s="7"/>
      <c r="E11" s="7"/>
      <c r="F11" s="7"/>
      <c r="G11" s="7"/>
      <c r="H11" s="7"/>
      <c r="I11" s="7"/>
      <c r="J11" s="8"/>
    </row>
    <row r="12" spans="1:10" x14ac:dyDescent="0.25">
      <c r="A12" s="7" t="s">
        <v>69</v>
      </c>
      <c r="B12" s="7"/>
      <c r="C12" s="7"/>
      <c r="D12" s="7"/>
      <c r="E12" s="7"/>
      <c r="F12" s="7"/>
      <c r="G12" s="7"/>
      <c r="H12" s="7"/>
      <c r="I12" s="7"/>
      <c r="J12" s="8"/>
    </row>
    <row r="13" spans="1:10" x14ac:dyDescent="0.25">
      <c r="A13" s="7"/>
      <c r="B13" s="7" t="s">
        <v>70</v>
      </c>
      <c r="C13" s="7"/>
      <c r="D13" s="7"/>
      <c r="E13" s="7"/>
      <c r="F13" s="7"/>
      <c r="G13" s="7"/>
      <c r="H13" s="7"/>
      <c r="I13" s="7"/>
      <c r="J13" s="8"/>
    </row>
    <row r="14" spans="1:10" x14ac:dyDescent="0.25">
      <c r="A14" s="14" t="s">
        <v>71</v>
      </c>
      <c r="B14" s="7"/>
      <c r="C14" s="7"/>
      <c r="D14" s="7"/>
      <c r="E14" s="7"/>
      <c r="F14" s="7"/>
      <c r="G14" s="7"/>
      <c r="H14" s="7"/>
      <c r="I14" s="7"/>
      <c r="J14" s="8"/>
    </row>
    <row r="15" spans="1:10" x14ac:dyDescent="0.25">
      <c r="A15" s="7"/>
      <c r="B15" s="7"/>
      <c r="C15" s="7"/>
      <c r="D15" s="7"/>
      <c r="E15" s="7"/>
      <c r="F15" s="7"/>
      <c r="G15" s="7"/>
      <c r="H15" s="7"/>
      <c r="I15" s="7"/>
      <c r="J15" s="8"/>
    </row>
    <row r="16" spans="1:10" x14ac:dyDescent="0.25">
      <c r="A16" s="15" t="s">
        <v>72</v>
      </c>
      <c r="B16" s="7"/>
      <c r="C16" s="7"/>
      <c r="D16" s="7"/>
      <c r="E16" s="7"/>
      <c r="F16" s="7"/>
      <c r="G16" s="7"/>
      <c r="H16" s="7"/>
      <c r="I16" s="7"/>
      <c r="J16" s="8"/>
    </row>
    <row r="17" spans="1:10" x14ac:dyDescent="0.25">
      <c r="A17" s="8"/>
      <c r="B17" s="8"/>
      <c r="C17" s="8"/>
      <c r="D17" s="8"/>
      <c r="E17" s="8"/>
      <c r="F17" s="8"/>
      <c r="G17" s="8"/>
      <c r="H17" s="8"/>
      <c r="I17" s="8"/>
      <c r="J17" s="8"/>
    </row>
    <row r="18" spans="1:10" x14ac:dyDescent="0.25">
      <c r="A18" s="16" t="s">
        <v>12</v>
      </c>
      <c r="B18" s="17"/>
      <c r="C18" s="17"/>
      <c r="D18" s="17"/>
      <c r="E18" s="17"/>
      <c r="F18" s="17"/>
      <c r="G18" s="17"/>
      <c r="H18" s="17"/>
      <c r="I18" s="18"/>
      <c r="J18" s="8"/>
    </row>
    <row r="19" spans="1:10" x14ac:dyDescent="0.25">
      <c r="A19" s="19"/>
      <c r="B19" s="20"/>
      <c r="C19" s="21" t="s">
        <v>38</v>
      </c>
      <c r="D19" s="21" t="s">
        <v>24</v>
      </c>
      <c r="E19" s="21" t="s">
        <v>25</v>
      </c>
      <c r="F19" s="21" t="s">
        <v>26</v>
      </c>
      <c r="G19" s="21" t="s">
        <v>32</v>
      </c>
      <c r="H19" s="21" t="s">
        <v>34</v>
      </c>
      <c r="I19" s="21" t="s">
        <v>35</v>
      </c>
      <c r="J19" s="8"/>
    </row>
    <row r="20" spans="1:10" x14ac:dyDescent="0.25">
      <c r="A20" s="19"/>
      <c r="B20" s="20"/>
      <c r="C20" s="22" t="s">
        <v>10</v>
      </c>
      <c r="D20" s="23" t="s">
        <v>10</v>
      </c>
      <c r="E20" s="24" t="s">
        <v>10</v>
      </c>
      <c r="F20" s="24" t="s">
        <v>10</v>
      </c>
      <c r="G20" s="25" t="s">
        <v>10</v>
      </c>
      <c r="H20" s="24" t="s">
        <v>11</v>
      </c>
      <c r="I20" s="24" t="s">
        <v>11</v>
      </c>
      <c r="J20" s="8"/>
    </row>
    <row r="21" spans="1:10" x14ac:dyDescent="0.25">
      <c r="A21" s="19" t="s">
        <v>0</v>
      </c>
      <c r="B21" s="20"/>
      <c r="C21" s="26">
        <v>3586168</v>
      </c>
      <c r="D21" s="26">
        <v>4000000</v>
      </c>
      <c r="E21" s="26">
        <v>4000000</v>
      </c>
      <c r="F21" s="26">
        <v>4000000</v>
      </c>
      <c r="G21" s="26">
        <v>4000000</v>
      </c>
      <c r="H21" s="26">
        <v>4000000</v>
      </c>
      <c r="I21" s="26">
        <v>4000000</v>
      </c>
      <c r="J21" s="8"/>
    </row>
    <row r="22" spans="1:10" x14ac:dyDescent="0.25">
      <c r="A22" s="19" t="s">
        <v>1</v>
      </c>
      <c r="B22" s="20"/>
      <c r="C22" s="26"/>
      <c r="D22" s="26">
        <v>2639.4399999999441</v>
      </c>
      <c r="E22" s="26">
        <f>D33</f>
        <v>2863.0299999997951</v>
      </c>
      <c r="F22" s="26"/>
      <c r="G22" s="26"/>
      <c r="H22" s="26"/>
      <c r="I22" s="26"/>
      <c r="J22" s="8"/>
    </row>
    <row r="23" spans="1:10" x14ac:dyDescent="0.25">
      <c r="A23" s="19" t="s">
        <v>2</v>
      </c>
      <c r="B23" s="20"/>
      <c r="C23" s="26">
        <v>2748461.66</v>
      </c>
      <c r="D23" s="26">
        <v>3906352.25</v>
      </c>
      <c r="E23" s="26">
        <v>3503846.84</v>
      </c>
      <c r="F23" s="26"/>
      <c r="G23" s="26"/>
      <c r="H23" s="26">
        <v>4000000</v>
      </c>
      <c r="I23" s="26">
        <v>4000000</v>
      </c>
      <c r="J23" s="8"/>
    </row>
    <row r="24" spans="1:10" x14ac:dyDescent="0.25">
      <c r="A24" s="19" t="s">
        <v>3</v>
      </c>
      <c r="B24" s="20"/>
      <c r="C24" s="26">
        <v>2745822.22</v>
      </c>
      <c r="D24" s="26">
        <v>3906128.66</v>
      </c>
      <c r="E24" s="26">
        <v>3506709.87</v>
      </c>
      <c r="F24" s="26"/>
      <c r="G24" s="26"/>
      <c r="H24" s="26">
        <v>4000000</v>
      </c>
      <c r="I24" s="26">
        <v>4000000</v>
      </c>
      <c r="J24" s="8"/>
    </row>
    <row r="25" spans="1:10" x14ac:dyDescent="0.25">
      <c r="A25" s="19"/>
      <c r="B25" s="20"/>
      <c r="C25" s="26"/>
      <c r="D25" s="26"/>
      <c r="E25" s="26"/>
      <c r="F25" s="26"/>
      <c r="G25" s="26"/>
      <c r="H25" s="26"/>
      <c r="I25" s="26"/>
      <c r="J25" s="8"/>
    </row>
    <row r="26" spans="1:10" x14ac:dyDescent="0.25">
      <c r="A26" s="27" t="s">
        <v>4</v>
      </c>
      <c r="B26" s="28"/>
      <c r="C26" s="29"/>
      <c r="D26" s="29"/>
      <c r="E26" s="29"/>
      <c r="F26" s="29"/>
      <c r="G26" s="29"/>
      <c r="H26" s="30"/>
      <c r="I26" s="30"/>
      <c r="J26" s="8"/>
    </row>
    <row r="27" spans="1:10" x14ac:dyDescent="0.25">
      <c r="A27" s="31" t="s">
        <v>23</v>
      </c>
      <c r="B27" s="32"/>
      <c r="C27" s="29"/>
      <c r="D27" s="29"/>
      <c r="E27" s="29"/>
      <c r="F27" s="29"/>
      <c r="G27" s="29"/>
      <c r="H27" s="30"/>
      <c r="I27" s="30"/>
      <c r="J27" s="8"/>
    </row>
    <row r="28" spans="1:10" x14ac:dyDescent="0.25">
      <c r="A28" s="33"/>
      <c r="B28" s="34"/>
      <c r="C28" s="35"/>
      <c r="D28" s="35"/>
      <c r="E28" s="35"/>
      <c r="F28" s="35"/>
      <c r="G28" s="35"/>
      <c r="H28" s="35"/>
      <c r="I28" s="35"/>
      <c r="J28" s="8"/>
    </row>
    <row r="29" spans="1:10" x14ac:dyDescent="0.25">
      <c r="A29" s="33"/>
      <c r="B29" s="34"/>
      <c r="C29" s="35"/>
      <c r="D29" s="35"/>
      <c r="E29" s="35"/>
      <c r="F29" s="35"/>
      <c r="G29" s="35"/>
      <c r="H29" s="35"/>
      <c r="I29" s="35"/>
      <c r="J29" s="8"/>
    </row>
    <row r="30" spans="1:10" x14ac:dyDescent="0.25">
      <c r="A30" s="33"/>
      <c r="B30" s="34"/>
      <c r="C30" s="35"/>
      <c r="D30" s="35"/>
      <c r="E30" s="35"/>
      <c r="F30" s="35"/>
      <c r="G30" s="35"/>
      <c r="H30" s="35"/>
      <c r="I30" s="35"/>
      <c r="J30" s="8"/>
    </row>
    <row r="31" spans="1:10" x14ac:dyDescent="0.25">
      <c r="A31" s="27" t="s">
        <v>5</v>
      </c>
      <c r="B31" s="32"/>
      <c r="C31" s="30">
        <f t="shared" ref="C31:D31" si="0">SUM(C28:C30)</f>
        <v>0</v>
      </c>
      <c r="D31" s="30">
        <f t="shared" si="0"/>
        <v>0</v>
      </c>
      <c r="E31" s="30">
        <f t="shared" ref="E31:I31" si="1">SUM(E28:E30)</f>
        <v>0</v>
      </c>
      <c r="F31" s="30">
        <f t="shared" si="1"/>
        <v>0</v>
      </c>
      <c r="G31" s="30">
        <f t="shared" si="1"/>
        <v>0</v>
      </c>
      <c r="H31" s="30">
        <f t="shared" si="1"/>
        <v>0</v>
      </c>
      <c r="I31" s="30">
        <f t="shared" si="1"/>
        <v>0</v>
      </c>
      <c r="J31" s="8"/>
    </row>
    <row r="32" spans="1:10" x14ac:dyDescent="0.25">
      <c r="A32" s="19"/>
      <c r="B32" s="20"/>
      <c r="C32" s="26"/>
      <c r="D32" s="26"/>
      <c r="E32" s="26"/>
      <c r="F32" s="26"/>
      <c r="G32" s="26"/>
      <c r="H32" s="26"/>
      <c r="I32" s="26"/>
      <c r="J32" s="8"/>
    </row>
    <row r="33" spans="1:10" x14ac:dyDescent="0.25">
      <c r="A33" s="19" t="s">
        <v>7</v>
      </c>
      <c r="B33" s="20"/>
      <c r="C33" s="36">
        <f t="shared" ref="C33:E33" si="2">+C22+C23-C24+C31</f>
        <v>2639.4399999999441</v>
      </c>
      <c r="D33" s="36">
        <f t="shared" si="2"/>
        <v>2863.0299999997951</v>
      </c>
      <c r="E33" s="36">
        <f t="shared" si="2"/>
        <v>-4.6566128730773926E-10</v>
      </c>
      <c r="F33" s="36"/>
      <c r="G33" s="36"/>
      <c r="H33" s="36"/>
      <c r="I33" s="36"/>
      <c r="J33" s="8"/>
    </row>
    <row r="34" spans="1:10" x14ac:dyDescent="0.25">
      <c r="A34" s="37"/>
      <c r="B34" s="38"/>
      <c r="C34" s="26"/>
      <c r="D34" s="26"/>
      <c r="E34" s="26"/>
      <c r="F34" s="26"/>
      <c r="G34" s="26"/>
      <c r="H34" s="26"/>
      <c r="I34" s="26"/>
      <c r="J34" s="8"/>
    </row>
    <row r="35" spans="1:10" x14ac:dyDescent="0.25">
      <c r="A35" s="19" t="s">
        <v>19</v>
      </c>
      <c r="B35" s="20"/>
      <c r="C35" s="26">
        <v>237491.74</v>
      </c>
      <c r="D35" s="26">
        <v>178816.4</v>
      </c>
      <c r="E35" s="26">
        <v>48221</v>
      </c>
      <c r="F35" s="26"/>
      <c r="G35" s="26"/>
      <c r="H35" s="26"/>
      <c r="I35" s="26"/>
      <c r="J35" s="8"/>
    </row>
    <row r="36" spans="1:10" x14ac:dyDescent="0.25">
      <c r="A36" s="37"/>
      <c r="B36" s="38"/>
      <c r="C36" s="26"/>
      <c r="D36" s="26"/>
      <c r="E36" s="26"/>
      <c r="F36" s="26"/>
      <c r="G36" s="26"/>
      <c r="H36" s="26"/>
      <c r="I36" s="26"/>
      <c r="J36" s="8"/>
    </row>
    <row r="37" spans="1:10" x14ac:dyDescent="0.25">
      <c r="A37" s="19" t="s">
        <v>20</v>
      </c>
      <c r="B37" s="39"/>
      <c r="C37" s="40">
        <f>C33-C35</f>
        <v>-234852.30000000005</v>
      </c>
      <c r="D37" s="41" t="s">
        <v>73</v>
      </c>
      <c r="E37" s="40">
        <f>E33-E35</f>
        <v>-48221.000000000466</v>
      </c>
      <c r="F37" s="41" t="s">
        <v>73</v>
      </c>
      <c r="G37" s="40">
        <f t="shared" ref="G37:I37" si="3">G33-G35</f>
        <v>0</v>
      </c>
      <c r="H37" s="40">
        <f t="shared" si="3"/>
        <v>0</v>
      </c>
      <c r="I37" s="40">
        <f t="shared" si="3"/>
        <v>0</v>
      </c>
      <c r="J37" s="8"/>
    </row>
    <row r="38" spans="1:10" x14ac:dyDescent="0.25">
      <c r="A38" s="42"/>
      <c r="B38" s="42"/>
      <c r="C38" s="43"/>
      <c r="D38" s="43"/>
      <c r="E38" s="43"/>
      <c r="F38" s="43"/>
      <c r="G38" s="43"/>
      <c r="H38" s="43"/>
      <c r="I38" s="43"/>
      <c r="J38" s="8"/>
    </row>
    <row r="39" spans="1:10" x14ac:dyDescent="0.25">
      <c r="A39" s="44" t="s">
        <v>21</v>
      </c>
      <c r="B39" s="10"/>
      <c r="C39" s="45"/>
      <c r="D39" s="45"/>
      <c r="E39" s="46"/>
      <c r="F39" s="46"/>
      <c r="G39" s="46"/>
      <c r="H39" s="46"/>
      <c r="I39" s="46"/>
      <c r="J39" s="8"/>
    </row>
    <row r="40" spans="1:10" x14ac:dyDescent="0.25">
      <c r="A40" s="47" t="s">
        <v>74</v>
      </c>
      <c r="B40" s="38"/>
      <c r="C40" s="48"/>
      <c r="D40" s="48"/>
      <c r="E40" s="49"/>
      <c r="F40" s="49"/>
      <c r="G40" s="49"/>
      <c r="H40" s="49"/>
      <c r="I40" s="49"/>
      <c r="J40" s="8"/>
    </row>
    <row r="41" spans="1:10" x14ac:dyDescent="0.25">
      <c r="A41" s="19"/>
      <c r="B41" s="20"/>
      <c r="C41" s="26"/>
      <c r="D41" s="26"/>
      <c r="E41" s="26"/>
      <c r="F41" s="26"/>
      <c r="G41" s="26"/>
      <c r="H41" s="26"/>
      <c r="I41" s="26"/>
      <c r="J41" s="8"/>
    </row>
    <row r="42" spans="1:10" x14ac:dyDescent="0.25">
      <c r="A42" s="19" t="s">
        <v>6</v>
      </c>
      <c r="B42" s="20"/>
      <c r="C42" s="35"/>
      <c r="D42" s="35"/>
      <c r="E42" s="26"/>
      <c r="F42" s="26"/>
      <c r="G42" s="26"/>
      <c r="H42" s="26"/>
      <c r="I42" s="26"/>
      <c r="J42" s="8"/>
    </row>
    <row r="43" spans="1:10" x14ac:dyDescent="0.25">
      <c r="A43" s="19"/>
      <c r="B43" s="20"/>
      <c r="C43" s="35"/>
      <c r="D43" s="35"/>
      <c r="E43" s="26"/>
      <c r="F43" s="26"/>
      <c r="G43" s="26"/>
      <c r="H43" s="26"/>
      <c r="I43" s="26"/>
      <c r="J43" s="8"/>
    </row>
    <row r="44" spans="1:10" x14ac:dyDescent="0.25">
      <c r="A44" s="50" t="s">
        <v>8</v>
      </c>
      <c r="B44" s="39"/>
      <c r="C44" s="35"/>
      <c r="D44" s="35"/>
      <c r="E44" s="26"/>
      <c r="F44" s="26"/>
      <c r="G44" s="26"/>
      <c r="H44" s="26"/>
      <c r="I44" s="26"/>
      <c r="J44" s="8"/>
    </row>
    <row r="45" spans="1:10" x14ac:dyDescent="0.25">
      <c r="A45" s="51" t="s">
        <v>9</v>
      </c>
      <c r="B45" s="52"/>
      <c r="C45" s="35"/>
      <c r="D45" s="35"/>
      <c r="E45" s="26"/>
      <c r="F45" s="26"/>
      <c r="G45" s="26"/>
      <c r="H45" s="26"/>
      <c r="I45" s="26"/>
      <c r="J45" s="8"/>
    </row>
  </sheetData>
  <mergeCells count="1">
    <mergeCell ref="A18:I18"/>
  </mergeCells>
  <pageMargins left="0.7" right="0.7" top="0.75" bottom="0.75" header="0.3" footer="0.3"/>
  <pageSetup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6187C-6C2C-40F6-B867-0582FF753F46}">
  <dimension ref="A1:I46"/>
  <sheetViews>
    <sheetView workbookViewId="0">
      <selection activeCell="J20" sqref="J20"/>
    </sheetView>
  </sheetViews>
  <sheetFormatPr defaultRowHeight="15" x14ac:dyDescent="0.25"/>
  <cols>
    <col min="1" max="1" width="9.140625" style="9"/>
    <col min="2" max="2" width="44.140625" style="9" customWidth="1"/>
    <col min="3" max="3" width="10.42578125" style="9" customWidth="1"/>
    <col min="4" max="4" width="10.140625" style="9" customWidth="1"/>
    <col min="5" max="5" width="11.140625" style="9" customWidth="1"/>
    <col min="6" max="6" width="9.85546875" style="9" bestFit="1" customWidth="1"/>
    <col min="7" max="7" width="10.7109375" style="9" customWidth="1"/>
    <col min="8" max="8" width="15" style="9" bestFit="1" customWidth="1"/>
    <col min="9" max="9" width="11.42578125" style="9" bestFit="1" customWidth="1"/>
    <col min="10" max="16384" width="9.140625" style="9"/>
  </cols>
  <sheetData>
    <row r="1" spans="1:9" x14ac:dyDescent="0.25">
      <c r="A1" s="7" t="s">
        <v>13</v>
      </c>
      <c r="B1" s="10" t="s">
        <v>52</v>
      </c>
      <c r="C1" s="10"/>
      <c r="D1" s="10"/>
      <c r="E1" s="7"/>
      <c r="F1" s="7"/>
      <c r="G1" s="11" t="s">
        <v>14</v>
      </c>
      <c r="H1" s="10" t="s">
        <v>53</v>
      </c>
      <c r="I1" s="10"/>
    </row>
    <row r="2" spans="1:9" x14ac:dyDescent="0.25">
      <c r="A2" s="7" t="s">
        <v>54</v>
      </c>
      <c r="B2" s="10" t="s">
        <v>55</v>
      </c>
      <c r="C2" s="10"/>
      <c r="D2" s="10"/>
      <c r="E2" s="7"/>
      <c r="F2" s="7"/>
      <c r="G2" s="11" t="s">
        <v>56</v>
      </c>
      <c r="H2" s="13" t="s">
        <v>57</v>
      </c>
      <c r="I2" s="13"/>
    </row>
    <row r="3" spans="1:9" x14ac:dyDescent="0.25">
      <c r="A3" s="7" t="s">
        <v>15</v>
      </c>
      <c r="B3" s="10" t="s">
        <v>75</v>
      </c>
      <c r="C3" s="10"/>
      <c r="D3" s="10"/>
      <c r="E3" s="7"/>
      <c r="F3" s="7"/>
      <c r="G3" s="11" t="s">
        <v>59</v>
      </c>
      <c r="H3" s="10" t="s">
        <v>60</v>
      </c>
      <c r="I3" s="10"/>
    </row>
    <row r="4" spans="1:9" x14ac:dyDescent="0.25">
      <c r="A4" s="7" t="s">
        <v>61</v>
      </c>
      <c r="B4" s="10" t="s">
        <v>76</v>
      </c>
      <c r="C4" s="13"/>
      <c r="D4" s="13"/>
      <c r="E4" s="7"/>
      <c r="F4" s="7"/>
      <c r="G4" s="11" t="s">
        <v>63</v>
      </c>
      <c r="H4" s="13" t="s">
        <v>77</v>
      </c>
      <c r="I4" s="13"/>
    </row>
    <row r="5" spans="1:9" x14ac:dyDescent="0.25">
      <c r="A5" s="7"/>
      <c r="B5" s="7"/>
      <c r="C5" s="7"/>
      <c r="D5" s="7"/>
      <c r="E5" s="7"/>
      <c r="F5" s="7"/>
      <c r="G5" s="7"/>
      <c r="H5" s="7"/>
      <c r="I5" s="7"/>
    </row>
    <row r="6" spans="1:9" x14ac:dyDescent="0.25">
      <c r="A6" s="7" t="s">
        <v>78</v>
      </c>
      <c r="B6" s="7"/>
      <c r="C6" s="7"/>
      <c r="D6" s="7"/>
      <c r="E6" s="7"/>
      <c r="F6" s="7"/>
      <c r="G6" s="7"/>
      <c r="H6" s="7"/>
      <c r="I6" s="7"/>
    </row>
    <row r="7" spans="1:9" x14ac:dyDescent="0.25">
      <c r="A7" s="7"/>
      <c r="B7" s="7" t="s">
        <v>79</v>
      </c>
      <c r="C7" s="7"/>
      <c r="D7" s="7"/>
      <c r="E7" s="7"/>
      <c r="F7" s="7"/>
      <c r="G7" s="7"/>
      <c r="H7" s="7"/>
      <c r="I7" s="7"/>
    </row>
    <row r="8" spans="1:9" x14ac:dyDescent="0.25">
      <c r="A8" s="7"/>
      <c r="B8" s="7" t="s">
        <v>80</v>
      </c>
      <c r="C8" s="7"/>
      <c r="D8" s="7"/>
      <c r="E8" s="7"/>
      <c r="F8" s="7"/>
      <c r="G8" s="7"/>
      <c r="H8" s="7"/>
      <c r="I8" s="7"/>
    </row>
    <row r="9" spans="1:9" x14ac:dyDescent="0.25">
      <c r="A9" s="7"/>
      <c r="B9" s="7"/>
      <c r="C9" s="7"/>
      <c r="D9" s="7"/>
      <c r="E9" s="7"/>
      <c r="F9" s="7"/>
      <c r="G9" s="7"/>
      <c r="H9" s="7"/>
      <c r="I9" s="7"/>
    </row>
    <row r="10" spans="1:9" x14ac:dyDescent="0.25">
      <c r="A10" s="7" t="s">
        <v>68</v>
      </c>
      <c r="B10" s="7"/>
      <c r="C10" s="7"/>
      <c r="D10" s="7"/>
      <c r="E10" s="7"/>
      <c r="F10" s="7"/>
      <c r="G10" s="7"/>
      <c r="H10" s="7"/>
      <c r="I10" s="7"/>
    </row>
    <row r="11" spans="1:9" x14ac:dyDescent="0.25">
      <c r="A11" s="7"/>
      <c r="B11" s="7"/>
      <c r="C11" s="7"/>
      <c r="D11" s="7"/>
      <c r="E11" s="7"/>
      <c r="F11" s="7"/>
      <c r="G11" s="7"/>
      <c r="H11" s="7"/>
      <c r="I11" s="7"/>
    </row>
    <row r="12" spans="1:9" x14ac:dyDescent="0.25">
      <c r="A12" s="7" t="s">
        <v>69</v>
      </c>
      <c r="B12" s="7"/>
      <c r="C12" s="7"/>
      <c r="D12" s="7"/>
      <c r="E12" s="7"/>
      <c r="F12" s="7"/>
      <c r="G12" s="7"/>
      <c r="H12" s="7"/>
      <c r="I12" s="7"/>
    </row>
    <row r="13" spans="1:9" x14ac:dyDescent="0.25">
      <c r="A13" s="7"/>
      <c r="B13" s="7" t="s">
        <v>81</v>
      </c>
      <c r="C13" s="7"/>
      <c r="D13" s="7"/>
      <c r="E13" s="7"/>
      <c r="F13" s="7"/>
      <c r="G13" s="7"/>
      <c r="H13" s="7"/>
      <c r="I13" s="7"/>
    </row>
    <row r="14" spans="1:9" x14ac:dyDescent="0.25">
      <c r="A14" s="7"/>
      <c r="B14" s="7"/>
      <c r="C14" s="7"/>
      <c r="D14" s="7"/>
      <c r="E14" s="7"/>
      <c r="F14" s="7"/>
      <c r="G14" s="7"/>
      <c r="H14" s="7"/>
      <c r="I14" s="7"/>
    </row>
    <row r="15" spans="1:9" x14ac:dyDescent="0.25">
      <c r="A15" s="14" t="s">
        <v>71</v>
      </c>
      <c r="B15" s="7"/>
      <c r="C15" s="7"/>
      <c r="D15" s="7"/>
      <c r="E15" s="7"/>
      <c r="F15" s="7"/>
      <c r="G15" s="7"/>
      <c r="H15" s="7"/>
      <c r="I15" s="7"/>
    </row>
    <row r="16" spans="1:9" x14ac:dyDescent="0.25">
      <c r="A16" s="7"/>
      <c r="B16" s="7"/>
      <c r="C16" s="7"/>
      <c r="D16" s="7"/>
      <c r="E16" s="7"/>
      <c r="F16" s="7"/>
      <c r="G16" s="7"/>
      <c r="H16" s="7"/>
      <c r="I16" s="7"/>
    </row>
    <row r="17" spans="1:9" x14ac:dyDescent="0.25">
      <c r="A17" s="15" t="s">
        <v>82</v>
      </c>
      <c r="B17" s="7"/>
      <c r="C17" s="7"/>
      <c r="D17" s="7"/>
      <c r="E17" s="7"/>
      <c r="F17" s="7"/>
      <c r="G17" s="7"/>
      <c r="H17" s="7"/>
      <c r="I17" s="7"/>
    </row>
    <row r="18" spans="1:9" x14ac:dyDescent="0.25">
      <c r="A18" s="7"/>
      <c r="B18" s="7"/>
      <c r="C18" s="7"/>
      <c r="D18" s="7"/>
      <c r="E18" s="7"/>
      <c r="F18" s="7"/>
      <c r="G18" s="53" t="s">
        <v>83</v>
      </c>
      <c r="H18" s="7"/>
      <c r="I18" s="7"/>
    </row>
    <row r="19" spans="1:9" x14ac:dyDescent="0.25">
      <c r="A19" s="16" t="s">
        <v>12</v>
      </c>
      <c r="B19" s="17"/>
      <c r="C19" s="17"/>
      <c r="D19" s="17"/>
      <c r="E19" s="17"/>
      <c r="F19" s="17"/>
      <c r="G19" s="17"/>
      <c r="H19" s="17"/>
      <c r="I19" s="18"/>
    </row>
    <row r="20" spans="1:9" x14ac:dyDescent="0.25">
      <c r="A20" s="19"/>
      <c r="B20" s="20"/>
      <c r="C20" s="21" t="s">
        <v>38</v>
      </c>
      <c r="D20" s="21" t="s">
        <v>24</v>
      </c>
      <c r="E20" s="21" t="s">
        <v>25</v>
      </c>
      <c r="F20" s="21" t="s">
        <v>26</v>
      </c>
      <c r="G20" s="21" t="s">
        <v>32</v>
      </c>
      <c r="H20" s="21" t="s">
        <v>34</v>
      </c>
      <c r="I20" s="21" t="s">
        <v>35</v>
      </c>
    </row>
    <row r="21" spans="1:9" x14ac:dyDescent="0.25">
      <c r="A21" s="19"/>
      <c r="B21" s="20"/>
      <c r="C21" s="22" t="s">
        <v>10</v>
      </c>
      <c r="D21" s="23" t="s">
        <v>10</v>
      </c>
      <c r="E21" s="24" t="s">
        <v>10</v>
      </c>
      <c r="F21" s="24" t="s">
        <v>10</v>
      </c>
      <c r="G21" s="25" t="s">
        <v>10</v>
      </c>
      <c r="H21" s="24" t="s">
        <v>11</v>
      </c>
      <c r="I21" s="24" t="s">
        <v>11</v>
      </c>
    </row>
    <row r="22" spans="1:9" x14ac:dyDescent="0.25">
      <c r="A22" s="19" t="s">
        <v>0</v>
      </c>
      <c r="B22" s="20"/>
      <c r="C22" s="35">
        <v>1270000</v>
      </c>
      <c r="D22" s="26">
        <v>1275000</v>
      </c>
      <c r="E22" s="26">
        <v>1275000</v>
      </c>
      <c r="F22" s="26">
        <v>1275000</v>
      </c>
      <c r="G22" s="26">
        <v>1275000</v>
      </c>
      <c r="H22" s="26">
        <v>1275000</v>
      </c>
      <c r="I22" s="26">
        <v>1275000</v>
      </c>
    </row>
    <row r="23" spans="1:9" x14ac:dyDescent="0.25">
      <c r="A23" s="19" t="s">
        <v>1</v>
      </c>
      <c r="B23" s="20"/>
      <c r="C23" s="35">
        <v>0</v>
      </c>
      <c r="D23" s="26">
        <v>26.309999999823049</v>
      </c>
      <c r="E23" s="26">
        <f>D34</f>
        <v>1.7099999997299165</v>
      </c>
      <c r="F23" s="26"/>
      <c r="G23" s="26"/>
      <c r="H23" s="26"/>
      <c r="I23" s="26"/>
    </row>
    <row r="24" spans="1:9" x14ac:dyDescent="0.25">
      <c r="A24" s="19" t="s">
        <v>2</v>
      </c>
      <c r="B24" s="20"/>
      <c r="C24" s="35">
        <v>1073264.1299999999</v>
      </c>
      <c r="D24" s="26">
        <v>1793597.15</v>
      </c>
      <c r="E24" s="26">
        <v>1313396.1399999999</v>
      </c>
      <c r="F24" s="26"/>
      <c r="G24" s="26"/>
      <c r="H24" s="26">
        <v>1337512</v>
      </c>
      <c r="I24" s="26">
        <v>1337512</v>
      </c>
    </row>
    <row r="25" spans="1:9" x14ac:dyDescent="0.25">
      <c r="A25" s="19" t="s">
        <v>3</v>
      </c>
      <c r="B25" s="20"/>
      <c r="C25" s="30">
        <v>1073237.82</v>
      </c>
      <c r="D25" s="26">
        <v>1793621.75</v>
      </c>
      <c r="E25" s="26">
        <v>1313397.8500000001</v>
      </c>
      <c r="F25" s="26"/>
      <c r="G25" s="26"/>
      <c r="H25" s="26">
        <v>1337512</v>
      </c>
      <c r="I25" s="26">
        <v>1337512</v>
      </c>
    </row>
    <row r="26" spans="1:9" x14ac:dyDescent="0.25">
      <c r="A26" s="19"/>
      <c r="B26" s="20"/>
      <c r="C26" s="35"/>
      <c r="D26" s="35"/>
      <c r="E26" s="35"/>
      <c r="F26" s="26"/>
      <c r="G26" s="26"/>
      <c r="H26" s="26"/>
      <c r="I26" s="26"/>
    </row>
    <row r="27" spans="1:9" x14ac:dyDescent="0.25">
      <c r="A27" s="27" t="s">
        <v>4</v>
      </c>
      <c r="B27" s="28"/>
      <c r="C27" s="29"/>
      <c r="D27" s="29"/>
      <c r="E27" s="29"/>
      <c r="F27" s="29"/>
      <c r="G27" s="29"/>
      <c r="H27" s="30"/>
      <c r="I27" s="30"/>
    </row>
    <row r="28" spans="1:9" x14ac:dyDescent="0.25">
      <c r="A28" s="31" t="s">
        <v>23</v>
      </c>
      <c r="B28" s="32"/>
      <c r="C28" s="54"/>
      <c r="D28" s="29"/>
      <c r="E28" s="29"/>
      <c r="F28" s="29"/>
      <c r="G28" s="29"/>
      <c r="H28" s="30"/>
      <c r="I28" s="30"/>
    </row>
    <row r="29" spans="1:9" x14ac:dyDescent="0.25">
      <c r="A29" s="33"/>
      <c r="B29" s="34"/>
      <c r="C29" s="35"/>
      <c r="D29" s="35"/>
      <c r="E29" s="35"/>
      <c r="F29" s="35"/>
      <c r="G29" s="35"/>
      <c r="H29" s="35"/>
      <c r="I29" s="35"/>
    </row>
    <row r="30" spans="1:9" x14ac:dyDescent="0.25">
      <c r="A30" s="33"/>
      <c r="B30" s="34"/>
      <c r="C30" s="35"/>
      <c r="D30" s="35"/>
      <c r="E30" s="35"/>
      <c r="F30" s="35"/>
      <c r="G30" s="35"/>
      <c r="H30" s="35"/>
      <c r="I30" s="35"/>
    </row>
    <row r="31" spans="1:9" x14ac:dyDescent="0.25">
      <c r="A31" s="33"/>
      <c r="B31" s="34"/>
      <c r="C31" s="35"/>
      <c r="D31" s="35"/>
      <c r="E31" s="35"/>
      <c r="F31" s="35"/>
      <c r="G31" s="35"/>
      <c r="H31" s="35"/>
      <c r="I31" s="35"/>
    </row>
    <row r="32" spans="1:9" x14ac:dyDescent="0.25">
      <c r="A32" s="27" t="s">
        <v>5</v>
      </c>
      <c r="B32" s="32"/>
      <c r="C32" s="30">
        <f t="shared" ref="C32:D32" si="0">SUM(C29:C31)</f>
        <v>0</v>
      </c>
      <c r="D32" s="30">
        <f t="shared" si="0"/>
        <v>0</v>
      </c>
      <c r="E32" s="30">
        <v>0</v>
      </c>
      <c r="F32" s="30">
        <v>0</v>
      </c>
      <c r="G32" s="30">
        <v>0</v>
      </c>
      <c r="H32" s="30">
        <v>0</v>
      </c>
      <c r="I32" s="30">
        <v>0</v>
      </c>
    </row>
    <row r="33" spans="1:9" x14ac:dyDescent="0.25">
      <c r="A33" s="19"/>
      <c r="B33" s="20"/>
      <c r="C33" s="35"/>
      <c r="D33" s="35"/>
      <c r="E33" s="35"/>
      <c r="F33" s="26"/>
      <c r="G33" s="26"/>
      <c r="H33" s="26"/>
      <c r="I33" s="26"/>
    </row>
    <row r="34" spans="1:9" x14ac:dyDescent="0.25">
      <c r="A34" s="19" t="s">
        <v>7</v>
      </c>
      <c r="B34" s="20"/>
      <c r="C34" s="30">
        <f t="shared" ref="C34:D34" si="1">+C23+C24-C25+C32</f>
        <v>26.309999999823049</v>
      </c>
      <c r="D34" s="30">
        <f t="shared" si="1"/>
        <v>1.7099999997299165</v>
      </c>
      <c r="E34" s="30">
        <v>26.309999999823049</v>
      </c>
      <c r="F34" s="36">
        <f>F23+F24-F25</f>
        <v>0</v>
      </c>
      <c r="G34" s="36">
        <f t="shared" ref="G34:I34" si="2">G23+G24-G25</f>
        <v>0</v>
      </c>
      <c r="H34" s="36">
        <f t="shared" si="2"/>
        <v>0</v>
      </c>
      <c r="I34" s="36">
        <f t="shared" si="2"/>
        <v>0</v>
      </c>
    </row>
    <row r="35" spans="1:9" x14ac:dyDescent="0.25">
      <c r="A35" s="37"/>
      <c r="B35" s="38"/>
      <c r="C35" s="48"/>
      <c r="D35" s="48"/>
      <c r="E35" s="35"/>
      <c r="F35" s="26"/>
      <c r="G35" s="26"/>
      <c r="H35" s="26"/>
      <c r="I35" s="26"/>
    </row>
    <row r="36" spans="1:9" x14ac:dyDescent="0.25">
      <c r="A36" s="19" t="s">
        <v>19</v>
      </c>
      <c r="B36" s="20"/>
      <c r="C36" s="48">
        <v>192211</v>
      </c>
      <c r="D36" s="48"/>
      <c r="E36" s="35">
        <v>192211.28</v>
      </c>
      <c r="F36" s="26">
        <v>75422.11</v>
      </c>
      <c r="G36" s="26">
        <v>319451.12</v>
      </c>
      <c r="H36" s="26"/>
      <c r="I36" s="26"/>
    </row>
    <row r="37" spans="1:9" x14ac:dyDescent="0.25">
      <c r="A37" s="37"/>
      <c r="B37" s="38"/>
      <c r="C37" s="48"/>
      <c r="D37" s="48"/>
      <c r="E37" s="35"/>
      <c r="F37" s="26"/>
      <c r="G37" s="26"/>
      <c r="H37" s="26"/>
      <c r="I37" s="26"/>
    </row>
    <row r="38" spans="1:9" x14ac:dyDescent="0.25">
      <c r="A38" s="19" t="s">
        <v>20</v>
      </c>
      <c r="B38" s="39"/>
      <c r="C38" s="55" t="s">
        <v>73</v>
      </c>
      <c r="D38" s="55" t="s">
        <v>73</v>
      </c>
      <c r="E38" s="55" t="s">
        <v>73</v>
      </c>
      <c r="F38" s="55" t="s">
        <v>73</v>
      </c>
      <c r="G38" s="55" t="s">
        <v>73</v>
      </c>
      <c r="H38" s="55" t="s">
        <v>73</v>
      </c>
      <c r="I38" s="55" t="s">
        <v>73</v>
      </c>
    </row>
    <row r="39" spans="1:9" x14ac:dyDescent="0.25">
      <c r="A39" s="42"/>
      <c r="B39" s="42"/>
      <c r="C39" s="43"/>
      <c r="D39" s="43"/>
      <c r="E39" s="43"/>
      <c r="F39" s="43"/>
      <c r="G39" s="43"/>
      <c r="H39" s="43"/>
      <c r="I39" s="43"/>
    </row>
    <row r="40" spans="1:9" x14ac:dyDescent="0.25">
      <c r="A40" s="44" t="s">
        <v>21</v>
      </c>
      <c r="B40" s="10"/>
      <c r="C40" s="45"/>
      <c r="D40" s="45"/>
      <c r="E40" s="46"/>
      <c r="F40" s="46"/>
      <c r="G40" s="46"/>
      <c r="H40" s="46"/>
      <c r="I40" s="46"/>
    </row>
    <row r="41" spans="1:9" x14ac:dyDescent="0.25">
      <c r="A41" s="47" t="s">
        <v>74</v>
      </c>
      <c r="B41" s="38"/>
      <c r="C41" s="48"/>
      <c r="D41" s="48"/>
      <c r="E41" s="49"/>
      <c r="F41" s="49"/>
      <c r="G41" s="49"/>
      <c r="H41" s="49"/>
      <c r="I41" s="49"/>
    </row>
    <row r="42" spans="1:9" x14ac:dyDescent="0.25">
      <c r="A42" s="19"/>
      <c r="B42" s="20"/>
      <c r="C42" s="26"/>
      <c r="D42" s="26"/>
      <c r="E42" s="26"/>
      <c r="F42" s="26"/>
      <c r="G42" s="26"/>
      <c r="H42" s="26"/>
      <c r="I42" s="26"/>
    </row>
    <row r="43" spans="1:9" x14ac:dyDescent="0.25">
      <c r="A43" s="19" t="s">
        <v>6</v>
      </c>
      <c r="B43" s="20"/>
      <c r="C43" s="35"/>
      <c r="D43" s="35"/>
      <c r="E43" s="26"/>
      <c r="F43" s="26"/>
      <c r="G43" s="26"/>
      <c r="H43" s="26"/>
      <c r="I43" s="26"/>
    </row>
    <row r="44" spans="1:9" x14ac:dyDescent="0.25">
      <c r="A44" s="19"/>
      <c r="B44" s="20"/>
      <c r="C44" s="35"/>
      <c r="D44" s="35"/>
      <c r="E44" s="26"/>
      <c r="F44" s="26"/>
      <c r="G44" s="26"/>
      <c r="H44" s="26"/>
      <c r="I44" s="26"/>
    </row>
    <row r="45" spans="1:9" x14ac:dyDescent="0.25">
      <c r="A45" s="50" t="s">
        <v>8</v>
      </c>
      <c r="B45" s="39"/>
      <c r="C45" s="35"/>
      <c r="D45" s="35"/>
      <c r="E45" s="26"/>
      <c r="F45" s="26"/>
      <c r="G45" s="26"/>
      <c r="H45" s="26"/>
      <c r="I45" s="26"/>
    </row>
    <row r="46" spans="1:9" x14ac:dyDescent="0.25">
      <c r="A46" s="51" t="s">
        <v>9</v>
      </c>
      <c r="B46" s="52"/>
      <c r="C46" s="35"/>
      <c r="D46" s="35"/>
      <c r="E46" s="26"/>
      <c r="F46" s="26"/>
      <c r="G46" s="26"/>
      <c r="H46" s="26"/>
      <c r="I46" s="26"/>
    </row>
  </sheetData>
  <mergeCells count="1">
    <mergeCell ref="A19:I1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J46"/>
  <sheetViews>
    <sheetView tabSelected="1" zoomScaleNormal="100" workbookViewId="0">
      <selection activeCell="J7" sqref="J7"/>
    </sheetView>
  </sheetViews>
  <sheetFormatPr defaultRowHeight="12.75" x14ac:dyDescent="0.2"/>
  <cols>
    <col min="1" max="2" width="14.5703125" style="56" customWidth="1"/>
    <col min="3" max="5" width="14" style="56" customWidth="1"/>
    <col min="6" max="6" width="22" style="56" customWidth="1"/>
    <col min="7" max="8" width="14" style="56" customWidth="1"/>
    <col min="9" max="9" width="13.140625" style="56" customWidth="1"/>
    <col min="10" max="10" width="15.5703125" style="56" customWidth="1"/>
    <col min="11" max="16384" width="9.140625" style="56"/>
  </cols>
  <sheetData>
    <row r="2" spans="1:10" x14ac:dyDescent="0.2">
      <c r="A2" s="56" t="s">
        <v>13</v>
      </c>
      <c r="B2" s="6" t="s">
        <v>39</v>
      </c>
      <c r="C2" s="57"/>
      <c r="D2" s="57"/>
      <c r="E2" s="58"/>
      <c r="G2" s="59" t="s">
        <v>14</v>
      </c>
      <c r="H2" s="6" t="s">
        <v>40</v>
      </c>
      <c r="I2" s="57"/>
    </row>
    <row r="3" spans="1:10" x14ac:dyDescent="0.2">
      <c r="A3" s="56" t="s">
        <v>27</v>
      </c>
      <c r="B3" s="6" t="s">
        <v>41</v>
      </c>
      <c r="C3" s="57"/>
      <c r="D3" s="57"/>
      <c r="E3" s="58"/>
      <c r="G3" s="59" t="s">
        <v>31</v>
      </c>
      <c r="H3" s="60" t="s">
        <v>42</v>
      </c>
      <c r="I3" s="61"/>
    </row>
    <row r="4" spans="1:10" x14ac:dyDescent="0.2">
      <c r="A4" s="56" t="s">
        <v>15</v>
      </c>
      <c r="B4" s="6" t="s">
        <v>46</v>
      </c>
      <c r="C4" s="57"/>
      <c r="D4" s="57"/>
      <c r="E4" s="58"/>
      <c r="G4" s="59" t="s">
        <v>30</v>
      </c>
      <c r="H4" s="6" t="s">
        <v>43</v>
      </c>
      <c r="I4" s="57"/>
    </row>
    <row r="5" spans="1:10" x14ac:dyDescent="0.2">
      <c r="A5" s="56" t="s">
        <v>28</v>
      </c>
      <c r="B5" s="6" t="s">
        <v>47</v>
      </c>
      <c r="C5" s="61"/>
      <c r="D5" s="61"/>
      <c r="E5" s="58"/>
      <c r="G5" s="59" t="s">
        <v>29</v>
      </c>
      <c r="H5" s="60" t="s">
        <v>44</v>
      </c>
      <c r="I5" s="61"/>
    </row>
    <row r="8" spans="1:10" ht="26.25" customHeight="1" x14ac:dyDescent="0.2">
      <c r="A8" s="56" t="s">
        <v>16</v>
      </c>
      <c r="C8" s="58"/>
      <c r="D8" s="62" t="s">
        <v>48</v>
      </c>
      <c r="E8" s="62"/>
      <c r="F8" s="62"/>
      <c r="G8" s="62"/>
      <c r="H8" s="62"/>
      <c r="I8" s="62"/>
    </row>
    <row r="9" spans="1:10" x14ac:dyDescent="0.2">
      <c r="C9" s="58"/>
      <c r="D9" s="58"/>
      <c r="E9" s="58"/>
      <c r="F9" s="58"/>
      <c r="G9" s="58"/>
      <c r="H9" s="58"/>
      <c r="I9" s="58"/>
    </row>
    <row r="10" spans="1:10" x14ac:dyDescent="0.2">
      <c r="A10" s="56" t="s">
        <v>17</v>
      </c>
      <c r="C10" s="58"/>
      <c r="D10" s="63" t="s">
        <v>49</v>
      </c>
      <c r="E10" s="58"/>
      <c r="F10" s="58"/>
      <c r="G10" s="58"/>
      <c r="H10" s="58"/>
      <c r="I10" s="58"/>
    </row>
    <row r="11" spans="1:10" x14ac:dyDescent="0.2">
      <c r="C11" s="58"/>
      <c r="D11" s="58"/>
      <c r="E11" s="58"/>
      <c r="F11" s="58"/>
      <c r="G11" s="58"/>
      <c r="H11" s="58"/>
      <c r="I11" s="58"/>
    </row>
    <row r="12" spans="1:10" x14ac:dyDescent="0.2">
      <c r="A12" s="56" t="s">
        <v>18</v>
      </c>
      <c r="C12" s="58"/>
      <c r="D12" s="63" t="s">
        <v>50</v>
      </c>
      <c r="E12" s="58"/>
      <c r="F12" s="58"/>
      <c r="G12" s="58"/>
      <c r="H12" s="58"/>
      <c r="I12" s="58"/>
    </row>
    <row r="13" spans="1:10" x14ac:dyDescent="0.2">
      <c r="C13" s="58"/>
      <c r="D13" s="58"/>
      <c r="E13" s="58"/>
      <c r="F13" s="58"/>
      <c r="G13" s="58"/>
      <c r="H13" s="58"/>
      <c r="I13" s="58"/>
    </row>
    <row r="14" spans="1:10" x14ac:dyDescent="0.2">
      <c r="A14" s="2" t="s">
        <v>22</v>
      </c>
      <c r="C14" s="58"/>
      <c r="D14" s="62" t="s">
        <v>51</v>
      </c>
      <c r="E14" s="62"/>
      <c r="F14" s="62"/>
      <c r="G14" s="62"/>
      <c r="H14" s="62"/>
      <c r="I14" s="62"/>
      <c r="J14" s="62"/>
    </row>
    <row r="15" spans="1:10" x14ac:dyDescent="0.2">
      <c r="C15" s="58"/>
      <c r="D15" s="58"/>
      <c r="E15" s="58"/>
      <c r="F15" s="58"/>
      <c r="G15" s="58"/>
      <c r="H15" s="58"/>
      <c r="I15" s="58"/>
    </row>
    <row r="16" spans="1:10" x14ac:dyDescent="0.2">
      <c r="A16" s="2" t="s">
        <v>37</v>
      </c>
      <c r="C16" s="58"/>
      <c r="D16" s="63" t="s">
        <v>45</v>
      </c>
      <c r="E16" s="58"/>
      <c r="F16" s="58"/>
      <c r="G16" s="58"/>
      <c r="H16" s="58"/>
      <c r="I16" s="58"/>
    </row>
    <row r="17" spans="1:9" x14ac:dyDescent="0.2">
      <c r="A17" s="63" t="s">
        <v>36</v>
      </c>
      <c r="B17" s="58"/>
      <c r="C17" s="58"/>
      <c r="D17" s="58"/>
      <c r="E17" s="58"/>
      <c r="F17" s="58"/>
      <c r="G17" s="58"/>
      <c r="H17" s="58"/>
      <c r="I17" s="58"/>
    </row>
    <row r="18" spans="1:9" x14ac:dyDescent="0.2">
      <c r="A18" s="63"/>
      <c r="B18" s="58"/>
      <c r="C18" s="58"/>
      <c r="D18" s="58"/>
      <c r="E18" s="58"/>
      <c r="F18" s="58"/>
      <c r="G18" s="58"/>
      <c r="H18" s="58"/>
      <c r="I18" s="58"/>
    </row>
    <row r="19" spans="1:9" x14ac:dyDescent="0.2">
      <c r="A19" s="64" t="s">
        <v>12</v>
      </c>
      <c r="B19" s="65"/>
      <c r="C19" s="65"/>
      <c r="D19" s="65"/>
      <c r="E19" s="65"/>
      <c r="F19" s="65"/>
      <c r="G19" s="65"/>
      <c r="H19" s="65"/>
      <c r="I19" s="66"/>
    </row>
    <row r="20" spans="1:9" x14ac:dyDescent="0.2">
      <c r="A20" s="3"/>
      <c r="B20" s="5"/>
      <c r="C20" s="67" t="s">
        <v>38</v>
      </c>
      <c r="D20" s="67" t="s">
        <v>24</v>
      </c>
      <c r="E20" s="67" t="s">
        <v>25</v>
      </c>
      <c r="F20" s="67" t="s">
        <v>26</v>
      </c>
      <c r="G20" s="67" t="s">
        <v>32</v>
      </c>
      <c r="H20" s="67" t="s">
        <v>34</v>
      </c>
      <c r="I20" s="67" t="s">
        <v>35</v>
      </c>
    </row>
    <row r="21" spans="1:9" x14ac:dyDescent="0.2">
      <c r="A21" s="3"/>
      <c r="B21" s="5"/>
      <c r="C21" s="68" t="s">
        <v>10</v>
      </c>
      <c r="D21" s="69" t="s">
        <v>10</v>
      </c>
      <c r="E21" s="68" t="s">
        <v>10</v>
      </c>
      <c r="F21" s="70" t="s">
        <v>10</v>
      </c>
      <c r="G21" s="70" t="s">
        <v>10</v>
      </c>
      <c r="H21" s="68" t="s">
        <v>11</v>
      </c>
      <c r="I21" s="68" t="s">
        <v>11</v>
      </c>
    </row>
    <row r="22" spans="1:9" x14ac:dyDescent="0.2">
      <c r="A22" s="3" t="s">
        <v>0</v>
      </c>
      <c r="B22" s="5"/>
      <c r="C22" s="4">
        <v>0</v>
      </c>
      <c r="D22" s="71">
        <v>0</v>
      </c>
      <c r="E22" s="71">
        <v>0</v>
      </c>
      <c r="F22" s="71">
        <v>14194000</v>
      </c>
      <c r="G22" s="71">
        <v>18732609</v>
      </c>
      <c r="H22" s="71">
        <v>21017764</v>
      </c>
      <c r="I22" s="71">
        <v>21017764</v>
      </c>
    </row>
    <row r="23" spans="1:9" x14ac:dyDescent="0.2">
      <c r="A23" s="3" t="s">
        <v>1</v>
      </c>
      <c r="B23" s="5"/>
      <c r="C23" s="4"/>
      <c r="D23" s="71">
        <f t="shared" ref="D23:I23" si="0">C34</f>
        <v>0</v>
      </c>
      <c r="E23" s="71">
        <f t="shared" si="0"/>
        <v>0</v>
      </c>
      <c r="F23" s="71">
        <f t="shared" si="0"/>
        <v>0</v>
      </c>
      <c r="G23" s="71">
        <f t="shared" si="0"/>
        <v>0</v>
      </c>
      <c r="H23" s="71">
        <f t="shared" si="0"/>
        <v>1300</v>
      </c>
      <c r="I23" s="71">
        <f t="shared" si="0"/>
        <v>4362</v>
      </c>
    </row>
    <row r="24" spans="1:9" x14ac:dyDescent="0.2">
      <c r="A24" s="3" t="s">
        <v>2</v>
      </c>
      <c r="B24" s="5"/>
      <c r="C24" s="4">
        <v>0</v>
      </c>
      <c r="D24" s="71">
        <v>0</v>
      </c>
      <c r="E24" s="71">
        <v>0</v>
      </c>
      <c r="F24" s="71">
        <v>0</v>
      </c>
      <c r="G24" s="71">
        <v>494395</v>
      </c>
      <c r="H24" s="71">
        <v>5375000</v>
      </c>
      <c r="I24" s="71">
        <v>5375000</v>
      </c>
    </row>
    <row r="25" spans="1:9" x14ac:dyDescent="0.2">
      <c r="A25" s="3" t="s">
        <v>3</v>
      </c>
      <c r="B25" s="5"/>
      <c r="C25" s="4">
        <v>0</v>
      </c>
      <c r="D25" s="71">
        <v>0</v>
      </c>
      <c r="E25" s="71">
        <v>0</v>
      </c>
      <c r="F25" s="4">
        <v>0</v>
      </c>
      <c r="G25" s="71">
        <v>493095</v>
      </c>
      <c r="H25" s="71">
        <v>5371938</v>
      </c>
      <c r="I25" s="71">
        <v>5371938</v>
      </c>
    </row>
    <row r="26" spans="1:9" x14ac:dyDescent="0.2">
      <c r="A26" s="3"/>
      <c r="B26" s="5"/>
      <c r="C26" s="4"/>
      <c r="D26" s="71"/>
      <c r="E26" s="71"/>
      <c r="F26" s="71"/>
      <c r="G26" s="71"/>
      <c r="H26" s="71"/>
      <c r="I26" s="71"/>
    </row>
    <row r="27" spans="1:9" x14ac:dyDescent="0.2">
      <c r="A27" s="3" t="s">
        <v>4</v>
      </c>
      <c r="B27" s="61"/>
      <c r="C27" s="72"/>
      <c r="D27" s="72"/>
      <c r="E27" s="72"/>
      <c r="F27" s="72"/>
      <c r="G27" s="72"/>
      <c r="H27" s="72"/>
      <c r="I27" s="4"/>
    </row>
    <row r="28" spans="1:9" x14ac:dyDescent="0.2">
      <c r="A28" s="73" t="s">
        <v>23</v>
      </c>
      <c r="B28" s="5"/>
      <c r="C28" s="4"/>
      <c r="D28" s="74"/>
      <c r="E28" s="72"/>
      <c r="F28" s="72"/>
      <c r="G28" s="72"/>
      <c r="H28" s="72"/>
      <c r="I28" s="4"/>
    </row>
    <row r="29" spans="1:9" x14ac:dyDescent="0.2">
      <c r="A29" s="75"/>
      <c r="B29" s="76"/>
      <c r="C29" s="4"/>
      <c r="D29" s="71"/>
      <c r="E29" s="71"/>
      <c r="F29" s="71"/>
      <c r="G29" s="71"/>
      <c r="H29" s="71"/>
      <c r="I29" s="71"/>
    </row>
    <row r="30" spans="1:9" x14ac:dyDescent="0.2">
      <c r="A30" s="75"/>
      <c r="B30" s="76"/>
      <c r="C30" s="4"/>
      <c r="D30" s="71"/>
      <c r="E30" s="71"/>
      <c r="F30" s="71"/>
      <c r="G30" s="71"/>
      <c r="H30" s="71"/>
      <c r="I30" s="71"/>
    </row>
    <row r="31" spans="1:9" x14ac:dyDescent="0.2">
      <c r="A31" s="75"/>
      <c r="B31" s="76"/>
      <c r="C31" s="4"/>
      <c r="D31" s="71"/>
      <c r="E31" s="71"/>
      <c r="F31" s="71"/>
      <c r="G31" s="71"/>
      <c r="H31" s="71"/>
      <c r="I31" s="71"/>
    </row>
    <row r="32" spans="1:9" x14ac:dyDescent="0.2">
      <c r="A32" s="3" t="s">
        <v>5</v>
      </c>
      <c r="B32" s="5"/>
      <c r="C32" s="4">
        <f t="shared" ref="C32:I32" si="1">SUM(C29:C31)</f>
        <v>0</v>
      </c>
      <c r="D32" s="4">
        <f t="shared" si="1"/>
        <v>0</v>
      </c>
      <c r="E32" s="4">
        <f t="shared" si="1"/>
        <v>0</v>
      </c>
      <c r="F32" s="4">
        <f t="shared" si="1"/>
        <v>0</v>
      </c>
      <c r="G32" s="4">
        <f t="shared" si="1"/>
        <v>0</v>
      </c>
      <c r="H32" s="4">
        <f t="shared" si="1"/>
        <v>0</v>
      </c>
      <c r="I32" s="4">
        <f t="shared" si="1"/>
        <v>0</v>
      </c>
    </row>
    <row r="33" spans="1:9" x14ac:dyDescent="0.2">
      <c r="A33" s="3"/>
      <c r="B33" s="5"/>
      <c r="C33" s="4"/>
      <c r="D33" s="71"/>
      <c r="E33" s="71"/>
      <c r="F33" s="71"/>
      <c r="G33" s="71"/>
      <c r="H33" s="71"/>
      <c r="I33" s="71"/>
    </row>
    <row r="34" spans="1:9" x14ac:dyDescent="0.2">
      <c r="A34" s="3" t="s">
        <v>7</v>
      </c>
      <c r="B34" s="5"/>
      <c r="C34" s="4">
        <f>+C23+C24-C25+C32</f>
        <v>0</v>
      </c>
      <c r="D34" s="4">
        <f t="shared" ref="D34:I34" si="2">+D23+D24-D25+D32</f>
        <v>0</v>
      </c>
      <c r="E34" s="4">
        <f>+E23+E24-E25+E32</f>
        <v>0</v>
      </c>
      <c r="F34" s="4">
        <f t="shared" si="2"/>
        <v>0</v>
      </c>
      <c r="G34" s="4">
        <f>+G23+G24-G25+G32</f>
        <v>1300</v>
      </c>
      <c r="H34" s="4">
        <f>+H23+H24-H25+H32</f>
        <v>4362</v>
      </c>
      <c r="I34" s="4">
        <f t="shared" si="2"/>
        <v>7424</v>
      </c>
    </row>
    <row r="35" spans="1:9" x14ac:dyDescent="0.2">
      <c r="A35" s="75"/>
      <c r="B35" s="76"/>
      <c r="C35" s="77"/>
      <c r="D35" s="78"/>
      <c r="E35" s="78"/>
      <c r="F35" s="71"/>
      <c r="G35" s="71"/>
      <c r="H35" s="71"/>
      <c r="I35" s="71"/>
    </row>
    <row r="36" spans="1:9" x14ac:dyDescent="0.2">
      <c r="A36" s="3" t="s">
        <v>19</v>
      </c>
      <c r="B36" s="5"/>
      <c r="C36" s="77"/>
      <c r="D36" s="78"/>
      <c r="E36" s="78"/>
      <c r="F36" s="71"/>
      <c r="G36" s="71"/>
      <c r="H36" s="71"/>
      <c r="I36" s="71"/>
    </row>
    <row r="37" spans="1:9" x14ac:dyDescent="0.2">
      <c r="A37" s="75"/>
      <c r="B37" s="76"/>
      <c r="C37" s="77"/>
      <c r="D37" s="78"/>
      <c r="E37" s="78"/>
      <c r="F37" s="71"/>
      <c r="G37" s="71"/>
      <c r="H37" s="71"/>
      <c r="I37" s="71"/>
    </row>
    <row r="38" spans="1:9" x14ac:dyDescent="0.2">
      <c r="A38" s="3" t="s">
        <v>20</v>
      </c>
      <c r="B38" s="79"/>
      <c r="C38" s="80">
        <f>C34-C36</f>
        <v>0</v>
      </c>
      <c r="D38" s="80">
        <f t="shared" ref="D38:I38" si="3">D34-D36</f>
        <v>0</v>
      </c>
      <c r="E38" s="80">
        <f t="shared" si="3"/>
        <v>0</v>
      </c>
      <c r="F38" s="81">
        <f t="shared" si="3"/>
        <v>0</v>
      </c>
      <c r="G38" s="81">
        <f t="shared" si="3"/>
        <v>1300</v>
      </c>
      <c r="H38" s="81">
        <f t="shared" si="3"/>
        <v>4362</v>
      </c>
      <c r="I38" s="81">
        <f t="shared" si="3"/>
        <v>7424</v>
      </c>
    </row>
    <row r="39" spans="1:9" x14ac:dyDescent="0.2">
      <c r="A39" s="82"/>
      <c r="B39" s="82"/>
      <c r="C39" s="83"/>
      <c r="D39" s="83"/>
      <c r="E39" s="83"/>
      <c r="F39" s="83"/>
      <c r="G39" s="83"/>
      <c r="H39" s="83"/>
      <c r="I39" s="83"/>
    </row>
    <row r="40" spans="1:9" x14ac:dyDescent="0.2">
      <c r="A40" s="84" t="s">
        <v>21</v>
      </c>
      <c r="B40" s="57"/>
      <c r="C40" s="1"/>
      <c r="D40" s="1"/>
      <c r="E40" s="1"/>
      <c r="F40" s="1"/>
      <c r="G40" s="1"/>
      <c r="H40" s="1"/>
      <c r="I40" s="1"/>
    </row>
    <row r="41" spans="1:9" ht="26.45" customHeight="1" x14ac:dyDescent="0.2">
      <c r="A41" s="85" t="s">
        <v>33</v>
      </c>
      <c r="B41" s="86"/>
      <c r="C41" s="78">
        <v>0</v>
      </c>
      <c r="D41" s="78">
        <v>0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</row>
    <row r="42" spans="1:9" x14ac:dyDescent="0.2">
      <c r="A42" s="3"/>
      <c r="B42" s="5"/>
      <c r="C42" s="71"/>
      <c r="D42" s="71"/>
      <c r="E42" s="71"/>
      <c r="F42" s="71"/>
      <c r="G42" s="71"/>
      <c r="H42" s="71"/>
      <c r="I42" s="71"/>
    </row>
    <row r="43" spans="1:9" x14ac:dyDescent="0.2">
      <c r="A43" s="3" t="s">
        <v>6</v>
      </c>
      <c r="B43" s="5"/>
      <c r="C43" s="71">
        <v>0</v>
      </c>
      <c r="D43" s="71">
        <v>0</v>
      </c>
      <c r="E43" s="71">
        <v>0</v>
      </c>
      <c r="F43" s="71">
        <v>0</v>
      </c>
      <c r="G43" s="71">
        <v>0</v>
      </c>
      <c r="H43" s="71">
        <v>0</v>
      </c>
      <c r="I43" s="71">
        <v>0</v>
      </c>
    </row>
    <row r="44" spans="1:9" x14ac:dyDescent="0.2">
      <c r="A44" s="3"/>
      <c r="B44" s="5"/>
      <c r="C44" s="71"/>
      <c r="D44" s="71"/>
      <c r="E44" s="71"/>
      <c r="F44" s="71"/>
      <c r="G44" s="71"/>
      <c r="H44" s="71"/>
      <c r="I44" s="71"/>
    </row>
    <row r="45" spans="1:9" x14ac:dyDescent="0.2">
      <c r="A45" s="87" t="s">
        <v>8</v>
      </c>
      <c r="B45" s="79"/>
      <c r="C45" s="71">
        <v>0</v>
      </c>
      <c r="D45" s="71">
        <v>0</v>
      </c>
      <c r="E45" s="71">
        <v>0</v>
      </c>
      <c r="F45" s="71">
        <v>0</v>
      </c>
      <c r="G45" s="71">
        <v>0</v>
      </c>
      <c r="H45" s="71">
        <v>0</v>
      </c>
      <c r="I45" s="71">
        <v>0</v>
      </c>
    </row>
    <row r="46" spans="1:9" x14ac:dyDescent="0.2">
      <c r="A46" s="88" t="s">
        <v>9</v>
      </c>
      <c r="B46" s="89"/>
      <c r="C46" s="71"/>
      <c r="D46" s="71"/>
      <c r="E46" s="71"/>
      <c r="F46" s="71"/>
      <c r="G46" s="71"/>
      <c r="H46" s="71"/>
      <c r="I46" s="71"/>
    </row>
  </sheetData>
  <sheetProtection selectLockedCells="1"/>
  <mergeCells count="4">
    <mergeCell ref="A19:I19"/>
    <mergeCell ref="A41:B41"/>
    <mergeCell ref="D14:J14"/>
    <mergeCell ref="D8:I8"/>
  </mergeCells>
  <phoneticPr fontId="3" type="noConversion"/>
  <printOptions horizontalCentered="1"/>
  <pageMargins left="0.75" right="0.75" top="0.6" bottom="0.55000000000000004" header="0.28000000000000003" footer="0.16"/>
  <pageSetup scale="82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 220</vt:lpstr>
      <vt:lpstr>S 246</vt:lpstr>
      <vt:lpstr>S 598</vt:lpstr>
      <vt:lpstr>'S 598'!Print_Area</vt:lpstr>
    </vt:vector>
  </TitlesOfParts>
  <Company>House of Representatives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</dc:creator>
  <cp:lastModifiedBy>Vu, Khoi Anh</cp:lastModifiedBy>
  <cp:lastPrinted>2024-08-29T02:14:26Z</cp:lastPrinted>
  <dcterms:created xsi:type="dcterms:W3CDTF">2007-10-18T21:13:24Z</dcterms:created>
  <dcterms:modified xsi:type="dcterms:W3CDTF">2024-09-30T23:27:43Z</dcterms:modified>
</cp:coreProperties>
</file>