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720\"/>
    </mc:Choice>
  </mc:AlternateContent>
  <xr:revisionPtr revIDLastSave="0" documentId="13_ncr:1_{82B87B90-47DD-4870-9270-347492E317CD}" xr6:coauthVersionLast="47" xr6:coauthVersionMax="47" xr10:uidLastSave="{00000000-0000-0000-0000-000000000000}"/>
  <bookViews>
    <workbookView xWindow="28680" yWindow="-120" windowWidth="29040" windowHeight="15720" xr2:uid="{7013CA5F-40E5-451F-AED0-BB95E88B2793}"/>
  </bookViews>
  <sheets>
    <sheet name="S310" sheetId="1" r:id="rId1"/>
    <sheet name="S374" sheetId="2" r:id="rId2"/>
    <sheet name="S509" sheetId="3" r:id="rId3"/>
    <sheet name="S538" sheetId="4" r:id="rId4"/>
    <sheet name="S539" sheetId="5" r:id="rId5"/>
    <sheet name="S583" sheetId="6" r:id="rId6"/>
  </sheets>
  <definedNames>
    <definedName name="_xlnm.Print_Area" localSheetId="0">'S310'!$A$1:$H$24</definedName>
    <definedName name="_xlnm.Print_Area" localSheetId="1">'S374'!$A$1:$H$24</definedName>
    <definedName name="_xlnm.Print_Area" localSheetId="2">'S509'!$A$1:$H$24</definedName>
    <definedName name="_xlnm.Print_Area" localSheetId="3">'S538'!$A$1:$H$24</definedName>
    <definedName name="_xlnm.Print_Area" localSheetId="4">'S539'!$A$1:$H$24</definedName>
    <definedName name="_xlnm.Print_Area" localSheetId="5">'S583'!$A$1:$H$24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4" l="1"/>
  <c r="E23" i="4"/>
  <c r="F23" i="4"/>
  <c r="G23" i="4"/>
  <c r="H23" i="4"/>
  <c r="C23" i="4" l="1"/>
  <c r="D23" i="6"/>
  <c r="E23" i="6"/>
  <c r="F23" i="6"/>
  <c r="G23" i="6"/>
  <c r="H23" i="6"/>
  <c r="C23" i="6"/>
  <c r="D13" i="3"/>
  <c r="D23" i="3"/>
  <c r="E23" i="3"/>
  <c r="F23" i="3"/>
  <c r="G23" i="3"/>
  <c r="H23" i="3"/>
  <c r="C13" i="3"/>
  <c r="C23" i="3"/>
  <c r="C15" i="3"/>
  <c r="E13" i="5"/>
  <c r="D23" i="5"/>
  <c r="E23" i="5"/>
  <c r="F23" i="5"/>
  <c r="G23" i="5"/>
  <c r="H23" i="5"/>
  <c r="C23" i="5"/>
  <c r="D15" i="5"/>
  <c r="D23" i="2"/>
  <c r="E23" i="2"/>
  <c r="F23" i="2"/>
  <c r="G23" i="2"/>
  <c r="H23" i="2"/>
  <c r="C23" i="2"/>
  <c r="D23" i="1"/>
  <c r="E23" i="1"/>
  <c r="F23" i="1"/>
  <c r="G23" i="1"/>
  <c r="H23" i="1"/>
  <c r="D15" i="1"/>
  <c r="C23" i="1"/>
</calcChain>
</file>

<file path=xl/sharedStrings.xml><?xml version="1.0" encoding="utf-8"?>
<sst xmlns="http://schemas.openxmlformats.org/spreadsheetml/2006/main" count="186" uniqueCount="35">
  <si>
    <t>Non-General Fund Cost Element Report</t>
  </si>
  <si>
    <t>for submittal to the 2025 Legislature</t>
  </si>
  <si>
    <t>FY</t>
  </si>
  <si>
    <t>2024-25</t>
  </si>
  <si>
    <t>2025-26</t>
  </si>
  <si>
    <t>2026-27</t>
  </si>
  <si>
    <t>2027-28</t>
  </si>
  <si>
    <t>2028-29</t>
  </si>
  <si>
    <t>2029-30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</si>
  <si>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</si>
  <si>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</si>
  <si>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</si>
  <si>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</si>
  <si>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</si>
  <si>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</si>
  <si>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</si>
  <si>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t xml:space="preserve">Department:  </t>
    </r>
    <r>
      <rPr>
        <u/>
        <sz val="12"/>
        <color theme="1"/>
        <rFont val="Arial"/>
        <family val="2"/>
      </rPr>
      <t>Health</t>
    </r>
  </si>
  <si>
    <r>
      <t xml:space="preserve">Name of Fund:  </t>
    </r>
    <r>
      <rPr>
        <u/>
        <sz val="12"/>
        <color theme="1"/>
        <rFont val="Arial"/>
        <family val="2"/>
      </rPr>
      <t>Office of Health Care Assurance Special Fund</t>
    </r>
  </si>
  <si>
    <r>
      <t xml:space="preserve">Legal Authority: </t>
    </r>
    <r>
      <rPr>
        <u/>
        <sz val="12"/>
        <color theme="1"/>
        <rFont val="Arial"/>
        <family val="2"/>
      </rPr>
      <t xml:space="preserve">Section 321-1.4, HRS 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</si>
  <si>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</si>
  <si>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t>Appropriation Account Number:   S 310</t>
  </si>
  <si>
    <r>
      <t xml:space="preserve">Legal Authority: </t>
    </r>
    <r>
      <rPr>
        <u/>
        <sz val="12"/>
        <color theme="1"/>
        <rFont val="Arial"/>
        <family val="2"/>
      </rPr>
      <t xml:space="preserve"> Section 321-30.2, HRS</t>
    </r>
  </si>
  <si>
    <t>Appropriation Account Number:   S 374</t>
  </si>
  <si>
    <r>
      <t>Name of Fund:  Office of Health Care Assurance Special Fund</t>
    </r>
    <r>
      <rPr>
        <u/>
        <sz val="12"/>
        <color theme="1"/>
        <rFont val="Arial"/>
        <family val="2"/>
      </rPr>
      <t xml:space="preserve"> 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</si>
  <si>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Social Security Act, Section 1864, and U.S. Public Law 100-578</t>
    </r>
  </si>
  <si>
    <t>Fund Type (MOF): p</t>
  </si>
  <si>
    <t>Appropriation Account Number:   S 509</t>
  </si>
  <si>
    <r>
      <t xml:space="preserve">Name of Fund:  </t>
    </r>
    <r>
      <rPr>
        <u/>
        <sz val="12"/>
        <color theme="1"/>
        <rFont val="Arial"/>
        <family val="2"/>
      </rPr>
      <t xml:space="preserve"> Medicare Administration Title XIX</t>
    </r>
  </si>
  <si>
    <r>
      <t xml:space="preserve">Legal Authority: </t>
    </r>
    <r>
      <rPr>
        <u/>
        <sz val="12"/>
        <color theme="1"/>
        <rFont val="Arial"/>
        <family val="2"/>
      </rPr>
      <t xml:space="preserve"> </t>
    </r>
    <r>
      <rPr>
        <sz val="12"/>
        <color theme="1"/>
        <rFont val="Arial"/>
        <family val="2"/>
      </rPr>
      <t>Social Security Act, Section 1864, and U.S. Public Law 100-578</t>
    </r>
  </si>
  <si>
    <t>Fund Type (MOF): P</t>
  </si>
  <si>
    <t>Appropriation Account Number:   S 538</t>
  </si>
  <si>
    <t>Appropriation Account Number:   S 539</t>
  </si>
  <si>
    <r>
      <t xml:space="preserve">Name of Fund:  </t>
    </r>
    <r>
      <rPr>
        <u/>
        <sz val="12"/>
        <color theme="1"/>
        <rFont val="Arial"/>
        <family val="2"/>
      </rPr>
      <t xml:space="preserve"> Medicare Clinical Laboratory Improvement Amendments (CLIA)</t>
    </r>
  </si>
  <si>
    <r>
      <t xml:space="preserve">Name of Fund:  </t>
    </r>
    <r>
      <rPr>
        <u/>
        <sz val="12"/>
        <color theme="1"/>
        <rFont val="Arial"/>
        <family val="2"/>
      </rPr>
      <t xml:space="preserve"> OHCA Health Care Administrative Services</t>
    </r>
  </si>
  <si>
    <t>Appropriation Account Number:   S 583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</si>
</sst>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tabSelected="1" showWhiteSpace="0" zoomScaleNormal="100" workbookViewId="0">
      <selection activeCell="I2" sqref="I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14" t="s">
        <v>2</v>
      </c>
      <c r="D10" s="14" t="s">
        <v>2</v>
      </c>
      <c r="E10" s="14" t="s">
        <v>2</v>
      </c>
      <c r="F10" s="14" t="s">
        <v>2</v>
      </c>
      <c r="G10" s="14" t="s">
        <v>2</v>
      </c>
      <c r="H10" s="14" t="s">
        <v>2</v>
      </c>
    </row>
    <row r="11" spans="2:8" ht="15.75" x14ac:dyDescent="0.25">
      <c r="C11" s="14" t="s">
        <v>3</v>
      </c>
      <c r="D11" s="14" t="s">
        <v>4</v>
      </c>
      <c r="E11" s="14" t="s">
        <v>5</v>
      </c>
      <c r="F11" s="14" t="s">
        <v>6</v>
      </c>
      <c r="G11" s="14" t="s">
        <v>7</v>
      </c>
      <c r="H11" s="14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282039</v>
      </c>
      <c r="D13" s="5">
        <v>282039</v>
      </c>
      <c r="E13" s="5">
        <v>285000</v>
      </c>
      <c r="F13" s="5">
        <v>285000</v>
      </c>
      <c r="G13" s="5">
        <v>285000</v>
      </c>
      <c r="H13" s="5">
        <v>285000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1322961</v>
      </c>
      <c r="D15" s="5">
        <f>+C15-790000</f>
        <v>532961</v>
      </c>
      <c r="E15" s="5">
        <v>550000</v>
      </c>
      <c r="F15" s="5">
        <v>550000</v>
      </c>
      <c r="G15" s="5">
        <v>550000</v>
      </c>
      <c r="H15" s="5">
        <v>550000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+C13+C15+C17+C19+C21</f>
        <v>1605000</v>
      </c>
      <c r="D23" s="7">
        <f t="shared" ref="D23:H23" si="0">+D13+D15+D17+D19+D21</f>
        <v>815000</v>
      </c>
      <c r="E23" s="7">
        <f t="shared" si="0"/>
        <v>835000</v>
      </c>
      <c r="F23" s="7">
        <f t="shared" si="0"/>
        <v>835000</v>
      </c>
      <c r="G23" s="7">
        <f t="shared" si="0"/>
        <v>835000</v>
      </c>
      <c r="H23" s="7">
        <f t="shared" si="0"/>
        <v>835000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3"/>
      <c r="D35" s="13"/>
      <c r="E35" s="13"/>
      <c r="F35" s="13"/>
      <c r="G35" s="13"/>
      <c r="H35" s="13"/>
    </row>
    <row r="36" spans="2:8" ht="15.75" x14ac:dyDescent="0.25">
      <c r="B36" s="8"/>
      <c r="C36" s="13"/>
      <c r="D36" s="13"/>
      <c r="E36" s="13"/>
      <c r="F36" s="13"/>
      <c r="G36" s="13"/>
      <c r="H36" s="13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8CB16F-D287-4E4E-B0CB-BD7F0F125B58}">
  <dimension ref="B1:H48"/>
  <sheetViews>
    <sheetView showWhiteSpace="0" zoomScaleNormal="100" workbookViewId="0">
      <selection activeCell="I23" sqref="I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21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500000</v>
      </c>
      <c r="D15" s="5">
        <v>500000</v>
      </c>
      <c r="E15" s="5">
        <v>500000</v>
      </c>
      <c r="F15" s="5">
        <v>500000</v>
      </c>
      <c r="G15" s="5">
        <v>500000</v>
      </c>
      <c r="H15" s="5">
        <v>500000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+C13+C15+C17+C19+C21</f>
        <v>500000</v>
      </c>
      <c r="D23" s="7">
        <f t="shared" ref="D23:H23" si="0">+D13+D15+D17+D19+D21</f>
        <v>500000</v>
      </c>
      <c r="E23" s="7">
        <f t="shared" si="0"/>
        <v>500000</v>
      </c>
      <c r="F23" s="7">
        <f t="shared" si="0"/>
        <v>500000</v>
      </c>
      <c r="G23" s="7">
        <f t="shared" si="0"/>
        <v>500000</v>
      </c>
      <c r="H23" s="7">
        <f t="shared" si="0"/>
        <v>500000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E15F5D-7CC1-4F4F-A60B-9770FB3B82BF}">
  <dimension ref="B1:H48"/>
  <sheetViews>
    <sheetView showWhiteSpace="0" zoomScaleNormal="100" workbookViewId="0">
      <selection activeCell="I23" sqref="I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23</v>
      </c>
      <c r="C5" s="2"/>
      <c r="D5" s="2"/>
    </row>
    <row r="6" spans="2:8" x14ac:dyDescent="0.2">
      <c r="B6" s="2" t="s">
        <v>24</v>
      </c>
      <c r="C6" s="2"/>
      <c r="D6" s="2"/>
    </row>
    <row r="7" spans="2:8" x14ac:dyDescent="0.2">
      <c r="B7" s="2" t="s">
        <v>25</v>
      </c>
      <c r="C7" s="2"/>
      <c r="D7" s="2"/>
    </row>
    <row r="8" spans="2:8" x14ac:dyDescent="0.2">
      <c r="B8" s="2" t="s">
        <v>26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f>218763+402748+350106.78+400000+(2353071.48-2239695)</f>
        <v>1484994.26</v>
      </c>
      <c r="D13" s="5">
        <f t="shared" ref="D13" si="0">218763+402748+350106.78+400000+(2353071.48-2239695)</f>
        <v>1484994.26</v>
      </c>
      <c r="E13" s="5">
        <v>1490000</v>
      </c>
      <c r="F13" s="5">
        <v>1490000</v>
      </c>
      <c r="G13" s="5">
        <v>1495000</v>
      </c>
      <c r="H13" s="5">
        <v>1495000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f>300000+300000+204178+63899.32</f>
        <v>868077.32</v>
      </c>
      <c r="D15" s="5">
        <v>868077</v>
      </c>
      <c r="E15" s="5">
        <v>870000</v>
      </c>
      <c r="F15" s="5">
        <v>870000</v>
      </c>
      <c r="G15" s="5">
        <v>875000</v>
      </c>
      <c r="H15" s="5">
        <v>875000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+C13+C15+C17+C19+C21</f>
        <v>2353071.58</v>
      </c>
      <c r="D23" s="7">
        <f t="shared" ref="D23:H23" si="1">+D13+D15+D17+D19+D21</f>
        <v>2353071.2599999998</v>
      </c>
      <c r="E23" s="7">
        <f t="shared" si="1"/>
        <v>2360000</v>
      </c>
      <c r="F23" s="7">
        <f t="shared" si="1"/>
        <v>2360000</v>
      </c>
      <c r="G23" s="7">
        <f t="shared" si="1"/>
        <v>2370000</v>
      </c>
      <c r="H23" s="7">
        <f t="shared" si="1"/>
        <v>2370000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C751F9-7B54-498D-A045-6758984FB4C8}">
  <dimension ref="B1:H48"/>
  <sheetViews>
    <sheetView showWhiteSpace="0" zoomScaleNormal="100" workbookViewId="0">
      <selection activeCell="H33" sqref="H3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27</v>
      </c>
      <c r="C5" s="2"/>
      <c r="D5" s="2"/>
    </row>
    <row r="6" spans="2:8" x14ac:dyDescent="0.2">
      <c r="B6" s="2" t="s">
        <v>28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30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1200000</v>
      </c>
      <c r="D13" s="5">
        <v>1200000</v>
      </c>
      <c r="E13" s="5">
        <v>1200000</v>
      </c>
      <c r="F13" s="5">
        <v>1200000</v>
      </c>
      <c r="G13" s="5">
        <v>1200000</v>
      </c>
      <c r="H13" s="5">
        <v>1200000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453362</v>
      </c>
      <c r="D15" s="5">
        <v>453362</v>
      </c>
      <c r="E15" s="5">
        <v>453362</v>
      </c>
      <c r="F15" s="5">
        <v>453362</v>
      </c>
      <c r="G15" s="5">
        <v>453362</v>
      </c>
      <c r="H15" s="5">
        <v>453362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+C13+C15+C17+C19+C21</f>
        <v>1653362</v>
      </c>
      <c r="D23" s="7">
        <f t="shared" ref="D23:H23" si="0">+D13+D15+D17+D19+D21</f>
        <v>1653362</v>
      </c>
      <c r="E23" s="7">
        <f t="shared" si="0"/>
        <v>1653362</v>
      </c>
      <c r="F23" s="7">
        <f t="shared" si="0"/>
        <v>1653362</v>
      </c>
      <c r="G23" s="7">
        <f t="shared" si="0"/>
        <v>1653362</v>
      </c>
      <c r="H23" s="7">
        <f t="shared" si="0"/>
        <v>1653362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CAA1F5-548D-45D2-B366-2ECACC3A0BDF}">
  <dimension ref="B1:H48"/>
  <sheetViews>
    <sheetView showWhiteSpace="0" zoomScaleNormal="100" workbookViewId="0">
      <selection activeCell="I23" sqref="I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32</v>
      </c>
      <c r="C5" s="2"/>
      <c r="D5" s="2"/>
    </row>
    <row r="6" spans="2:8" x14ac:dyDescent="0.2">
      <c r="B6" s="2" t="s">
        <v>24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31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154919</v>
      </c>
      <c r="D13" s="5">
        <v>154919</v>
      </c>
      <c r="E13" s="5">
        <f>155000+(155000*0.04)</f>
        <v>161200</v>
      </c>
      <c r="F13" s="5">
        <v>161200</v>
      </c>
      <c r="G13" s="5">
        <v>161200</v>
      </c>
      <c r="H13" s="5">
        <v>161200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53987</v>
      </c>
      <c r="D15" s="5">
        <f>5250+2369+3200+3000+925+34082</f>
        <v>48826</v>
      </c>
      <c r="E15" s="5">
        <v>50000</v>
      </c>
      <c r="F15" s="5">
        <v>50000</v>
      </c>
      <c r="G15" s="5">
        <v>50000</v>
      </c>
      <c r="H15" s="5">
        <v>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+C13+C15+C17+C19+C21</f>
        <v>208906</v>
      </c>
      <c r="D23" s="7">
        <f t="shared" ref="D23:H23" si="0">+D13+D15+D17+D19+D21</f>
        <v>203745</v>
      </c>
      <c r="E23" s="7">
        <f t="shared" si="0"/>
        <v>211200</v>
      </c>
      <c r="F23" s="7">
        <f t="shared" si="0"/>
        <v>211200</v>
      </c>
      <c r="G23" s="7">
        <f t="shared" si="0"/>
        <v>211200</v>
      </c>
      <c r="H23" s="7">
        <f t="shared" si="0"/>
        <v>211200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F2B921-4BC0-4362-BD8F-A69C42C82B23}">
  <dimension ref="B1:H48"/>
  <sheetViews>
    <sheetView showWhiteSpace="0" zoomScaleNormal="100" workbookViewId="0">
      <selection activeCell="I23" sqref="I23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33</v>
      </c>
      <c r="C5" s="2"/>
      <c r="D5" s="2"/>
    </row>
    <row r="6" spans="2:8" x14ac:dyDescent="0.2">
      <c r="B6" s="2" t="s">
        <v>24</v>
      </c>
      <c r="C6" s="2"/>
      <c r="D6" s="2"/>
    </row>
    <row r="7" spans="2:8" x14ac:dyDescent="0.2">
      <c r="B7" s="2" t="s">
        <v>29</v>
      </c>
      <c r="C7" s="2"/>
      <c r="D7" s="2"/>
    </row>
    <row r="8" spans="2:8" x14ac:dyDescent="0.2">
      <c r="B8" s="2" t="s">
        <v>34</v>
      </c>
      <c r="C8" s="2"/>
      <c r="D8" s="2"/>
    </row>
    <row r="10" spans="2:8" ht="15.75" x14ac:dyDescent="0.25">
      <c r="C10" s="16" t="s">
        <v>2</v>
      </c>
      <c r="D10" s="16" t="s">
        <v>2</v>
      </c>
      <c r="E10" s="16" t="s">
        <v>2</v>
      </c>
      <c r="F10" s="16" t="s">
        <v>2</v>
      </c>
      <c r="G10" s="16" t="s">
        <v>2</v>
      </c>
      <c r="H10" s="16" t="s">
        <v>2</v>
      </c>
    </row>
    <row r="11" spans="2:8" ht="15.75" x14ac:dyDescent="0.25">
      <c r="C11" s="16" t="s">
        <v>3</v>
      </c>
      <c r="D11" s="16" t="s">
        <v>4</v>
      </c>
      <c r="E11" s="16" t="s">
        <v>5</v>
      </c>
      <c r="F11" s="16" t="s">
        <v>6</v>
      </c>
      <c r="G11" s="16" t="s">
        <v>7</v>
      </c>
      <c r="H11" s="16" t="s">
        <v>8</v>
      </c>
    </row>
    <row r="12" spans="2:8" x14ac:dyDescent="0.2">
      <c r="C12" s="3" t="s">
        <v>9</v>
      </c>
      <c r="D12" s="3" t="s">
        <v>9</v>
      </c>
      <c r="E12" s="3" t="s">
        <v>9</v>
      </c>
      <c r="F12" s="3" t="s">
        <v>9</v>
      </c>
      <c r="G12" s="3" t="s">
        <v>9</v>
      </c>
      <c r="H12" s="3" t="s">
        <v>9</v>
      </c>
    </row>
    <row r="13" spans="2:8" x14ac:dyDescent="0.2">
      <c r="B13" s="4" t="s">
        <v>10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11</v>
      </c>
      <c r="C15" s="5">
        <v>569293</v>
      </c>
      <c r="D15" s="5">
        <v>662223</v>
      </c>
      <c r="E15" s="5">
        <v>662222.52</v>
      </c>
      <c r="F15" s="5">
        <v>662222.52</v>
      </c>
      <c r="G15" s="5">
        <v>662222.52</v>
      </c>
      <c r="H15" s="5">
        <v>662222.52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12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13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14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15</v>
      </c>
      <c r="C23" s="7">
        <f>C13+C15+C17+C19+C21</f>
        <v>569293</v>
      </c>
      <c r="D23" s="7">
        <f t="shared" ref="D23:H23" si="0">D13+D15+D17+D19+D21</f>
        <v>662223</v>
      </c>
      <c r="E23" s="7">
        <f t="shared" si="0"/>
        <v>662222.52</v>
      </c>
      <c r="F23" s="7">
        <f t="shared" si="0"/>
        <v>662222.52</v>
      </c>
      <c r="G23" s="7">
        <f t="shared" si="0"/>
        <v>662222.52</v>
      </c>
      <c r="H23" s="7">
        <f t="shared" si="0"/>
        <v>662222.52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8"/>
      <c r="C28" s="8"/>
      <c r="D28" s="8"/>
      <c r="E28" s="8"/>
      <c r="F28" s="8"/>
      <c r="G28" s="8"/>
      <c r="H28" s="8"/>
    </row>
    <row r="29" spans="2:8" x14ac:dyDescent="0.2">
      <c r="B29" s="12"/>
      <c r="C29" s="12"/>
      <c r="D29" s="12"/>
      <c r="E29" s="8"/>
      <c r="F29" s="8"/>
      <c r="G29" s="8"/>
      <c r="H29" s="8"/>
    </row>
    <row r="30" spans="2:8" x14ac:dyDescent="0.2">
      <c r="B30" s="12"/>
      <c r="C30" s="12"/>
      <c r="D30" s="12"/>
      <c r="E30" s="8"/>
      <c r="F30" s="8"/>
      <c r="G30" s="8"/>
      <c r="H30" s="8"/>
    </row>
    <row r="31" spans="2:8" x14ac:dyDescent="0.2">
      <c r="B31" s="12"/>
      <c r="C31" s="12"/>
      <c r="D31" s="12"/>
      <c r="E31" s="8"/>
      <c r="F31" s="8"/>
      <c r="G31" s="8"/>
      <c r="H31" s="8"/>
    </row>
    <row r="32" spans="2:8" x14ac:dyDescent="0.2">
      <c r="B32" s="12"/>
      <c r="C32" s="12"/>
      <c r="D32" s="12"/>
      <c r="E32" s="8"/>
      <c r="F32" s="8"/>
      <c r="G32" s="8"/>
      <c r="H32" s="8"/>
    </row>
    <row r="33" spans="2:8" x14ac:dyDescent="0.2">
      <c r="B33" s="12"/>
      <c r="C33" s="12"/>
      <c r="D33" s="12"/>
      <c r="E33" s="8"/>
      <c r="F33" s="8"/>
      <c r="G33" s="8"/>
      <c r="H33" s="8"/>
    </row>
    <row r="34" spans="2:8" x14ac:dyDescent="0.2">
      <c r="B34" s="12"/>
      <c r="C34" s="12"/>
      <c r="D34" s="12"/>
      <c r="E34" s="8"/>
      <c r="F34" s="8"/>
      <c r="G34" s="8"/>
      <c r="H34" s="8"/>
    </row>
    <row r="35" spans="2:8" ht="15.75" x14ac:dyDescent="0.25">
      <c r="B35" s="8"/>
      <c r="C35" s="15"/>
      <c r="D35" s="15"/>
      <c r="E35" s="15"/>
      <c r="F35" s="15"/>
      <c r="G35" s="15"/>
      <c r="H35" s="15"/>
    </row>
    <row r="36" spans="2:8" ht="15.75" x14ac:dyDescent="0.25">
      <c r="B36" s="8"/>
      <c r="C36" s="15"/>
      <c r="D36" s="15"/>
      <c r="E36" s="15"/>
      <c r="F36" s="15"/>
      <c r="G36" s="15"/>
      <c r="H36" s="15"/>
    </row>
    <row r="37" spans="2:8" x14ac:dyDescent="0.2">
      <c r="B37" s="8"/>
      <c r="C37" s="9"/>
      <c r="D37" s="9"/>
      <c r="E37" s="9"/>
      <c r="F37" s="9"/>
      <c r="G37" s="9"/>
      <c r="H37" s="9"/>
    </row>
    <row r="38" spans="2:8" x14ac:dyDescent="0.2">
      <c r="B38" s="8"/>
      <c r="C38" s="10"/>
      <c r="D38" s="10"/>
      <c r="E38" s="10"/>
      <c r="F38" s="10"/>
      <c r="G38" s="10"/>
      <c r="H38" s="10"/>
    </row>
    <row r="39" spans="2:8" x14ac:dyDescent="0.2">
      <c r="B39" s="8"/>
      <c r="C39" s="11"/>
      <c r="D39" s="11"/>
      <c r="E39" s="11"/>
      <c r="F39" s="11"/>
      <c r="G39" s="11"/>
      <c r="H39" s="11"/>
    </row>
    <row r="40" spans="2:8" x14ac:dyDescent="0.2">
      <c r="B40" s="8"/>
      <c r="C40" s="10"/>
      <c r="D40" s="10"/>
      <c r="E40" s="10"/>
      <c r="F40" s="10"/>
      <c r="G40" s="10"/>
      <c r="H40" s="10"/>
    </row>
    <row r="41" spans="2:8" x14ac:dyDescent="0.2">
      <c r="B41" s="8"/>
      <c r="C41" s="11"/>
      <c r="D41" s="11"/>
      <c r="E41" s="11"/>
      <c r="F41" s="11"/>
      <c r="G41" s="11"/>
      <c r="H41" s="11"/>
    </row>
    <row r="42" spans="2:8" x14ac:dyDescent="0.2">
      <c r="B42" s="8"/>
      <c r="C42" s="10"/>
      <c r="D42" s="10"/>
      <c r="E42" s="10"/>
      <c r="F42" s="10"/>
      <c r="G42" s="10"/>
      <c r="H42" s="10"/>
    </row>
    <row r="43" spans="2:8" x14ac:dyDescent="0.2">
      <c r="B43" s="8"/>
      <c r="C43" s="11"/>
      <c r="D43" s="11"/>
      <c r="E43" s="11"/>
      <c r="F43" s="11"/>
      <c r="G43" s="11"/>
      <c r="H43" s="11"/>
    </row>
    <row r="44" spans="2:8" x14ac:dyDescent="0.2">
      <c r="B44" s="8"/>
      <c r="C44" s="10"/>
      <c r="D44" s="10"/>
      <c r="E44" s="10"/>
      <c r="F44" s="10"/>
      <c r="G44" s="10"/>
      <c r="H44" s="10"/>
    </row>
    <row r="45" spans="2:8" x14ac:dyDescent="0.2">
      <c r="B45" s="8"/>
      <c r="C45" s="11"/>
      <c r="D45" s="11"/>
      <c r="E45" s="11"/>
      <c r="F45" s="11"/>
      <c r="G45" s="11"/>
      <c r="H45" s="11"/>
    </row>
    <row r="46" spans="2:8" x14ac:dyDescent="0.2">
      <c r="B46" s="8"/>
      <c r="C46" s="10"/>
      <c r="D46" s="10"/>
      <c r="E46" s="10"/>
      <c r="F46" s="10"/>
      <c r="G46" s="10"/>
      <c r="H46" s="10"/>
    </row>
    <row r="47" spans="2:8" x14ac:dyDescent="0.2">
      <c r="B47" s="8"/>
      <c r="C47" s="11"/>
      <c r="D47" s="11"/>
      <c r="E47" s="11"/>
      <c r="F47" s="11"/>
      <c r="G47" s="11"/>
      <c r="H47" s="11"/>
    </row>
    <row r="48" spans="2:8" x14ac:dyDescent="0.2">
      <c r="B48" s="8"/>
      <c r="C48" s="11"/>
      <c r="D48" s="11"/>
      <c r="E48" s="11"/>
      <c r="F48" s="11"/>
      <c r="G48" s="11"/>
      <c r="H48" s="11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Metadata/LabelInfo.xml><?xml version="1.0" encoding="utf-8"?>
<clbl:labelList xmlns:clbl="http://schemas.microsoft.com/office/2020/mipLabelMetadata">
  <clbl:label id="{3847dec6-63b2-43f9-a6d0-58a40aaa1a10}" enabled="0" method="" siteId="{3847dec6-63b2-43f9-a6d0-58a40aaa1a10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S310</vt:lpstr>
      <vt:lpstr>S374</vt:lpstr>
      <vt:lpstr>S509</vt:lpstr>
      <vt:lpstr>S538</vt:lpstr>
      <vt:lpstr>S539</vt:lpstr>
      <vt:lpstr>S583</vt:lpstr>
      <vt:lpstr>'S310'!Print_Area</vt:lpstr>
      <vt:lpstr>'S374'!Print_Area</vt:lpstr>
      <vt:lpstr>'S509'!Print_Area</vt:lpstr>
      <vt:lpstr>'S538'!Print_Area</vt:lpstr>
      <vt:lpstr>'S539'!Print_Area</vt:lpstr>
      <vt:lpstr>'S583'!Print_Area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Terri Ohta</dc:creator>
  <cp:keywords/>
  <dc:description/>
  <cp:lastModifiedBy>Woo, Haley</cp:lastModifiedBy>
  <cp:revision/>
  <cp:lastPrinted>2024-09-19T22:34:32Z</cp:lastPrinted>
  <dcterms:created xsi:type="dcterms:W3CDTF">2021-09-02T21:25:50Z</dcterms:created>
  <dcterms:modified xsi:type="dcterms:W3CDTF">2024-09-30T23:22:32Z</dcterms:modified>
  <cp:category/>
  <cp:contentStatus/>
</cp:coreProperties>
</file>