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G:\BMSS\Non-General Fund Report\FY25 NON GENERAL FUND RPT\To B&amp;F\HTH 596\"/>
    </mc:Choice>
  </mc:AlternateContent>
  <xr:revisionPtr revIDLastSave="0" documentId="13_ncr:1_{AE913C47-8FDF-40FF-9803-0AFA8D7C1F5F}" xr6:coauthVersionLast="47" xr6:coauthVersionMax="47" xr10:uidLastSave="{00000000-0000-0000-0000-000000000000}"/>
  <bookViews>
    <workbookView xWindow="25080" yWindow="-555" windowWidth="29040" windowHeight="15720" activeTab="1" xr2:uid="{00000000-000D-0000-FFFF-FFFF00000000}"/>
  </bookViews>
  <sheets>
    <sheet name="S 317" sheetId="4" r:id="rId1"/>
    <sheet name="S 364" sheetId="5"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34" i="5" l="1"/>
  <c r="C38" i="5" s="1"/>
  <c r="I32" i="5"/>
  <c r="H32" i="5"/>
  <c r="G32" i="5"/>
  <c r="F32" i="5"/>
  <c r="E32" i="5"/>
  <c r="D32" i="5"/>
  <c r="C32" i="5"/>
  <c r="D23" i="5"/>
  <c r="D34" i="5" s="1"/>
  <c r="D38" i="5" l="1"/>
  <c r="E23" i="5"/>
  <c r="E34" i="5" s="1"/>
  <c r="E38" i="5" l="1"/>
  <c r="F23" i="5"/>
  <c r="F34" i="5" s="1"/>
  <c r="G23" i="5" l="1"/>
  <c r="G34" i="5" s="1"/>
  <c r="F38" i="5"/>
  <c r="H23" i="5" l="1"/>
  <c r="H34" i="5" s="1"/>
  <c r="G38" i="5"/>
  <c r="I23" i="5" l="1"/>
  <c r="I34" i="5" s="1"/>
  <c r="I38" i="5" s="1"/>
  <c r="H38" i="5"/>
  <c r="I33" i="4" l="1"/>
  <c r="D33" i="4"/>
  <c r="E33" i="4"/>
  <c r="F33" i="4"/>
  <c r="G33" i="4"/>
  <c r="H33" i="4"/>
  <c r="C33" i="4"/>
  <c r="C35" i="4" s="1"/>
  <c r="C39" i="4" l="1"/>
  <c r="D24" i="4"/>
  <c r="D35" i="4" s="1"/>
  <c r="D39" i="4" l="1"/>
  <c r="E35" i="4"/>
  <c r="E39" i="4" l="1"/>
  <c r="F24" i="4"/>
  <c r="F35" i="4" s="1"/>
  <c r="F39" i="4" l="1"/>
  <c r="G24" i="4"/>
  <c r="G35" i="4" s="1"/>
  <c r="G39" i="4" l="1"/>
  <c r="H24" i="4"/>
  <c r="H35" i="4" s="1"/>
  <c r="I24" i="4" l="1"/>
  <c r="I35" i="4" s="1"/>
  <c r="I39" i="4" s="1"/>
  <c r="H39" i="4"/>
</calcChain>
</file>

<file path=xl/sharedStrings.xml><?xml version="1.0" encoding="utf-8"?>
<sst xmlns="http://schemas.openxmlformats.org/spreadsheetml/2006/main" count="110" uniqueCount="57">
  <si>
    <t>Appropriation Ceiling</t>
  </si>
  <si>
    <t>Beginning Cash Balance</t>
  </si>
  <si>
    <t>Revenues</t>
  </si>
  <si>
    <t>Expenditures</t>
  </si>
  <si>
    <t xml:space="preserve">Transfers </t>
  </si>
  <si>
    <t>Net Total Transfers</t>
  </si>
  <si>
    <t>Amount from Bond Proceeds</t>
  </si>
  <si>
    <t>Ending Cash Balance</t>
  </si>
  <si>
    <t>Amount Held in CODs, Escrow</t>
  </si>
  <si>
    <t xml:space="preserve"> Accounts, or Other Investments</t>
  </si>
  <si>
    <t>(actual)</t>
  </si>
  <si>
    <t>(estimated)</t>
  </si>
  <si>
    <t>Financial Data</t>
  </si>
  <si>
    <t>Department:</t>
  </si>
  <si>
    <t>Contact Name:</t>
  </si>
  <si>
    <t>Name of Fund:</t>
  </si>
  <si>
    <t>Intended Purpose:</t>
  </si>
  <si>
    <t>Source of Revenues:</t>
  </si>
  <si>
    <t>Current Program Activities/Allowable Expenses:</t>
  </si>
  <si>
    <t>Encumbrances</t>
  </si>
  <si>
    <t>Unencumbered Cash Balance</t>
  </si>
  <si>
    <t>Additional Information:</t>
  </si>
  <si>
    <t>Variances:</t>
  </si>
  <si>
    <t xml:space="preserve">   List each net transfer in/out/ or projection in/out; list each account number</t>
  </si>
  <si>
    <t>FY 2021</t>
  </si>
  <si>
    <t>FY 2022</t>
  </si>
  <si>
    <t>FY 2023</t>
  </si>
  <si>
    <t>Program ID(s):</t>
  </si>
  <si>
    <t>Legal Authority:</t>
  </si>
  <si>
    <t>Appropriation Account Number</t>
  </si>
  <si>
    <t>Fund Type (MOF):</t>
  </si>
  <si>
    <t>Phone Number:</t>
  </si>
  <si>
    <t>FY 2024</t>
  </si>
  <si>
    <t>Amount Requested by Bond Covenants</t>
  </si>
  <si>
    <t>FY 2025</t>
  </si>
  <si>
    <t>FY 2026</t>
  </si>
  <si>
    <t xml:space="preserve">   Statutory language:</t>
  </si>
  <si>
    <t>FY 2020</t>
  </si>
  <si>
    <t>HTH</t>
  </si>
  <si>
    <t>HTH 596</t>
  </si>
  <si>
    <t>Hawaii Hemp Processing</t>
  </si>
  <si>
    <t>Section 328G-7, HRS</t>
  </si>
  <si>
    <t>Michele Nakata</t>
  </si>
  <si>
    <t>733-2126</t>
  </si>
  <si>
    <t>B</t>
  </si>
  <si>
    <t>S-317</t>
  </si>
  <si>
    <t>Cash balance lapse to general fund? No</t>
  </si>
  <si>
    <t>Act 14, SLH 2020, established the Hawaii Hemp Processing Special Fund to: establish and regulate a system of registering hemp processors; fund positions and operating costs authorized by the legislature; and for any other expenditure necessary to implement the Hawaii hemp processing program.</t>
  </si>
  <si>
    <t>Pursuant to HRS §328G-7, the fund consists of appropriations made by the legislature to the special fund; any income and capital gains earned by the fund; and any fees or fines collected by the department pursuant to 328G.</t>
  </si>
  <si>
    <t>Act 14, SLH 2020, established the Hemp Processor Registry within the Department of Health to administer hemp processor registration and regulation of hemp products pursuant to chapter 328G. The Hawaii Hemp Processing Special Fund was established to fund positions and on-going operational costs related to the Hemp Processor Registry and regulatory oversight of hemp products for consumer use.</t>
  </si>
  <si>
    <t xml:space="preserve">Hemp permitting rules are being finalized. We are unable to project potential revenue. </t>
  </si>
  <si>
    <t>Medical Cannabis Registry and Regulation Special Fund</t>
  </si>
  <si>
    <t>Section 321-30.1, HRS</t>
  </si>
  <si>
    <t>S-364</t>
  </si>
  <si>
    <t>Act 241, SLH 2015, established the Medical Cannabis Registry and Regulation special fund to: establish and regulate the medical cannabis dispensary system; offset the cost of the processing and issuance of patient and caregiver registrations; fund positions and operating costs authorized by the legislature; establish and manage a secure and confidential database; fund public education pursuant to section 329D-26; fund substance abuse prevention and education programs; and for any other expenditure necessary to implement medical cannabis registry and regulation programs.</t>
  </si>
  <si>
    <t>Act 159, SLH 2018, established the Office of Medical Cannabis Control and Regulation within the Department of Health to administer medical cannabis dispensary licensure and regulation pursuant to chapter 329D, and the registration of qualifying patients and primary caregivers, pursuant to part IX of chapter 329. The Medical Cannabis Dispensary Special Fund was established to regulate the medical cannabis dispensary system, process and issue patient and caregiver registrations, and to fund positions and on-going operational costs of the Office of Medical Cannabis Control and Regulation.</t>
  </si>
  <si>
    <t xml:space="preserve">OMCCR received approval for a re-org that established 7 new positions that we anticipate to hire by FY 2025, Q3. A new public health education campaign and post market testing program will be implemented in FY 2025. FY 2026 numbers are significantly higher to account for the new positions filled for the entirety of FY 2026.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</si>
</sst>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0"/>
      <name val="Arial"/>
    </font>
    <font>
      <b/>
      <sz val="10"/>
      <name val="Arial"/>
      <family val="2"/>
    </font>
    <font>
      <sz val="8"/>
      <name val="Arial"/>
      <family val="2"/>
    </font>
    <font>
      <u/>
      <sz val="10"/>
      <name val="Arial"/>
      <family val="2"/>
    </font>
    <font>
      <sz val="10"/>
      <name val="Arial"/>
      <family val="2"/>
    </font>
    <font>
      <sz val="10"/>
      <color rgb="FFFF0000"/>
      <name val="Arial"/>
      <family val="2"/>
    </font>
  </fonts>
  <fills count="2">
    <fill>
      <patternFill patternType="none"/>
    </fill>
    <fill>
      <patternFill patternType="gray125"/>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2">
    <xf numFmtId="0" fontId="0" fillId="0" borderId="0"/>
    <xf numFmtId="0" fontId="4" fillId="0" borderId="0"/>
  </cellStyleXfs>
  <cellXfs count="79">
    <xf numFmtId="0" fontId="0" fillId="0" borderId="0" xfId="0"/>
    <xf numFmtId="38" fontId="0" fillId="0" borderId="1" xfId="0" applyNumberFormat="1" applyFill="1" applyBorder="1"/>
    <xf numFmtId="0" fontId="4" fillId="0" borderId="0" xfId="0" applyFont="1" applyFill="1"/>
    <xf numFmtId="0" fontId="0" fillId="0" borderId="11" xfId="0" applyFill="1" applyBorder="1"/>
    <xf numFmtId="38" fontId="0" fillId="0" borderId="4" xfId="0" applyNumberFormat="1" applyFill="1" applyBorder="1"/>
    <xf numFmtId="0" fontId="0" fillId="0" borderId="4" xfId="0" applyFill="1" applyBorder="1"/>
    <xf numFmtId="0" fontId="4" fillId="0" borderId="0" xfId="1" applyFill="1"/>
    <xf numFmtId="0" fontId="4" fillId="0" borderId="1" xfId="1" applyFill="1" applyBorder="1"/>
    <xf numFmtId="0" fontId="4" fillId="0" borderId="0" xfId="1" applyFill="1" applyAlignment="1">
      <alignment horizontal="right"/>
    </xf>
    <xf numFmtId="0" fontId="4" fillId="0" borderId="2" xfId="1" applyFill="1" applyBorder="1"/>
    <xf numFmtId="0" fontId="4" fillId="0" borderId="0" xfId="1" applyFill="1" applyAlignment="1">
      <alignment horizontal="left" vertical="top" wrapText="1"/>
    </xf>
    <xf numFmtId="0" fontId="1" fillId="0" borderId="11" xfId="1" applyFont="1" applyFill="1" applyBorder="1" applyAlignment="1">
      <alignment horizontal="center"/>
    </xf>
    <xf numFmtId="0" fontId="1" fillId="0" borderId="2" xfId="1" applyFont="1" applyFill="1" applyBorder="1" applyAlignment="1">
      <alignment horizontal="center"/>
    </xf>
    <xf numFmtId="0" fontId="1" fillId="0" borderId="4" xfId="1" applyFont="1" applyFill="1" applyBorder="1" applyAlignment="1">
      <alignment horizontal="center"/>
    </xf>
    <xf numFmtId="0" fontId="4" fillId="0" borderId="11" xfId="1" applyFill="1" applyBorder="1"/>
    <xf numFmtId="0" fontId="4" fillId="0" borderId="4" xfId="1" applyFill="1" applyBorder="1"/>
    <xf numFmtId="0" fontId="4" fillId="0" borderId="6" xfId="1" applyFill="1" applyBorder="1" applyAlignment="1">
      <alignment horizontal="center"/>
    </xf>
    <xf numFmtId="0" fontId="4" fillId="0" borderId="3" xfId="1" applyFill="1" applyBorder="1" applyAlignment="1">
      <alignment horizontal="center"/>
    </xf>
    <xf numFmtId="0" fontId="4" fillId="0" borderId="4" xfId="1" applyFill="1" applyBorder="1" applyAlignment="1">
      <alignment horizontal="center"/>
    </xf>
    <xf numFmtId="38" fontId="4" fillId="0" borderId="4" xfId="1" applyNumberFormat="1" applyFill="1" applyBorder="1"/>
    <xf numFmtId="38" fontId="4" fillId="0" borderId="3" xfId="1" applyNumberFormat="1" applyFill="1" applyBorder="1"/>
    <xf numFmtId="38" fontId="4" fillId="0" borderId="2" xfId="1" applyNumberFormat="1" applyFill="1" applyBorder="1"/>
    <xf numFmtId="38" fontId="4" fillId="0" borderId="11" xfId="1" applyNumberFormat="1" applyFill="1" applyBorder="1"/>
    <xf numFmtId="0" fontId="4" fillId="0" borderId="8" xfId="1" applyFill="1" applyBorder="1"/>
    <xf numFmtId="0" fontId="4" fillId="0" borderId="9" xfId="1" applyFill="1" applyBorder="1"/>
    <xf numFmtId="38" fontId="4" fillId="0" borderId="6" xfId="1" applyNumberFormat="1" applyFill="1" applyBorder="1"/>
    <xf numFmtId="38" fontId="4" fillId="0" borderId="13" xfId="1" applyNumberFormat="1" applyFill="1" applyBorder="1"/>
    <xf numFmtId="0" fontId="4" fillId="0" borderId="5" xfId="1" applyFill="1" applyBorder="1"/>
    <xf numFmtId="38" fontId="4" fillId="0" borderId="9" xfId="1" applyNumberFormat="1" applyFill="1" applyBorder="1"/>
    <xf numFmtId="38" fontId="4" fillId="0" borderId="14" xfId="1" applyNumberFormat="1" applyFill="1" applyBorder="1"/>
    <xf numFmtId="0" fontId="4" fillId="0" borderId="12" xfId="1" applyFill="1" applyBorder="1"/>
    <xf numFmtId="38" fontId="4" fillId="0" borderId="12" xfId="1" applyNumberFormat="1" applyFill="1" applyBorder="1"/>
    <xf numFmtId="0" fontId="3" fillId="0" borderId="1" xfId="1" applyFont="1" applyFill="1" applyBorder="1"/>
    <xf numFmtId="38" fontId="4" fillId="0" borderId="1" xfId="1" applyNumberFormat="1" applyFill="1" applyBorder="1"/>
    <xf numFmtId="0" fontId="4" fillId="0" borderId="11" xfId="1" applyFill="1" applyBorder="1" applyAlignment="1">
      <alignment wrapText="1"/>
    </xf>
    <xf numFmtId="0" fontId="4" fillId="0" borderId="4" xfId="1" applyFill="1" applyBorder="1" applyAlignment="1">
      <alignment wrapText="1"/>
    </xf>
    <xf numFmtId="0" fontId="4" fillId="0" borderId="7" xfId="1" applyFill="1" applyBorder="1"/>
    <xf numFmtId="0" fontId="4" fillId="0" borderId="10" xfId="1" applyFill="1" applyBorder="1"/>
    <xf numFmtId="0" fontId="4" fillId="0" borderId="6" xfId="1" applyFill="1" applyBorder="1"/>
    <xf numFmtId="0" fontId="0" fillId="0" borderId="0" xfId="0" applyFill="1"/>
    <xf numFmtId="0" fontId="4" fillId="0" borderId="1" xfId="0" applyFont="1" applyFill="1" applyBorder="1"/>
    <xf numFmtId="0" fontId="0" fillId="0" borderId="1" xfId="0" applyFill="1" applyBorder="1"/>
    <xf numFmtId="0" fontId="0" fillId="0" borderId="0" xfId="0" applyFill="1" applyBorder="1"/>
    <xf numFmtId="0" fontId="0" fillId="0" borderId="0" xfId="0" applyFill="1" applyAlignment="1">
      <alignment horizontal="right"/>
    </xf>
    <xf numFmtId="0" fontId="4" fillId="0" borderId="2" xfId="0" applyFont="1" applyFill="1" applyBorder="1"/>
    <xf numFmtId="0" fontId="0" fillId="0" borderId="2" xfId="0" applyFill="1" applyBorder="1"/>
    <xf numFmtId="0" fontId="4" fillId="0" borderId="0" xfId="0" applyFont="1" applyFill="1" applyAlignment="1">
      <alignment horizontal="left" vertical="top" wrapText="1"/>
    </xf>
    <xf numFmtId="0" fontId="0" fillId="0" borderId="0" xfId="0" applyFill="1" applyAlignment="1">
      <alignment horizontal="left" vertical="top" wrapText="1"/>
    </xf>
    <xf numFmtId="0" fontId="4" fillId="0" borderId="0" xfId="0" applyFont="1" applyFill="1" applyAlignment="1">
      <alignment horizontal="left" vertical="top" wrapText="1"/>
    </xf>
    <xf numFmtId="0" fontId="0" fillId="0" borderId="0" xfId="0" applyFill="1" applyAlignment="1">
      <alignment horizontal="left" vertical="top" wrapText="1"/>
    </xf>
    <xf numFmtId="0" fontId="5" fillId="0" borderId="0" xfId="0" applyFont="1" applyFill="1" applyAlignment="1">
      <alignment horizontal="left" vertical="top" wrapText="1"/>
    </xf>
    <xf numFmtId="0" fontId="4" fillId="0" borderId="0" xfId="0" applyFont="1" applyFill="1" applyBorder="1"/>
    <xf numFmtId="0" fontId="1" fillId="0" borderId="11" xfId="0" applyFont="1" applyFill="1" applyBorder="1" applyAlignment="1">
      <alignment horizontal="center"/>
    </xf>
    <xf numFmtId="0" fontId="1" fillId="0" borderId="2" xfId="0" applyFont="1" applyFill="1" applyBorder="1" applyAlignment="1">
      <alignment horizontal="center"/>
    </xf>
    <xf numFmtId="0" fontId="1" fillId="0" borderId="4" xfId="0" applyFont="1" applyFill="1" applyBorder="1" applyAlignment="1">
      <alignment horizontal="center"/>
    </xf>
    <xf numFmtId="0" fontId="4" fillId="0" borderId="6" xfId="0" applyFont="1" applyFill="1" applyBorder="1" applyAlignment="1">
      <alignment horizontal="center"/>
    </xf>
    <xf numFmtId="0" fontId="0" fillId="0" borderId="3" xfId="0" applyFill="1" applyBorder="1" applyAlignment="1">
      <alignment horizontal="center"/>
    </xf>
    <xf numFmtId="0" fontId="0" fillId="0" borderId="4" xfId="0" applyFill="1" applyBorder="1" applyAlignment="1">
      <alignment horizontal="center"/>
    </xf>
    <xf numFmtId="0" fontId="4" fillId="0" borderId="3" xfId="0" applyFont="1" applyFill="1" applyBorder="1" applyAlignment="1">
      <alignment horizontal="center"/>
    </xf>
    <xf numFmtId="38" fontId="0" fillId="0" borderId="3" xfId="0" applyNumberFormat="1" applyFill="1" applyBorder="1"/>
    <xf numFmtId="38" fontId="5" fillId="0" borderId="3" xfId="0" applyNumberFormat="1" applyFont="1" applyFill="1" applyBorder="1"/>
    <xf numFmtId="38" fontId="0" fillId="0" borderId="2" xfId="0" applyNumberFormat="1" applyFill="1" applyBorder="1"/>
    <xf numFmtId="0" fontId="4" fillId="0" borderId="11" xfId="0" applyFont="1" applyFill="1" applyBorder="1"/>
    <xf numFmtId="38" fontId="0" fillId="0" borderId="11" xfId="0" applyNumberFormat="1" applyFill="1" applyBorder="1"/>
    <xf numFmtId="0" fontId="0" fillId="0" borderId="8" xfId="0" applyFill="1" applyBorder="1"/>
    <xf numFmtId="0" fontId="0" fillId="0" borderId="9" xfId="0" applyFill="1" applyBorder="1"/>
    <xf numFmtId="38" fontId="0" fillId="0" borderId="6" xfId="0" applyNumberFormat="1" applyFill="1" applyBorder="1"/>
    <xf numFmtId="38" fontId="0" fillId="0" borderId="13" xfId="0" applyNumberFormat="1" applyFill="1" applyBorder="1"/>
    <xf numFmtId="0" fontId="0" fillId="0" borderId="5" xfId="0" applyFill="1" applyBorder="1"/>
    <xf numFmtId="38" fontId="0" fillId="0" borderId="9" xfId="0" applyNumberFormat="1" applyFill="1" applyBorder="1"/>
    <xf numFmtId="38" fontId="0" fillId="0" borderId="14" xfId="0" applyNumberFormat="1" applyFill="1" applyBorder="1"/>
    <xf numFmtId="0" fontId="0" fillId="0" borderId="12" xfId="0" applyFill="1" applyBorder="1"/>
    <xf numFmtId="38" fontId="0" fillId="0" borderId="12" xfId="0" applyNumberFormat="1" applyFill="1" applyBorder="1"/>
    <xf numFmtId="0" fontId="3" fillId="0" borderId="1" xfId="0" applyFont="1" applyFill="1" applyBorder="1"/>
    <xf numFmtId="0" fontId="4" fillId="0" borderId="11" xfId="0" applyFont="1" applyFill="1" applyBorder="1" applyAlignment="1">
      <alignment wrapText="1"/>
    </xf>
    <xf numFmtId="0" fontId="4" fillId="0" borderId="4" xfId="0" applyFont="1" applyFill="1" applyBorder="1" applyAlignment="1">
      <alignment wrapText="1"/>
    </xf>
    <xf numFmtId="0" fontId="0" fillId="0" borderId="7" xfId="0" applyFill="1" applyBorder="1"/>
    <xf numFmtId="0" fontId="0" fillId="0" borderId="10" xfId="0" applyFill="1" applyBorder="1"/>
    <xf numFmtId="0" fontId="0" fillId="0" borderId="6" xfId="0" applyFill="1" applyBorder="1"/>
  </cellXfs>
  <cellStyles count="2">
    <cellStyle name="Normal" xfId="0" builtinId="0"/>
    <cellStyle name="Normal 2" xfId="1" xr:uid="{3434FD6C-BB25-4C33-B9B4-C6B317F2E99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I47"/>
  <sheetViews>
    <sheetView tabSelected="1" view="pageLayout" zoomScaleNormal="100" workbookViewId="0">
      <selection activeCell="A9" sqref="A9:I11"/>
    </sheetView>
  </sheetViews>
  <sheetFormatPr defaultRowHeight="12.75" x14ac:dyDescent="0.2"/>
  <cols>
    <col min="1" max="2" width="14.5703125" style="39" customWidth="1"/>
    <col min="3" max="8" width="14" style="39" customWidth="1"/>
    <col min="9" max="9" width="13.140625" style="39" customWidth="1"/>
    <col min="10" max="16384" width="9.140625" style="39"/>
  </cols>
  <sheetData>
    <row r="2" spans="1:9" x14ac:dyDescent="0.2">
      <c r="A2" s="39" t="s">
        <v>13</v>
      </c>
      <c r="B2" s="40" t="s">
        <v>38</v>
      </c>
      <c r="C2" s="41"/>
      <c r="D2" s="41"/>
      <c r="E2" s="42"/>
      <c r="G2" s="43" t="s">
        <v>14</v>
      </c>
      <c r="H2" s="40" t="s">
        <v>42</v>
      </c>
      <c r="I2" s="41"/>
    </row>
    <row r="3" spans="1:9" x14ac:dyDescent="0.2">
      <c r="A3" s="39" t="s">
        <v>27</v>
      </c>
      <c r="B3" s="40" t="s">
        <v>39</v>
      </c>
      <c r="C3" s="41"/>
      <c r="D3" s="41"/>
      <c r="E3" s="42"/>
      <c r="G3" s="43" t="s">
        <v>31</v>
      </c>
      <c r="H3" s="44" t="s">
        <v>43</v>
      </c>
      <c r="I3" s="45"/>
    </row>
    <row r="4" spans="1:9" x14ac:dyDescent="0.2">
      <c r="A4" s="39" t="s">
        <v>15</v>
      </c>
      <c r="B4" s="40" t="s">
        <v>40</v>
      </c>
      <c r="C4" s="41"/>
      <c r="D4" s="41"/>
      <c r="E4" s="42"/>
      <c r="G4" s="43" t="s">
        <v>30</v>
      </c>
      <c r="H4" s="40" t="s">
        <v>44</v>
      </c>
      <c r="I4" s="41"/>
    </row>
    <row r="5" spans="1:9" x14ac:dyDescent="0.2">
      <c r="A5" s="39" t="s">
        <v>28</v>
      </c>
      <c r="B5" s="40" t="s">
        <v>41</v>
      </c>
      <c r="C5" s="45"/>
      <c r="D5" s="45"/>
      <c r="E5" s="42"/>
      <c r="G5" s="43" t="s">
        <v>29</v>
      </c>
      <c r="H5" s="44" t="s">
        <v>45</v>
      </c>
      <c r="I5" s="45"/>
    </row>
    <row r="8" spans="1:9" x14ac:dyDescent="0.2">
      <c r="A8" s="39" t="s">
        <v>16</v>
      </c>
      <c r="C8" s="42"/>
      <c r="D8" s="42"/>
      <c r="E8" s="42"/>
      <c r="F8" s="42"/>
      <c r="G8" s="42"/>
      <c r="H8" s="42"/>
      <c r="I8" s="42"/>
    </row>
    <row r="9" spans="1:9" ht="36.75" customHeight="1" x14ac:dyDescent="0.2">
      <c r="A9" s="46" t="s">
        <v>47</v>
      </c>
      <c r="B9" s="46"/>
      <c r="C9" s="46"/>
      <c r="D9" s="46"/>
      <c r="E9" s="46"/>
      <c r="F9" s="46"/>
      <c r="G9" s="46"/>
      <c r="H9" s="46"/>
      <c r="I9" s="46"/>
    </row>
    <row r="10" spans="1:9" x14ac:dyDescent="0.2">
      <c r="A10" s="39" t="s">
        <v>17</v>
      </c>
      <c r="C10" s="42"/>
      <c r="D10" s="42"/>
      <c r="E10" s="42"/>
      <c r="F10" s="42"/>
      <c r="G10" s="42"/>
      <c r="H10" s="42"/>
      <c r="I10" s="42"/>
    </row>
    <row r="11" spans="1:9" x14ac:dyDescent="0.2">
      <c r="A11" s="46" t="s">
        <v>48</v>
      </c>
      <c r="B11" s="47"/>
      <c r="C11" s="47"/>
      <c r="D11" s="47"/>
      <c r="E11" s="47"/>
      <c r="F11" s="47"/>
      <c r="G11" s="47"/>
      <c r="H11" s="47"/>
      <c r="I11" s="47"/>
    </row>
    <row r="12" spans="1:9" x14ac:dyDescent="0.2">
      <c r="A12" s="48"/>
      <c r="B12" s="49"/>
      <c r="C12" s="49"/>
      <c r="D12" s="49"/>
      <c r="E12" s="49"/>
      <c r="F12" s="49"/>
      <c r="G12" s="49"/>
      <c r="H12" s="49"/>
      <c r="I12" s="49"/>
    </row>
    <row r="13" spans="1:9" x14ac:dyDescent="0.2">
      <c r="A13" s="39" t="s">
        <v>18</v>
      </c>
      <c r="C13" s="42"/>
      <c r="D13" s="42"/>
      <c r="E13" s="42"/>
      <c r="F13" s="42"/>
      <c r="G13" s="42"/>
      <c r="H13" s="42"/>
      <c r="I13" s="42"/>
    </row>
    <row r="14" spans="1:9" ht="42" customHeight="1" x14ac:dyDescent="0.2">
      <c r="A14" s="46" t="s">
        <v>49</v>
      </c>
      <c r="B14" s="47"/>
      <c r="C14" s="47"/>
      <c r="D14" s="47"/>
      <c r="E14" s="47"/>
      <c r="F14" s="47"/>
      <c r="G14" s="47"/>
      <c r="H14" s="47"/>
      <c r="I14" s="47"/>
    </row>
    <row r="15" spans="1:9" x14ac:dyDescent="0.2">
      <c r="A15" s="2" t="s">
        <v>22</v>
      </c>
      <c r="C15" s="42"/>
      <c r="D15" s="42"/>
      <c r="E15" s="42"/>
      <c r="F15" s="42"/>
      <c r="G15" s="42"/>
      <c r="H15" s="42"/>
      <c r="I15" s="42"/>
    </row>
    <row r="16" spans="1:9" x14ac:dyDescent="0.2">
      <c r="A16" s="50" t="s">
        <v>50</v>
      </c>
      <c r="B16" s="50"/>
      <c r="C16" s="50"/>
      <c r="D16" s="50"/>
      <c r="E16" s="50"/>
      <c r="F16" s="50"/>
      <c r="G16" s="50"/>
      <c r="H16" s="50"/>
      <c r="I16" s="50"/>
    </row>
    <row r="17" spans="1:9" x14ac:dyDescent="0.2">
      <c r="A17" s="2" t="s">
        <v>46</v>
      </c>
      <c r="C17" s="42"/>
      <c r="D17" s="42"/>
      <c r="E17" s="42"/>
      <c r="F17" s="42"/>
      <c r="G17" s="42"/>
      <c r="H17" s="42"/>
      <c r="I17" s="42"/>
    </row>
    <row r="18" spans="1:9" x14ac:dyDescent="0.2">
      <c r="A18" s="51" t="s">
        <v>36</v>
      </c>
      <c r="B18" s="42"/>
      <c r="C18" s="42"/>
      <c r="D18" s="42"/>
      <c r="E18" s="42"/>
      <c r="F18" s="42"/>
      <c r="G18" s="42"/>
      <c r="H18" s="42"/>
      <c r="I18" s="42"/>
    </row>
    <row r="19" spans="1:9" x14ac:dyDescent="0.2">
      <c r="A19" s="51"/>
      <c r="B19" s="42"/>
      <c r="C19" s="42"/>
      <c r="D19" s="42"/>
      <c r="E19" s="42"/>
      <c r="F19" s="42"/>
      <c r="G19" s="42"/>
      <c r="H19" s="42"/>
      <c r="I19" s="42"/>
    </row>
    <row r="20" spans="1:9" x14ac:dyDescent="0.2">
      <c r="A20" s="52" t="s">
        <v>12</v>
      </c>
      <c r="B20" s="53"/>
      <c r="C20" s="53"/>
      <c r="D20" s="53"/>
      <c r="E20" s="53"/>
      <c r="F20" s="53"/>
      <c r="G20" s="53"/>
      <c r="H20" s="53"/>
      <c r="I20" s="54"/>
    </row>
    <row r="21" spans="1:9" x14ac:dyDescent="0.2">
      <c r="A21" s="3"/>
      <c r="B21" s="5"/>
      <c r="C21" s="55" t="s">
        <v>37</v>
      </c>
      <c r="D21" s="55" t="s">
        <v>24</v>
      </c>
      <c r="E21" s="55" t="s">
        <v>25</v>
      </c>
      <c r="F21" s="55" t="s">
        <v>26</v>
      </c>
      <c r="G21" s="55" t="s">
        <v>32</v>
      </c>
      <c r="H21" s="55" t="s">
        <v>34</v>
      </c>
      <c r="I21" s="55" t="s">
        <v>35</v>
      </c>
    </row>
    <row r="22" spans="1:9" x14ac:dyDescent="0.2">
      <c r="A22" s="3"/>
      <c r="B22" s="5"/>
      <c r="C22" s="56" t="s">
        <v>10</v>
      </c>
      <c r="D22" s="57" t="s">
        <v>10</v>
      </c>
      <c r="E22" s="56" t="s">
        <v>10</v>
      </c>
      <c r="F22" s="58" t="s">
        <v>10</v>
      </c>
      <c r="G22" s="58" t="s">
        <v>10</v>
      </c>
      <c r="H22" s="56" t="s">
        <v>11</v>
      </c>
      <c r="I22" s="56" t="s">
        <v>11</v>
      </c>
    </row>
    <row r="23" spans="1:9" x14ac:dyDescent="0.2">
      <c r="A23" s="3" t="s">
        <v>0</v>
      </c>
      <c r="B23" s="5"/>
      <c r="C23" s="4"/>
      <c r="D23" s="59"/>
      <c r="E23" s="59"/>
      <c r="F23" s="59"/>
      <c r="G23" s="59"/>
      <c r="H23" s="59"/>
      <c r="I23" s="59"/>
    </row>
    <row r="24" spans="1:9" x14ac:dyDescent="0.2">
      <c r="A24" s="3" t="s">
        <v>1</v>
      </c>
      <c r="B24" s="5"/>
      <c r="C24" s="4"/>
      <c r="D24" s="59">
        <f t="shared" ref="D24:I24" si="0">C35</f>
        <v>0</v>
      </c>
      <c r="E24" s="59">
        <v>3000</v>
      </c>
      <c r="F24" s="59">
        <f t="shared" si="0"/>
        <v>3000</v>
      </c>
      <c r="G24" s="59">
        <f t="shared" si="0"/>
        <v>5500</v>
      </c>
      <c r="H24" s="60">
        <f t="shared" si="0"/>
        <v>7551.62</v>
      </c>
      <c r="I24" s="60">
        <f t="shared" si="0"/>
        <v>7551.619999999999</v>
      </c>
    </row>
    <row r="25" spans="1:9" x14ac:dyDescent="0.2">
      <c r="A25" s="3" t="s">
        <v>2</v>
      </c>
      <c r="B25" s="5"/>
      <c r="C25" s="4"/>
      <c r="D25" s="59"/>
      <c r="E25" s="59"/>
      <c r="F25" s="59">
        <v>2500</v>
      </c>
      <c r="G25" s="59">
        <v>2158.37</v>
      </c>
      <c r="H25" s="60">
        <v>2500</v>
      </c>
      <c r="I25" s="60">
        <v>2500</v>
      </c>
    </row>
    <row r="26" spans="1:9" x14ac:dyDescent="0.2">
      <c r="A26" s="3" t="s">
        <v>3</v>
      </c>
      <c r="B26" s="5"/>
      <c r="C26" s="4"/>
      <c r="D26" s="59"/>
      <c r="E26" s="59"/>
      <c r="F26" s="4"/>
      <c r="G26" s="59">
        <v>106.75</v>
      </c>
      <c r="H26" s="60">
        <v>2500</v>
      </c>
      <c r="I26" s="60">
        <v>2500</v>
      </c>
    </row>
    <row r="27" spans="1:9" x14ac:dyDescent="0.2">
      <c r="A27" s="3"/>
      <c r="B27" s="5"/>
      <c r="C27" s="4"/>
      <c r="D27" s="59"/>
      <c r="E27" s="59"/>
      <c r="F27" s="59"/>
      <c r="G27" s="59"/>
      <c r="H27" s="59"/>
      <c r="I27" s="59"/>
    </row>
    <row r="28" spans="1:9" x14ac:dyDescent="0.2">
      <c r="A28" s="3" t="s">
        <v>4</v>
      </c>
      <c r="B28" s="45"/>
      <c r="C28" s="61"/>
      <c r="D28" s="61"/>
      <c r="E28" s="61"/>
      <c r="F28" s="61"/>
      <c r="G28" s="61"/>
      <c r="H28" s="61"/>
      <c r="I28" s="4"/>
    </row>
    <row r="29" spans="1:9" x14ac:dyDescent="0.2">
      <c r="A29" s="62" t="s">
        <v>23</v>
      </c>
      <c r="B29" s="5"/>
      <c r="C29" s="4"/>
      <c r="D29" s="63"/>
      <c r="E29" s="61"/>
      <c r="F29" s="61"/>
      <c r="G29" s="61"/>
      <c r="H29" s="61"/>
      <c r="I29" s="4"/>
    </row>
    <row r="30" spans="1:9" x14ac:dyDescent="0.2">
      <c r="A30" s="64"/>
      <c r="B30" s="65"/>
      <c r="C30" s="4"/>
      <c r="D30" s="59"/>
      <c r="E30" s="59"/>
      <c r="F30" s="59"/>
      <c r="G30" s="59"/>
      <c r="H30" s="59"/>
      <c r="I30" s="59"/>
    </row>
    <row r="31" spans="1:9" x14ac:dyDescent="0.2">
      <c r="A31" s="64"/>
      <c r="B31" s="65"/>
      <c r="C31" s="4"/>
      <c r="D31" s="59"/>
      <c r="E31" s="59"/>
      <c r="F31" s="59"/>
      <c r="G31" s="59"/>
      <c r="H31" s="59"/>
      <c r="I31" s="59"/>
    </row>
    <row r="32" spans="1:9" x14ac:dyDescent="0.2">
      <c r="A32" s="64"/>
      <c r="B32" s="65"/>
      <c r="C32" s="4"/>
      <c r="D32" s="59"/>
      <c r="E32" s="59"/>
      <c r="F32" s="59"/>
      <c r="G32" s="59"/>
      <c r="H32" s="59"/>
      <c r="I32" s="59"/>
    </row>
    <row r="33" spans="1:9" x14ac:dyDescent="0.2">
      <c r="A33" s="3" t="s">
        <v>5</v>
      </c>
      <c r="B33" s="5"/>
      <c r="C33" s="4">
        <f t="shared" ref="C33:I33" si="1">SUM(C30:C32)</f>
        <v>0</v>
      </c>
      <c r="D33" s="4">
        <f t="shared" si="1"/>
        <v>0</v>
      </c>
      <c r="E33" s="4">
        <f t="shared" si="1"/>
        <v>0</v>
      </c>
      <c r="F33" s="4">
        <f t="shared" si="1"/>
        <v>0</v>
      </c>
      <c r="G33" s="4">
        <f t="shared" si="1"/>
        <v>0</v>
      </c>
      <c r="H33" s="4">
        <f t="shared" si="1"/>
        <v>0</v>
      </c>
      <c r="I33" s="4">
        <f t="shared" si="1"/>
        <v>0</v>
      </c>
    </row>
    <row r="34" spans="1:9" x14ac:dyDescent="0.2">
      <c r="A34" s="3"/>
      <c r="B34" s="5"/>
      <c r="C34" s="4"/>
      <c r="D34" s="59"/>
      <c r="E34" s="59"/>
      <c r="F34" s="59"/>
      <c r="G34" s="59"/>
      <c r="H34" s="59"/>
      <c r="I34" s="59"/>
    </row>
    <row r="35" spans="1:9" x14ac:dyDescent="0.2">
      <c r="A35" s="3" t="s">
        <v>7</v>
      </c>
      <c r="B35" s="5"/>
      <c r="C35" s="4">
        <f>+C24+C25-C26+C33</f>
        <v>0</v>
      </c>
      <c r="D35" s="4">
        <f t="shared" ref="D35:I35" si="2">+D24+D25-D26+D33</f>
        <v>0</v>
      </c>
      <c r="E35" s="4">
        <f>+E24+E25-E26+E33</f>
        <v>3000</v>
      </c>
      <c r="F35" s="4">
        <f t="shared" si="2"/>
        <v>5500</v>
      </c>
      <c r="G35" s="4">
        <f>+G24+G25-G26+G33</f>
        <v>7551.62</v>
      </c>
      <c r="H35" s="4">
        <f>+H24+H25-H26+H33</f>
        <v>7551.619999999999</v>
      </c>
      <c r="I35" s="4">
        <f t="shared" si="2"/>
        <v>7551.619999999999</v>
      </c>
    </row>
    <row r="36" spans="1:9" x14ac:dyDescent="0.2">
      <c r="A36" s="64"/>
      <c r="B36" s="65"/>
      <c r="C36" s="66"/>
      <c r="D36" s="67"/>
      <c r="E36" s="67"/>
      <c r="F36" s="59"/>
      <c r="G36" s="59"/>
      <c r="H36" s="59"/>
      <c r="I36" s="59"/>
    </row>
    <row r="37" spans="1:9" x14ac:dyDescent="0.2">
      <c r="A37" s="3" t="s">
        <v>19</v>
      </c>
      <c r="B37" s="5"/>
      <c r="C37" s="66"/>
      <c r="D37" s="67"/>
      <c r="E37" s="67"/>
      <c r="F37" s="59"/>
      <c r="G37" s="59"/>
      <c r="H37" s="59"/>
      <c r="I37" s="59"/>
    </row>
    <row r="38" spans="1:9" x14ac:dyDescent="0.2">
      <c r="A38" s="64"/>
      <c r="B38" s="65"/>
      <c r="C38" s="66"/>
      <c r="D38" s="67"/>
      <c r="E38" s="67"/>
      <c r="F38" s="59"/>
      <c r="G38" s="59"/>
      <c r="H38" s="59"/>
      <c r="I38" s="59"/>
    </row>
    <row r="39" spans="1:9" x14ac:dyDescent="0.2">
      <c r="A39" s="3" t="s">
        <v>20</v>
      </c>
      <c r="B39" s="68"/>
      <c r="C39" s="69">
        <f>C35-C37</f>
        <v>0</v>
      </c>
      <c r="D39" s="69">
        <f t="shared" ref="D39:I39" si="3">D35-D37</f>
        <v>0</v>
      </c>
      <c r="E39" s="69">
        <f t="shared" si="3"/>
        <v>3000</v>
      </c>
      <c r="F39" s="70">
        <f t="shared" si="3"/>
        <v>5500</v>
      </c>
      <c r="G39" s="70">
        <f t="shared" si="3"/>
        <v>7551.62</v>
      </c>
      <c r="H39" s="70">
        <f t="shared" si="3"/>
        <v>7551.619999999999</v>
      </c>
      <c r="I39" s="70">
        <f t="shared" si="3"/>
        <v>7551.619999999999</v>
      </c>
    </row>
    <row r="40" spans="1:9" x14ac:dyDescent="0.2">
      <c r="A40" s="71"/>
      <c r="B40" s="71"/>
      <c r="C40" s="72"/>
      <c r="D40" s="72"/>
      <c r="E40" s="72"/>
      <c r="F40" s="72"/>
      <c r="G40" s="72"/>
      <c r="H40" s="72"/>
      <c r="I40" s="72"/>
    </row>
    <row r="41" spans="1:9" x14ac:dyDescent="0.2">
      <c r="A41" s="73" t="s">
        <v>21</v>
      </c>
      <c r="B41" s="41"/>
      <c r="C41" s="1"/>
      <c r="D41" s="1"/>
      <c r="E41" s="1"/>
      <c r="F41" s="1"/>
      <c r="G41" s="1"/>
      <c r="H41" s="1"/>
      <c r="I41" s="1"/>
    </row>
    <row r="42" spans="1:9" ht="26.45" customHeight="1" x14ac:dyDescent="0.2">
      <c r="A42" s="74" t="s">
        <v>33</v>
      </c>
      <c r="B42" s="75"/>
      <c r="C42" s="67"/>
      <c r="D42" s="67"/>
      <c r="E42" s="67"/>
      <c r="F42" s="67"/>
      <c r="G42" s="67"/>
      <c r="H42" s="67"/>
      <c r="I42" s="67"/>
    </row>
    <row r="43" spans="1:9" x14ac:dyDescent="0.2">
      <c r="A43" s="3"/>
      <c r="B43" s="5"/>
      <c r="C43" s="59"/>
      <c r="D43" s="59"/>
      <c r="E43" s="59"/>
      <c r="F43" s="59"/>
      <c r="G43" s="59"/>
      <c r="H43" s="59"/>
      <c r="I43" s="59"/>
    </row>
    <row r="44" spans="1:9" x14ac:dyDescent="0.2">
      <c r="A44" s="3" t="s">
        <v>6</v>
      </c>
      <c r="B44" s="5"/>
      <c r="C44" s="59"/>
      <c r="D44" s="59"/>
      <c r="E44" s="59"/>
      <c r="F44" s="59"/>
      <c r="G44" s="59"/>
      <c r="H44" s="59"/>
      <c r="I44" s="59"/>
    </row>
    <row r="45" spans="1:9" x14ac:dyDescent="0.2">
      <c r="A45" s="3"/>
      <c r="B45" s="5"/>
      <c r="C45" s="59"/>
      <c r="D45" s="59"/>
      <c r="E45" s="59"/>
      <c r="F45" s="59"/>
      <c r="G45" s="59"/>
      <c r="H45" s="59"/>
      <c r="I45" s="59"/>
    </row>
    <row r="46" spans="1:9" x14ac:dyDescent="0.2">
      <c r="A46" s="76" t="s">
        <v>8</v>
      </c>
      <c r="B46" s="68"/>
      <c r="C46" s="59"/>
      <c r="D46" s="59"/>
      <c r="E46" s="59"/>
      <c r="F46" s="59"/>
      <c r="G46" s="59"/>
      <c r="H46" s="59"/>
      <c r="I46" s="59"/>
    </row>
    <row r="47" spans="1:9" x14ac:dyDescent="0.2">
      <c r="A47" s="77" t="s">
        <v>9</v>
      </c>
      <c r="B47" s="78"/>
      <c r="C47" s="59"/>
      <c r="D47" s="59"/>
      <c r="E47" s="59"/>
      <c r="F47" s="59"/>
      <c r="G47" s="59"/>
      <c r="H47" s="59"/>
      <c r="I47" s="59"/>
    </row>
  </sheetData>
  <sheetProtection selectLockedCells="1"/>
  <mergeCells count="6">
    <mergeCell ref="A20:I20"/>
    <mergeCell ref="A42:B42"/>
    <mergeCell ref="A9:I9"/>
    <mergeCell ref="A11:I11"/>
    <mergeCell ref="A14:I14"/>
    <mergeCell ref="A16:I16"/>
  </mergeCells>
  <phoneticPr fontId="2" type="noConversion"/>
  <printOptions horizontalCentered="1"/>
  <pageMargins left="0.75" right="0.75" top="0.6" bottom="0.55000000000000004" header="0.28000000000000003" footer="0.16"/>
  <pageSetup scale="82"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BE0E2B-0C7C-41AD-B866-67452EA9AAC8}">
  <sheetPr>
    <pageSetUpPr fitToPage="1"/>
  </sheetPr>
  <dimension ref="A2:I46"/>
  <sheetViews>
    <sheetView tabSelected="1" view="pageLayout" zoomScaleNormal="100" workbookViewId="0">
      <selection activeCell="A9" sqref="A9:I11"/>
    </sheetView>
  </sheetViews>
  <sheetFormatPr defaultRowHeight="12.75" x14ac:dyDescent="0.2"/>
  <cols>
    <col min="1" max="2" width="14.5703125" style="6" customWidth="1"/>
    <col min="3" max="8" width="14" style="6" customWidth="1"/>
    <col min="9" max="9" width="13.140625" style="6" customWidth="1"/>
    <col min="10" max="16384" width="9.140625" style="6"/>
  </cols>
  <sheetData>
    <row r="2" spans="1:9" x14ac:dyDescent="0.2">
      <c r="A2" s="6" t="s">
        <v>13</v>
      </c>
      <c r="B2" s="7" t="s">
        <v>38</v>
      </c>
      <c r="C2" s="7"/>
      <c r="D2" s="7"/>
      <c r="G2" s="8" t="s">
        <v>14</v>
      </c>
      <c r="H2" s="7" t="s">
        <v>42</v>
      </c>
      <c r="I2" s="7"/>
    </row>
    <row r="3" spans="1:9" x14ac:dyDescent="0.2">
      <c r="A3" s="6" t="s">
        <v>27</v>
      </c>
      <c r="B3" s="7" t="s">
        <v>39</v>
      </c>
      <c r="C3" s="7"/>
      <c r="D3" s="7"/>
      <c r="G3" s="8" t="s">
        <v>31</v>
      </c>
      <c r="H3" s="9" t="s">
        <v>43</v>
      </c>
      <c r="I3" s="9"/>
    </row>
    <row r="4" spans="1:9" x14ac:dyDescent="0.2">
      <c r="A4" s="6" t="s">
        <v>15</v>
      </c>
      <c r="B4" s="7" t="s">
        <v>51</v>
      </c>
      <c r="C4" s="7"/>
      <c r="D4" s="7"/>
      <c r="G4" s="8" t="s">
        <v>30</v>
      </c>
      <c r="H4" s="7" t="s">
        <v>44</v>
      </c>
      <c r="I4" s="7"/>
    </row>
    <row r="5" spans="1:9" x14ac:dyDescent="0.2">
      <c r="A5" s="6" t="s">
        <v>28</v>
      </c>
      <c r="B5" s="7" t="s">
        <v>52</v>
      </c>
      <c r="C5" s="9"/>
      <c r="D5" s="9"/>
      <c r="G5" s="8" t="s">
        <v>29</v>
      </c>
      <c r="H5" s="9" t="s">
        <v>53</v>
      </c>
      <c r="I5" s="9"/>
    </row>
    <row r="8" spans="1:9" x14ac:dyDescent="0.2">
      <c r="A8" s="6" t="s">
        <v>16</v>
      </c>
    </row>
    <row r="9" spans="1:9" x14ac:dyDescent="0.2">
      <c r="A9" s="10" t="s">
        <v>54</v>
      </c>
      <c r="B9" s="10"/>
      <c r="C9" s="10"/>
      <c r="D9" s="10"/>
      <c r="E9" s="10"/>
      <c r="F9" s="10"/>
      <c r="G9" s="10"/>
      <c r="H9" s="10"/>
      <c r="I9" s="10"/>
    </row>
    <row r="10" spans="1:9" x14ac:dyDescent="0.2">
      <c r="A10" s="10"/>
      <c r="B10" s="10"/>
      <c r="C10" s="10"/>
      <c r="D10" s="10"/>
      <c r="E10" s="10"/>
      <c r="F10" s="10"/>
      <c r="G10" s="10"/>
      <c r="H10" s="10"/>
      <c r="I10" s="10"/>
    </row>
    <row r="11" spans="1:9" ht="27" customHeight="1" x14ac:dyDescent="0.2">
      <c r="A11" s="10"/>
      <c r="B11" s="10"/>
      <c r="C11" s="10"/>
      <c r="D11" s="10"/>
      <c r="E11" s="10"/>
      <c r="F11" s="10"/>
      <c r="G11" s="10"/>
      <c r="H11" s="10"/>
      <c r="I11" s="10"/>
    </row>
    <row r="12" spans="1:9" x14ac:dyDescent="0.2">
      <c r="A12" s="6" t="s">
        <v>18</v>
      </c>
    </row>
    <row r="13" spans="1:9" ht="57.75" customHeight="1" x14ac:dyDescent="0.2">
      <c r="A13" s="10" t="s">
        <v>55</v>
      </c>
      <c r="B13" s="10"/>
      <c r="C13" s="10"/>
      <c r="D13" s="10"/>
      <c r="E13" s="10"/>
      <c r="F13" s="10"/>
      <c r="G13" s="10"/>
      <c r="H13" s="10"/>
      <c r="I13" s="10"/>
    </row>
    <row r="14" spans="1:9" x14ac:dyDescent="0.2">
      <c r="A14" s="6" t="s">
        <v>22</v>
      </c>
    </row>
    <row r="15" spans="1:9" ht="42.75" customHeight="1" x14ac:dyDescent="0.2">
      <c r="A15" s="10" t="s">
        <v>56</v>
      </c>
      <c r="B15" s="10"/>
      <c r="C15" s="10"/>
      <c r="D15" s="10"/>
      <c r="E15" s="10"/>
      <c r="F15" s="10"/>
      <c r="G15" s="10"/>
      <c r="H15" s="10"/>
      <c r="I15" s="10"/>
    </row>
    <row r="16" spans="1:9" x14ac:dyDescent="0.2">
      <c r="A16" s="6" t="s">
        <v>46</v>
      </c>
    </row>
    <row r="17" spans="1:9" x14ac:dyDescent="0.2">
      <c r="A17" s="6" t="s">
        <v>36</v>
      </c>
    </row>
    <row r="19" spans="1:9" x14ac:dyDescent="0.2">
      <c r="A19" s="11" t="s">
        <v>12</v>
      </c>
      <c r="B19" s="12"/>
      <c r="C19" s="12"/>
      <c r="D19" s="12"/>
      <c r="E19" s="12"/>
      <c r="F19" s="12"/>
      <c r="G19" s="12"/>
      <c r="H19" s="12"/>
      <c r="I19" s="13"/>
    </row>
    <row r="20" spans="1:9" x14ac:dyDescent="0.2">
      <c r="A20" s="14"/>
      <c r="B20" s="15"/>
      <c r="C20" s="16" t="s">
        <v>37</v>
      </c>
      <c r="D20" s="16" t="s">
        <v>24</v>
      </c>
      <c r="E20" s="16" t="s">
        <v>25</v>
      </c>
      <c r="F20" s="16" t="s">
        <v>26</v>
      </c>
      <c r="G20" s="16" t="s">
        <v>32</v>
      </c>
      <c r="H20" s="16" t="s">
        <v>34</v>
      </c>
      <c r="I20" s="16" t="s">
        <v>35</v>
      </c>
    </row>
    <row r="21" spans="1:9" x14ac:dyDescent="0.2">
      <c r="A21" s="14"/>
      <c r="B21" s="15"/>
      <c r="C21" s="17" t="s">
        <v>10</v>
      </c>
      <c r="D21" s="18" t="s">
        <v>10</v>
      </c>
      <c r="E21" s="17" t="s">
        <v>10</v>
      </c>
      <c r="F21" s="17" t="s">
        <v>10</v>
      </c>
      <c r="G21" s="17" t="s">
        <v>10</v>
      </c>
      <c r="H21" s="17" t="s">
        <v>11</v>
      </c>
      <c r="I21" s="17" t="s">
        <v>11</v>
      </c>
    </row>
    <row r="22" spans="1:9" x14ac:dyDescent="0.2">
      <c r="A22" s="14" t="s">
        <v>0</v>
      </c>
      <c r="B22" s="15"/>
      <c r="C22" s="19"/>
      <c r="D22" s="20"/>
      <c r="E22" s="20"/>
      <c r="F22" s="20"/>
      <c r="G22" s="20"/>
      <c r="H22" s="20"/>
      <c r="I22" s="20"/>
    </row>
    <row r="23" spans="1:9" x14ac:dyDescent="0.2">
      <c r="A23" s="14" t="s">
        <v>1</v>
      </c>
      <c r="B23" s="15"/>
      <c r="C23" s="19">
        <v>0</v>
      </c>
      <c r="D23" s="20">
        <f t="shared" ref="D23:I23" si="0">C34</f>
        <v>0</v>
      </c>
      <c r="E23" s="20">
        <f t="shared" si="0"/>
        <v>0</v>
      </c>
      <c r="F23" s="20">
        <f t="shared" si="0"/>
        <v>0</v>
      </c>
      <c r="G23" s="20">
        <f>F34</f>
        <v>8765537</v>
      </c>
      <c r="H23" s="20">
        <f t="shared" si="0"/>
        <v>11092365.310000001</v>
      </c>
      <c r="I23" s="20">
        <f t="shared" si="0"/>
        <v>12516429.310000001</v>
      </c>
    </row>
    <row r="24" spans="1:9" x14ac:dyDescent="0.2">
      <c r="A24" s="14" t="s">
        <v>2</v>
      </c>
      <c r="B24" s="15"/>
      <c r="C24" s="19"/>
      <c r="D24" s="20"/>
      <c r="E24" s="20"/>
      <c r="F24" s="20">
        <v>954204</v>
      </c>
      <c r="G24" s="20">
        <v>2546994.7599999998</v>
      </c>
      <c r="H24" s="20">
        <v>2549153</v>
      </c>
      <c r="I24" s="20">
        <v>2549153</v>
      </c>
    </row>
    <row r="25" spans="1:9" x14ac:dyDescent="0.2">
      <c r="A25" s="14" t="s">
        <v>3</v>
      </c>
      <c r="B25" s="15"/>
      <c r="C25" s="19"/>
      <c r="D25" s="20"/>
      <c r="E25" s="20"/>
      <c r="F25" s="19">
        <v>118956</v>
      </c>
      <c r="G25" s="20">
        <v>220166.45</v>
      </c>
      <c r="H25" s="20">
        <v>1125089</v>
      </c>
      <c r="I25" s="20">
        <v>2624611</v>
      </c>
    </row>
    <row r="26" spans="1:9" x14ac:dyDescent="0.2">
      <c r="A26" s="14"/>
      <c r="B26" s="15"/>
      <c r="C26" s="19"/>
      <c r="D26" s="20"/>
      <c r="E26" s="20"/>
      <c r="F26" s="20"/>
      <c r="G26" s="20"/>
      <c r="H26" s="20"/>
      <c r="I26" s="20"/>
    </row>
    <row r="27" spans="1:9" x14ac:dyDescent="0.2">
      <c r="A27" s="14" t="s">
        <v>4</v>
      </c>
      <c r="B27" s="9"/>
      <c r="C27" s="21"/>
      <c r="D27" s="21"/>
      <c r="E27" s="21"/>
      <c r="F27" s="21"/>
      <c r="G27" s="21"/>
      <c r="H27" s="21"/>
      <c r="I27" s="19"/>
    </row>
    <row r="28" spans="1:9" x14ac:dyDescent="0.2">
      <c r="A28" s="14" t="s">
        <v>23</v>
      </c>
      <c r="B28" s="15"/>
      <c r="C28" s="19"/>
      <c r="D28" s="22"/>
      <c r="E28" s="21"/>
      <c r="F28" s="21"/>
      <c r="G28" s="21"/>
      <c r="H28" s="21"/>
      <c r="I28" s="19"/>
    </row>
    <row r="29" spans="1:9" x14ac:dyDescent="0.2">
      <c r="A29" s="23"/>
      <c r="B29" s="24"/>
      <c r="C29" s="19"/>
      <c r="D29" s="20"/>
      <c r="E29" s="20"/>
      <c r="F29" s="20">
        <v>7916439</v>
      </c>
      <c r="G29" s="20"/>
      <c r="H29" s="20"/>
      <c r="I29" s="20"/>
    </row>
    <row r="30" spans="1:9" x14ac:dyDescent="0.2">
      <c r="A30" s="23"/>
      <c r="B30" s="24"/>
      <c r="C30" s="19"/>
      <c r="D30" s="20"/>
      <c r="E30" s="20"/>
      <c r="F30" s="20">
        <v>13850</v>
      </c>
      <c r="G30" s="20"/>
      <c r="H30" s="20"/>
      <c r="I30" s="20"/>
    </row>
    <row r="31" spans="1:9" x14ac:dyDescent="0.2">
      <c r="A31" s="23"/>
      <c r="B31" s="24"/>
      <c r="C31" s="19"/>
      <c r="D31" s="20"/>
      <c r="E31" s="20"/>
      <c r="F31" s="20"/>
      <c r="G31" s="20"/>
      <c r="H31" s="20"/>
      <c r="I31" s="20"/>
    </row>
    <row r="32" spans="1:9" x14ac:dyDescent="0.2">
      <c r="A32" s="14" t="s">
        <v>5</v>
      </c>
      <c r="B32" s="15"/>
      <c r="C32" s="19">
        <f t="shared" ref="C32:I32" si="1">SUM(C29:C31)</f>
        <v>0</v>
      </c>
      <c r="D32" s="19">
        <f t="shared" si="1"/>
        <v>0</v>
      </c>
      <c r="E32" s="19">
        <f t="shared" si="1"/>
        <v>0</v>
      </c>
      <c r="F32" s="19">
        <f t="shared" si="1"/>
        <v>7930289</v>
      </c>
      <c r="G32" s="19">
        <f>SUM(G29:G31)</f>
        <v>0</v>
      </c>
      <c r="H32" s="19">
        <f t="shared" si="1"/>
        <v>0</v>
      </c>
      <c r="I32" s="19">
        <f t="shared" si="1"/>
        <v>0</v>
      </c>
    </row>
    <row r="33" spans="1:9" x14ac:dyDescent="0.2">
      <c r="A33" s="14"/>
      <c r="B33" s="15"/>
      <c r="C33" s="19"/>
      <c r="D33" s="20"/>
      <c r="E33" s="20"/>
      <c r="F33" s="20"/>
      <c r="G33" s="20"/>
      <c r="H33" s="20"/>
      <c r="I33" s="20"/>
    </row>
    <row r="34" spans="1:9" x14ac:dyDescent="0.2">
      <c r="A34" s="14" t="s">
        <v>7</v>
      </c>
      <c r="B34" s="15"/>
      <c r="C34" s="19">
        <f>+C23+C24-C25+C32</f>
        <v>0</v>
      </c>
      <c r="D34" s="19">
        <f t="shared" ref="D34:I34" si="2">+D23+D24-D25+D32</f>
        <v>0</v>
      </c>
      <c r="E34" s="19">
        <f>+E23+E24-E25+E32</f>
        <v>0</v>
      </c>
      <c r="F34" s="19">
        <f t="shared" si="2"/>
        <v>8765537</v>
      </c>
      <c r="G34" s="19">
        <f>+G23+G24-G25+G32</f>
        <v>11092365.310000001</v>
      </c>
      <c r="H34" s="19">
        <f>+H23+H24-H25+H32</f>
        <v>12516429.310000001</v>
      </c>
      <c r="I34" s="19">
        <f t="shared" si="2"/>
        <v>12440971.310000001</v>
      </c>
    </row>
    <row r="35" spans="1:9" x14ac:dyDescent="0.2">
      <c r="A35" s="23"/>
      <c r="B35" s="24"/>
      <c r="C35" s="25"/>
      <c r="D35" s="26"/>
      <c r="E35" s="26"/>
      <c r="F35" s="20"/>
      <c r="G35" s="20"/>
      <c r="H35" s="20"/>
      <c r="I35" s="20"/>
    </row>
    <row r="36" spans="1:9" x14ac:dyDescent="0.2">
      <c r="A36" s="14" t="s">
        <v>19</v>
      </c>
      <c r="B36" s="15"/>
      <c r="C36" s="25"/>
      <c r="D36" s="26"/>
      <c r="E36" s="26"/>
      <c r="F36" s="20"/>
      <c r="G36" s="20"/>
      <c r="H36" s="20"/>
      <c r="I36" s="20"/>
    </row>
    <row r="37" spans="1:9" x14ac:dyDescent="0.2">
      <c r="A37" s="23"/>
      <c r="B37" s="24"/>
      <c r="C37" s="25"/>
      <c r="D37" s="26"/>
      <c r="E37" s="26"/>
      <c r="F37" s="20"/>
      <c r="G37" s="20"/>
      <c r="H37" s="20"/>
      <c r="I37" s="20"/>
    </row>
    <row r="38" spans="1:9" x14ac:dyDescent="0.2">
      <c r="A38" s="14" t="s">
        <v>20</v>
      </c>
      <c r="B38" s="27"/>
      <c r="C38" s="28">
        <f>C34-C36</f>
        <v>0</v>
      </c>
      <c r="D38" s="28">
        <f t="shared" ref="D38:I38" si="3">D34-D36</f>
        <v>0</v>
      </c>
      <c r="E38" s="28">
        <f t="shared" si="3"/>
        <v>0</v>
      </c>
      <c r="F38" s="29">
        <f t="shared" si="3"/>
        <v>8765537</v>
      </c>
      <c r="G38" s="29">
        <f t="shared" si="3"/>
        <v>11092365.310000001</v>
      </c>
      <c r="H38" s="29">
        <f t="shared" si="3"/>
        <v>12516429.310000001</v>
      </c>
      <c r="I38" s="29">
        <f t="shared" si="3"/>
        <v>12440971.310000001</v>
      </c>
    </row>
    <row r="39" spans="1:9" x14ac:dyDescent="0.2">
      <c r="A39" s="30"/>
      <c r="B39" s="30"/>
      <c r="C39" s="31"/>
      <c r="D39" s="31"/>
      <c r="E39" s="31"/>
      <c r="F39" s="31"/>
      <c r="G39" s="31"/>
      <c r="H39" s="31"/>
      <c r="I39" s="31"/>
    </row>
    <row r="40" spans="1:9" x14ac:dyDescent="0.2">
      <c r="A40" s="32" t="s">
        <v>21</v>
      </c>
      <c r="B40" s="7"/>
      <c r="C40" s="33"/>
      <c r="D40" s="33"/>
      <c r="E40" s="33"/>
      <c r="F40" s="33"/>
      <c r="G40" s="33"/>
      <c r="H40" s="33"/>
      <c r="I40" s="33"/>
    </row>
    <row r="41" spans="1:9" ht="26.45" customHeight="1" x14ac:dyDescent="0.2">
      <c r="A41" s="34" t="s">
        <v>33</v>
      </c>
      <c r="B41" s="35"/>
      <c r="C41" s="26"/>
      <c r="D41" s="26"/>
      <c r="E41" s="26"/>
      <c r="F41" s="26"/>
      <c r="G41" s="26"/>
      <c r="H41" s="26"/>
      <c r="I41" s="26"/>
    </row>
    <row r="42" spans="1:9" x14ac:dyDescent="0.2">
      <c r="A42" s="14"/>
      <c r="B42" s="15"/>
      <c r="C42" s="20"/>
      <c r="D42" s="20"/>
      <c r="E42" s="20"/>
      <c r="F42" s="20"/>
      <c r="G42" s="20"/>
      <c r="H42" s="20"/>
      <c r="I42" s="20"/>
    </row>
    <row r="43" spans="1:9" x14ac:dyDescent="0.2">
      <c r="A43" s="14" t="s">
        <v>6</v>
      </c>
      <c r="B43" s="15"/>
      <c r="C43" s="20"/>
      <c r="D43" s="20"/>
      <c r="E43" s="20"/>
      <c r="F43" s="20"/>
      <c r="G43" s="20"/>
      <c r="H43" s="20"/>
      <c r="I43" s="20"/>
    </row>
    <row r="44" spans="1:9" x14ac:dyDescent="0.2">
      <c r="A44" s="14"/>
      <c r="B44" s="15"/>
      <c r="C44" s="20"/>
      <c r="D44" s="20"/>
      <c r="E44" s="20"/>
      <c r="F44" s="20"/>
      <c r="G44" s="20"/>
      <c r="H44" s="20"/>
      <c r="I44" s="20"/>
    </row>
    <row r="45" spans="1:9" x14ac:dyDescent="0.2">
      <c r="A45" s="36" t="s">
        <v>8</v>
      </c>
      <c r="B45" s="27"/>
      <c r="C45" s="20"/>
      <c r="D45" s="20"/>
      <c r="E45" s="20"/>
      <c r="F45" s="20"/>
      <c r="G45" s="20"/>
      <c r="H45" s="20"/>
      <c r="I45" s="20"/>
    </row>
    <row r="46" spans="1:9" x14ac:dyDescent="0.2">
      <c r="A46" s="37" t="s">
        <v>9</v>
      </c>
      <c r="B46" s="38"/>
      <c r="C46" s="20"/>
      <c r="D46" s="20"/>
      <c r="E46" s="20"/>
      <c r="F46" s="20"/>
      <c r="G46" s="20"/>
      <c r="H46" s="20"/>
      <c r="I46" s="20"/>
    </row>
  </sheetData>
  <sheetProtection selectLockedCells="1"/>
  <mergeCells count="5">
    <mergeCell ref="A9:I11"/>
    <mergeCell ref="A13:I13"/>
    <mergeCell ref="A15:I15"/>
    <mergeCell ref="A19:I19"/>
    <mergeCell ref="A41:B41"/>
  </mergeCells>
  <printOptions horizontalCentered="1"/>
  <pageMargins left="0.75" right="0.75" top="0.6" bottom="0.55000000000000004" header="0.28000000000000003" footer="0.16"/>
  <pageSetup scale="79" orientation="landscape" r:id="rId1"/>
  <headerFooter alignWithMargins="0">
    <oddHeader>&amp;C&amp;"Arial,Bold"Report on Non-General Fund Information
&amp;"Arial,Regular"for Submittal to the 2025 Legislature</oddHeader>
    <oddFooter>&amp;LForm 37-47 (rev. 8/23)&amp;R&amp;D  &amp;T</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 317</vt:lpstr>
      <vt:lpstr>S 364</vt:lpstr>
    </vt:vector>
  </TitlesOfParts>
  <Company>House of Representatives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dc:creator>
  <cp:lastModifiedBy>Vu, Khoi Anh</cp:lastModifiedBy>
  <cp:lastPrinted>2024-08-29T02:14:26Z</cp:lastPrinted>
  <dcterms:created xsi:type="dcterms:W3CDTF">2007-10-18T21:13:24Z</dcterms:created>
  <dcterms:modified xsi:type="dcterms:W3CDTF">2024-09-30T23:22:29Z</dcterms:modified>
</cp:coreProperties>
</file>