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melissa_nakamura_doh_hawaii_gov/Documents/Desktop/FY 25 Non-General Funds Reports/"/>
    </mc:Choice>
  </mc:AlternateContent>
  <xr:revisionPtr revIDLastSave="138" documentId="8_{7E2F3959-1F15-4320-8525-AF1CB2723094}" xr6:coauthVersionLast="47" xr6:coauthVersionMax="47" xr10:uidLastSave="{34CED428-D3A7-4D07-AFA3-E7579B03BB90}"/>
  <bookViews>
    <workbookView xWindow="-120" yWindow="-120" windowWidth="29040" windowHeight="15720" tabRatio="888" xr2:uid="{7013CA5F-40E5-451F-AED0-BB95E88B2793}"/>
  </bookViews>
  <sheets>
    <sheet name="S 225" sheetId="2" r:id="rId1"/>
    <sheet name="S 316" sheetId="3" r:id="rId2"/>
    <sheet name="S 335" sheetId="4" r:id="rId3"/>
    <sheet name="S 337" sheetId="5" r:id="rId4"/>
    <sheet name="S-21-506" sheetId="6" r:id="rId5"/>
    <sheet name="S-21-586" sheetId="7" r:id="rId6"/>
    <sheet name="S-21-642" sheetId="8" r:id="rId7"/>
    <sheet name="S-21-662" sheetId="10" r:id="rId8"/>
    <sheet name="S-22-565" sheetId="11" r:id="rId9"/>
    <sheet name="S-22-675" sheetId="12" r:id="rId10"/>
    <sheet name="S-24-679" sheetId="13" r:id="rId11"/>
    <sheet name="S-24-680" sheetId="14" r:id="rId12"/>
    <sheet name="S-24-692" sheetId="15" r:id="rId13"/>
    <sheet name="S-24-699" sheetId="16" r:id="rId14"/>
    <sheet name="S-25-549" sheetId="17" r:id="rId15"/>
    <sheet name="Sec 37-49" sheetId="1" r:id="rId16"/>
  </sheets>
  <definedNames>
    <definedName name="_xlnm.Print_Area" localSheetId="0">'S 225'!$A$1:$H$24</definedName>
    <definedName name="_xlnm.Print_Area" localSheetId="1">'S 316'!$A$1:$H$24</definedName>
    <definedName name="_xlnm.Print_Area" localSheetId="2">'S 335'!$A$1:$H$24</definedName>
    <definedName name="_xlnm.Print_Area" localSheetId="3">'S 337'!$A$1:$H$24</definedName>
    <definedName name="_xlnm.Print_Area" localSheetId="4">'S-21-506'!$A$1:$H$24</definedName>
    <definedName name="_xlnm.Print_Area" localSheetId="5">'S-21-586'!$A$1:$H$24</definedName>
    <definedName name="_xlnm.Print_Area" localSheetId="6">'S-21-642'!$A$1:$H$24</definedName>
    <definedName name="_xlnm.Print_Area" localSheetId="7">'S-21-662'!$A$1:$H$24</definedName>
    <definedName name="_xlnm.Print_Area" localSheetId="8">'S-22-565'!$A$1:$H$24</definedName>
    <definedName name="_xlnm.Print_Area" localSheetId="9">'S-22-675'!$A$1:$H$24</definedName>
    <definedName name="_xlnm.Print_Area" localSheetId="10">'S-24-679'!$A$1:$H$24</definedName>
    <definedName name="_xlnm.Print_Area" localSheetId="11">'S-24-680'!$A$1:$H$24</definedName>
    <definedName name="_xlnm.Print_Area" localSheetId="12">'S-24-692'!$A$1:$H$24</definedName>
    <definedName name="_xlnm.Print_Area" localSheetId="13">'S-24-699'!$A$1:$H$24</definedName>
    <definedName name="_xlnm.Print_Area" localSheetId="14">'S-25-549'!$A$1:$H$24</definedName>
    <definedName name="_xlnm.Print_Area" localSheetId="15">'Sec 37-49'!$A$1:$H$24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  <c r="E23" i="1"/>
  <c r="F23" i="1"/>
  <c r="G23" i="1"/>
  <c r="H23" i="1"/>
  <c r="C23" i="1"/>
  <c r="F15" i="13"/>
  <c r="E15" i="13"/>
  <c r="E23" i="13" s="1"/>
  <c r="D15" i="13"/>
  <c r="D23" i="13" s="1"/>
  <c r="C15" i="13"/>
  <c r="C23" i="11"/>
  <c r="H23" i="17"/>
  <c r="G23" i="17"/>
  <c r="F23" i="17"/>
  <c r="E23" i="17"/>
  <c r="D23" i="17"/>
  <c r="C23" i="17"/>
  <c r="H23" i="16"/>
  <c r="G23" i="16"/>
  <c r="F23" i="16"/>
  <c r="E23" i="16"/>
  <c r="D23" i="16"/>
  <c r="C23" i="16"/>
  <c r="H23" i="15"/>
  <c r="G23" i="15"/>
  <c r="F23" i="15"/>
  <c r="E23" i="15"/>
  <c r="D23" i="15"/>
  <c r="C23" i="15"/>
  <c r="H23" i="14"/>
  <c r="G23" i="14"/>
  <c r="F23" i="14"/>
  <c r="E23" i="14"/>
  <c r="D23" i="14"/>
  <c r="C23" i="14"/>
  <c r="H23" i="13"/>
  <c r="G23" i="13"/>
  <c r="F23" i="13"/>
  <c r="C23" i="13"/>
  <c r="H23" i="12"/>
  <c r="G23" i="12"/>
  <c r="F23" i="12"/>
  <c r="E23" i="12"/>
  <c r="D23" i="12"/>
  <c r="C23" i="12"/>
  <c r="H23" i="11"/>
  <c r="G23" i="11"/>
  <c r="F23" i="11"/>
  <c r="E23" i="11"/>
  <c r="D23" i="11"/>
  <c r="H23" i="10"/>
  <c r="G23" i="10"/>
  <c r="F23" i="10"/>
  <c r="E23" i="10"/>
  <c r="D23" i="10"/>
  <c r="C23" i="10"/>
  <c r="H23" i="8"/>
  <c r="G23" i="8"/>
  <c r="F23" i="8"/>
  <c r="E23" i="8"/>
  <c r="D23" i="8"/>
  <c r="C23" i="8"/>
  <c r="H23" i="7"/>
  <c r="G23" i="7"/>
  <c r="F23" i="7"/>
  <c r="E23" i="7"/>
  <c r="D23" i="7"/>
  <c r="C23" i="7"/>
  <c r="H23" i="6"/>
  <c r="G23" i="6"/>
  <c r="F23" i="6"/>
  <c r="E23" i="6"/>
  <c r="D23" i="6"/>
  <c r="C23" i="6"/>
  <c r="H23" i="5"/>
  <c r="G23" i="5"/>
  <c r="F23" i="5"/>
  <c r="E23" i="5"/>
  <c r="D23" i="5"/>
  <c r="C23" i="5"/>
  <c r="C23" i="4"/>
  <c r="H23" i="4"/>
  <c r="G23" i="4"/>
  <c r="F23" i="4"/>
  <c r="E23" i="4"/>
  <c r="D23" i="4"/>
  <c r="D23" i="3"/>
  <c r="E23" i="3"/>
  <c r="F23" i="3"/>
  <c r="G23" i="3"/>
  <c r="H23" i="3"/>
  <c r="C23" i="3"/>
  <c r="D23" i="2" l="1"/>
  <c r="E23" i="2"/>
  <c r="F23" i="2"/>
  <c r="G23" i="2"/>
  <c r="H23" i="2"/>
  <c r="C23" i="2"/>
</calcChain>
</file>

<file path=xl/sharedStrings.xml><?xml version="1.0" encoding="utf-8"?>
<sst xmlns="http://schemas.openxmlformats.org/spreadsheetml/2006/main" count="496" uniqueCount="59">
  <si>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</si>
  <si>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</si>
  <si>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</si>
  <si>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</si>
  <si>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</si>
  <si>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</si>
  <si>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</si>
  <si>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</si>
  <si>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</si>
  <si>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Appropriation Account Number:  ____________________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</si>
  <si>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</si>
  <si>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</si>
  <si>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</si>
  <si>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</si>
  <si>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</si>
  <si>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</si>
  <si>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</si>
  <si>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Name of Fund: __________________________________</t>
  </si>
  <si>
    <r>
      <t xml:space="preserve">Department: 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 xml:space="preserve">                                                                         </t>
    </r>
  </si>
  <si>
    <r>
      <t xml:space="preserve">Name of Fund: </t>
    </r>
    <r>
      <rPr>
        <u/>
        <sz val="12"/>
        <color theme="1"/>
        <rFont val="Arial"/>
        <family val="2"/>
      </rPr>
      <t xml:space="preserve">PHHSBG Chronic Disease Prevention_ </t>
    </r>
    <r>
      <rPr>
        <sz val="12"/>
        <color theme="1"/>
        <rFont val="Arial"/>
        <family val="2"/>
      </rPr>
      <t>___</t>
    </r>
    <r>
      <rPr>
        <u/>
        <sz val="12"/>
        <color theme="1"/>
        <rFont val="Arial"/>
        <family val="2"/>
      </rPr>
      <t xml:space="preserve">  </t>
    </r>
  </si>
  <si>
    <r>
      <t xml:space="preserve">Legal Authority: </t>
    </r>
    <r>
      <rPr>
        <u/>
        <sz val="12"/>
        <color theme="1"/>
        <rFont val="Arial"/>
        <family val="2"/>
      </rPr>
      <t>Act 164, SLH 2011, as amended by Act 106, SLH 2012</t>
    </r>
  </si>
  <si>
    <r>
      <t xml:space="preserve">Fund Type (MOF): </t>
    </r>
    <r>
      <rPr>
        <u/>
        <sz val="12"/>
        <color theme="1"/>
        <rFont val="Arial"/>
        <family val="2"/>
      </rPr>
      <t>P_________________   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</si>
  <si>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S-225-H </t>
    </r>
    <r>
      <rPr>
        <sz val="12"/>
        <color theme="1"/>
        <rFont val="Arial"/>
        <family val="2"/>
      </rPr>
      <t>______________</t>
    </r>
  </si>
  <si>
    <r>
      <t xml:space="preserve">Name of Fund: </t>
    </r>
    <r>
      <rPr>
        <u/>
        <sz val="12"/>
        <color theme="1"/>
        <rFont val="Arial"/>
        <family val="2"/>
      </rPr>
      <t>Chronic Disease Prevention and Health Promotion</t>
    </r>
  </si>
  <si>
    <r>
      <t xml:space="preserve">Legal Authority: </t>
    </r>
    <r>
      <rPr>
        <u/>
        <sz val="12"/>
        <color theme="1"/>
        <rFont val="Arial"/>
        <family val="2"/>
      </rPr>
      <t>Act 162, SLH 2009, as amended by Act 180, SLH 2010</t>
    </r>
  </si>
  <si>
    <r>
      <t xml:space="preserve">Fund Type (MOF): </t>
    </r>
    <r>
      <rPr>
        <u/>
        <sz val="12"/>
        <color theme="1"/>
        <rFont val="Arial"/>
        <family val="2"/>
      </rPr>
      <t xml:space="preserve">U </t>
    </r>
    <r>
      <rPr>
        <sz val="12"/>
        <color theme="1"/>
        <rFont val="Arial"/>
        <family val="2"/>
      </rPr>
      <t>______________________________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</si>
  <si>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S-316-H </t>
    </r>
    <r>
      <rPr>
        <sz val="12"/>
        <color theme="1"/>
        <rFont val="Arial"/>
        <family val="2"/>
      </rPr>
      <t>______________</t>
    </r>
  </si>
  <si>
    <r>
      <t xml:space="preserve">Name of Fund: </t>
    </r>
    <r>
      <rPr>
        <u/>
        <sz val="12"/>
        <color theme="1"/>
        <rFont val="Arial"/>
        <family val="2"/>
      </rPr>
      <t>Hawaii Tobacco Settlement Special Fund</t>
    </r>
    <r>
      <rPr>
        <sz val="12"/>
        <color theme="1"/>
        <rFont val="Arial"/>
        <family val="2"/>
      </rPr>
      <t>__</t>
    </r>
  </si>
  <si>
    <r>
      <t xml:space="preserve">Legal Authority: </t>
    </r>
    <r>
      <rPr>
        <u/>
        <sz val="12"/>
        <color theme="1"/>
        <rFont val="Arial"/>
        <family val="2"/>
      </rPr>
      <t>Section 328L-2, HRS</t>
    </r>
    <r>
      <rPr>
        <sz val="12"/>
        <color theme="1"/>
        <rFont val="Arial"/>
        <family val="2"/>
      </rPr>
      <t>_________________</t>
    </r>
  </si>
  <si>
    <r>
      <t xml:space="preserve">Fund Type (MOF): 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</si>
  <si>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>S-335-H</t>
    </r>
    <r>
      <rPr>
        <sz val="12"/>
        <color theme="1"/>
        <rFont val="Arial"/>
        <family val="2"/>
      </rPr>
      <t>______________</t>
    </r>
  </si>
  <si>
    <r>
      <t xml:space="preserve">Name of Fund: </t>
    </r>
    <r>
      <rPr>
        <u/>
        <sz val="12"/>
        <color theme="1"/>
        <rFont val="Arial"/>
        <family val="2"/>
      </rPr>
      <t>Hawaii Organ and Tissue Education Special Fund</t>
    </r>
  </si>
  <si>
    <r>
      <t xml:space="preserve">Legal Authority: </t>
    </r>
    <r>
      <rPr>
        <u/>
        <sz val="12"/>
        <color theme="1"/>
        <rFont val="Arial"/>
        <family val="2"/>
      </rPr>
      <t xml:space="preserve">Section 327-5.6, HRS  </t>
    </r>
    <r>
      <rPr>
        <sz val="12"/>
        <color theme="1"/>
        <rFont val="Arial"/>
        <family val="2"/>
      </rPr>
      <t>________________</t>
    </r>
  </si>
  <si>
    <r>
      <t xml:space="preserve">Fund Type (MOF): </t>
    </r>
    <r>
      <rPr>
        <u/>
        <sz val="12"/>
        <color theme="1"/>
        <rFont val="Arial"/>
        <family val="2"/>
      </rPr>
      <t xml:space="preserve">B </t>
    </r>
    <r>
      <rPr>
        <sz val="12"/>
        <color theme="1"/>
        <rFont val="Arial"/>
        <family val="2"/>
      </rPr>
      <t>______________________________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</si>
  <si>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S-337-H </t>
    </r>
    <r>
      <rPr>
        <sz val="12"/>
        <color theme="1"/>
        <rFont val="Arial"/>
        <family val="2"/>
      </rPr>
      <t>______________</t>
    </r>
  </si>
  <si>
    <r>
      <t xml:space="preserve">Name of Fund: </t>
    </r>
    <r>
      <rPr>
        <u/>
        <sz val="12"/>
        <color theme="1"/>
        <rFont val="Arial"/>
        <family val="2"/>
      </rPr>
      <t>Behavioral Risk Factors Surveillance System</t>
    </r>
  </si>
  <si>
    <r>
      <t xml:space="preserve">Legal Authority: 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_______________</t>
    </r>
  </si>
  <si>
    <r>
      <t xml:space="preserve">Fund Type (MOF): </t>
    </r>
    <r>
      <rPr>
        <u/>
        <sz val="12"/>
        <color theme="1"/>
        <rFont val="Arial"/>
        <family val="2"/>
      </rPr>
      <t xml:space="preserve">P </t>
    </r>
    <r>
      <rPr>
        <sz val="12"/>
        <color theme="1"/>
        <rFont val="Arial"/>
        <family val="2"/>
      </rPr>
      <t>______________________________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</si>
  <si>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S-21-506-H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</si>
  <si>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Coverdell National Acute Stroke Program </t>
    </r>
    <r>
      <rPr>
        <sz val="12"/>
        <color theme="1"/>
        <rFont val="Arial"/>
        <family val="2"/>
      </rPr>
      <t>__</t>
    </r>
  </si>
  <si>
    <r>
      <t xml:space="preserve">Legal Authority: </t>
    </r>
    <r>
      <rPr>
        <u/>
        <sz val="12"/>
        <color theme="1"/>
        <rFont val="Arial"/>
        <family val="2"/>
      </rPr>
      <t xml:space="preserve">Administratively Created  </t>
    </r>
    <r>
      <rPr>
        <sz val="12"/>
        <color theme="1"/>
        <rFont val="Arial"/>
        <family val="2"/>
      </rPr>
      <t>______________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</si>
  <si>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S-21-586-H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</si>
  <si>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Hawaii Tobacco Control Program </t>
    </r>
    <r>
      <rPr>
        <sz val="12"/>
        <color theme="1"/>
        <rFont val="Arial"/>
        <family val="2"/>
      </rPr>
      <t>________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</si>
  <si>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S-21-642-H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</si>
  <si>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>COVID-19 and Achieving Health Equity</t>
    </r>
    <r>
      <rPr>
        <sz val="12"/>
        <color theme="1"/>
        <rFont val="Arial"/>
        <family val="2"/>
      </rPr>
      <t>____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</si>
  <si>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S-21-662-H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</si>
  <si>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>Community Health Workers for Public Health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</si>
  <si>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S-22-565-H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</si>
  <si>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Cancer Prevention and Control Programs </t>
    </r>
    <r>
      <rPr>
        <sz val="12"/>
        <color theme="1"/>
        <rFont val="Arial"/>
        <family val="2"/>
      </rPr>
      <t>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</si>
  <si>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S-22-675-H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</si>
  <si>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Advancing Health on Risk with Diabetes </t>
    </r>
    <r>
      <rPr>
        <sz val="12"/>
        <color theme="1"/>
        <rFont val="Arial"/>
        <family val="2"/>
      </rPr>
      <t>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</si>
  <si>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S-24-679-H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</si>
  <si>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>Hawaii Cardiovascular Health Program</t>
    </r>
    <r>
      <rPr>
        <sz val="12"/>
        <color theme="1"/>
        <rFont val="Arial"/>
        <family val="2"/>
      </rPr>
      <t>____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</si>
  <si>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S-24-680-H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</si>
  <si>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WISEWOMAN in Hawaii </t>
    </r>
    <r>
      <rPr>
        <sz val="12"/>
        <color theme="1"/>
        <rFont val="Arial"/>
        <family val="2"/>
      </rPr>
      <t>_______________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</si>
  <si>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S-24-692-H </t>
    </r>
    <r>
      <rPr>
        <sz val="12"/>
        <color theme="1"/>
        <rFont val="Arial"/>
        <family val="2"/>
      </rPr>
      <t>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</si>
  <si>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Racial and Ethnic Approaches to Health </t>
    </r>
    <r>
      <rPr>
        <sz val="12"/>
        <color theme="1"/>
        <rFont val="Arial"/>
        <family val="2"/>
      </rPr>
      <t>___</t>
    </r>
  </si>
  <si>
    <r>
      <t xml:space="preserve">Appropriation Account Number: </t>
    </r>
    <r>
      <rPr>
        <u/>
        <sz val="12"/>
        <color theme="1"/>
        <rFont val="Arial"/>
        <family val="2"/>
      </rPr>
      <t xml:space="preserve">S-24-699-H </t>
    </r>
    <r>
      <rPr>
        <sz val="12"/>
        <color theme="1"/>
        <rFont val="Arial"/>
        <family val="2"/>
      </rPr>
      <t>____________</t>
    </r>
  </si>
  <si>
    <r>
      <t xml:space="preserve">Appropriation Account Number: </t>
    </r>
    <r>
      <rPr>
        <u/>
        <sz val="12"/>
        <color theme="1"/>
        <rFont val="Arial"/>
        <family val="2"/>
      </rPr>
      <t>S-25-549-H</t>
    </r>
    <r>
      <rPr>
        <sz val="12"/>
        <color theme="1"/>
        <rFont val="Arial"/>
        <family val="2"/>
      </rPr>
      <t>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</si>
</sst>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17D00-EC53-4612-B45A-D90C01E00971}">
  <dimension ref="B1:H48"/>
  <sheetViews>
    <sheetView tabSelected="1" showWhiteSpace="0" zoomScaleNormal="100" workbookViewId="0">
      <selection activeCell="J13" sqref="J13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19</v>
      </c>
      <c r="C5" s="2"/>
      <c r="D5" s="2"/>
    </row>
    <row r="6" spans="2:8" x14ac:dyDescent="0.25">
      <c r="B6" s="2" t="s">
        <v>20</v>
      </c>
      <c r="C6" s="2"/>
      <c r="D6" s="2"/>
    </row>
    <row r="7" spans="2:8" x14ac:dyDescent="0.25">
      <c r="B7" s="2" t="s">
        <v>21</v>
      </c>
      <c r="C7" s="2"/>
      <c r="D7" s="2"/>
    </row>
    <row r="8" spans="2:8" x14ac:dyDescent="0.25">
      <c r="B8" s="2" t="s">
        <v>22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55037</v>
      </c>
      <c r="D13" s="24">
        <v>55037</v>
      </c>
      <c r="E13" s="24">
        <v>55037</v>
      </c>
      <c r="F13" s="24">
        <v>55037</v>
      </c>
      <c r="G13" s="24">
        <v>55037</v>
      </c>
      <c r="H13" s="24">
        <v>55037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24">
        <v>134963</v>
      </c>
      <c r="D15" s="24">
        <v>134963</v>
      </c>
      <c r="E15" s="24">
        <v>134963</v>
      </c>
      <c r="F15" s="24">
        <v>134963</v>
      </c>
      <c r="G15" s="24">
        <v>134963</v>
      </c>
      <c r="H15" s="24">
        <v>134963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>SUM(C13:C22)</f>
        <v>190000</v>
      </c>
      <c r="D23" s="26">
        <f>SUM(D13:D22)</f>
        <v>190000</v>
      </c>
      <c r="E23" s="26">
        <f t="shared" ref="D23:H23" si="0">SUM(E13:E22)</f>
        <v>190000</v>
      </c>
      <c r="F23" s="26">
        <f t="shared" si="0"/>
        <v>190000</v>
      </c>
      <c r="G23" s="26">
        <f t="shared" si="0"/>
        <v>190000</v>
      </c>
      <c r="H23" s="26">
        <f t="shared" si="0"/>
        <v>190000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53BF1-9135-4A78-A606-D297E7FE103E}">
  <dimension ref="B1:H48"/>
  <sheetViews>
    <sheetView showWhiteSpace="0" zoomScaleNormal="100" workbookViewId="0">
      <selection activeCell="L22" sqref="L22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23</v>
      </c>
      <c r="C5" s="2"/>
      <c r="D5" s="2"/>
    </row>
    <row r="6" spans="2:8" x14ac:dyDescent="0.25">
      <c r="B6" s="2" t="s">
        <v>24</v>
      </c>
      <c r="C6" s="2"/>
      <c r="D6" s="2"/>
    </row>
    <row r="7" spans="2:8" x14ac:dyDescent="0.25">
      <c r="B7" s="2" t="s">
        <v>25</v>
      </c>
      <c r="C7" s="2"/>
      <c r="D7" s="2"/>
    </row>
    <row r="8" spans="2:8" x14ac:dyDescent="0.25">
      <c r="B8" s="2" t="s">
        <v>26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177177</v>
      </c>
      <c r="D13" s="24">
        <v>177177</v>
      </c>
      <c r="E13" s="24">
        <v>177177</v>
      </c>
      <c r="F13" s="24">
        <v>177177</v>
      </c>
      <c r="G13" s="24">
        <v>177177</v>
      </c>
      <c r="H13" s="24">
        <v>177177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1000000</v>
      </c>
      <c r="D15" s="24">
        <v>1000000</v>
      </c>
      <c r="E15" s="24">
        <v>1000000</v>
      </c>
      <c r="F15" s="24">
        <v>1000000</v>
      </c>
      <c r="G15" s="24">
        <v>1000000</v>
      </c>
      <c r="H15" s="24">
        <v>1000000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>SUM(C13:C22)</f>
        <v>1177177</v>
      </c>
      <c r="D23" s="26">
        <f t="shared" ref="D23:H23" si="0">SUM(D13:D22)</f>
        <v>1177177</v>
      </c>
      <c r="E23" s="26">
        <f t="shared" si="0"/>
        <v>1177177</v>
      </c>
      <c r="F23" s="26">
        <f t="shared" si="0"/>
        <v>1177177</v>
      </c>
      <c r="G23" s="26">
        <f t="shared" si="0"/>
        <v>1177177</v>
      </c>
      <c r="H23" s="26">
        <f t="shared" si="0"/>
        <v>1177177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7D5D7-D009-44DE-AFC5-4D17E190CED2}">
  <dimension ref="B1:H48"/>
  <sheetViews>
    <sheetView showWhiteSpace="0" zoomScaleNormal="100" workbookViewId="0">
      <selection activeCell="B33" sqref="B33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27</v>
      </c>
      <c r="C5" s="2"/>
      <c r="D5" s="2"/>
    </row>
    <row r="6" spans="2:8" x14ac:dyDescent="0.25">
      <c r="B6" s="2" t="s">
        <v>28</v>
      </c>
      <c r="C6" s="2"/>
      <c r="D6" s="2"/>
    </row>
    <row r="7" spans="2:8" x14ac:dyDescent="0.25">
      <c r="B7" s="2" t="s">
        <v>29</v>
      </c>
      <c r="C7" s="2"/>
      <c r="D7" s="2"/>
    </row>
    <row r="8" spans="2:8" x14ac:dyDescent="0.25">
      <c r="B8" s="2" t="s">
        <v>30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24">
        <v>48586356</v>
      </c>
      <c r="D15" s="24">
        <v>48586356</v>
      </c>
      <c r="E15" s="24">
        <v>49801014</v>
      </c>
      <c r="F15" s="24">
        <v>49801014</v>
      </c>
      <c r="G15" s="24">
        <v>49801014</v>
      </c>
      <c r="H15" s="24">
        <v>49801014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48586356</v>
      </c>
      <c r="D23" s="26">
        <f t="shared" ref="D23:H23" si="0">SUM(D13:D22)</f>
        <v>48586356</v>
      </c>
      <c r="E23" s="26">
        <f t="shared" si="0"/>
        <v>49801014</v>
      </c>
      <c r="F23" s="26">
        <f t="shared" si="0"/>
        <v>49801014</v>
      </c>
      <c r="G23" s="26">
        <f t="shared" si="0"/>
        <v>49801014</v>
      </c>
      <c r="H23" s="26">
        <f t="shared" si="0"/>
        <v>49801014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144873-6E96-4C91-B4E2-1150675F88B3}">
  <dimension ref="B1:H48"/>
  <sheetViews>
    <sheetView showWhiteSpace="0" zoomScaleNormal="100" workbookViewId="0">
      <selection activeCell="C13" sqref="C13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31</v>
      </c>
      <c r="C5" s="2"/>
      <c r="D5" s="2"/>
    </row>
    <row r="6" spans="2:8" x14ac:dyDescent="0.25">
      <c r="B6" s="2" t="s">
        <v>32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34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0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80000</v>
      </c>
      <c r="D15" s="24">
        <v>80000</v>
      </c>
      <c r="E15" s="24">
        <v>80000</v>
      </c>
      <c r="F15" s="24">
        <v>80000</v>
      </c>
      <c r="G15" s="24">
        <v>80000</v>
      </c>
      <c r="H15" s="24">
        <v>80000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80000</v>
      </c>
      <c r="D23" s="26">
        <f t="shared" ref="D23:H23" si="0">SUM(D13:D22)</f>
        <v>80000</v>
      </c>
      <c r="E23" s="26">
        <f t="shared" si="0"/>
        <v>80000</v>
      </c>
      <c r="F23" s="26">
        <f t="shared" si="0"/>
        <v>80000</v>
      </c>
      <c r="G23" s="26">
        <f t="shared" si="0"/>
        <v>80000</v>
      </c>
      <c r="H23" s="26">
        <f t="shared" si="0"/>
        <v>80000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29248-DA6E-40E5-A955-D5CCCC415A1B}">
  <dimension ref="B1:H48"/>
  <sheetViews>
    <sheetView showWhiteSpace="0" zoomScaleNormal="100" workbookViewId="0">
      <selection activeCell="C13" sqref="C13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35</v>
      </c>
      <c r="C5" s="2"/>
      <c r="D5" s="2"/>
    </row>
    <row r="6" spans="2:8" x14ac:dyDescent="0.25">
      <c r="B6" s="2" t="s">
        <v>36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38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67063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493681</v>
      </c>
      <c r="D15" s="24">
        <v>0</v>
      </c>
      <c r="E15" s="24">
        <v>0</v>
      </c>
      <c r="F15" s="24">
        <v>0</v>
      </c>
      <c r="G15" s="24">
        <v>0</v>
      </c>
      <c r="H15" s="24">
        <v>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560744</v>
      </c>
      <c r="D23" s="26">
        <f t="shared" ref="D23:H23" si="0">SUM(D13:D22)</f>
        <v>0</v>
      </c>
      <c r="E23" s="26">
        <f t="shared" si="0"/>
        <v>0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66A8C-FDE2-409E-BF55-FAFA6C0E7824}">
  <dimension ref="B1:H48"/>
  <sheetViews>
    <sheetView showWhiteSpace="0" zoomScaleNormal="100" workbookViewId="0">
      <selection activeCell="K17" sqref="K17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39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41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21966.67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7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6247.42</v>
      </c>
      <c r="D15" s="24">
        <v>0</v>
      </c>
      <c r="E15" s="24">
        <v>0</v>
      </c>
      <c r="F15" s="24">
        <v>0</v>
      </c>
      <c r="G15" s="24">
        <v>0</v>
      </c>
      <c r="H15" s="24">
        <v>0</v>
      </c>
    </row>
    <row r="16" spans="2:8" x14ac:dyDescent="0.25">
      <c r="B16" s="5"/>
      <c r="C16" s="7"/>
      <c r="D16" s="25"/>
      <c r="E16" s="25"/>
      <c r="F16" s="25"/>
      <c r="G16" s="25"/>
      <c r="H16" s="25"/>
    </row>
    <row r="17" spans="2:8" x14ac:dyDescent="0.25">
      <c r="B17" s="5" t="s">
        <v>5</v>
      </c>
      <c r="C17" s="6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7"/>
      <c r="D18" s="25"/>
      <c r="E18" s="25"/>
      <c r="F18" s="25"/>
      <c r="G18" s="25"/>
      <c r="H18" s="25"/>
    </row>
    <row r="19" spans="2:8" x14ac:dyDescent="0.25">
      <c r="B19" s="5" t="s">
        <v>6</v>
      </c>
      <c r="C19" s="6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7"/>
      <c r="D20" s="25"/>
      <c r="E20" s="25"/>
      <c r="F20" s="25"/>
      <c r="G20" s="25"/>
      <c r="H20" s="25"/>
    </row>
    <row r="21" spans="2:8" x14ac:dyDescent="0.25">
      <c r="B21" s="5" t="s">
        <v>7</v>
      </c>
      <c r="C21" s="6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28214.089999999997</v>
      </c>
      <c r="D23" s="26">
        <f t="shared" ref="D23:H23" si="0">SUM(D13:D22)</f>
        <v>0</v>
      </c>
      <c r="E23" s="26">
        <f t="shared" si="0"/>
        <v>0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74304-B543-4040-8FDC-0647B2F7354F}">
  <dimension ref="B1:H48"/>
  <sheetViews>
    <sheetView showWhiteSpace="0" zoomScaleNormal="100" workbookViewId="0">
      <selection activeCell="K14" sqref="K14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42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43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450890</v>
      </c>
      <c r="D13" s="6">
        <v>0</v>
      </c>
      <c r="E13" s="24">
        <v>0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25"/>
      <c r="D14" s="7"/>
      <c r="E14" s="25"/>
      <c r="F14" s="25"/>
      <c r="G14" s="25"/>
      <c r="H14" s="25"/>
    </row>
    <row r="15" spans="2:8" x14ac:dyDescent="0.25">
      <c r="B15" s="5" t="s">
        <v>4</v>
      </c>
      <c r="C15" s="24">
        <v>705717</v>
      </c>
      <c r="D15" s="6">
        <v>0</v>
      </c>
      <c r="E15" s="24">
        <v>0</v>
      </c>
      <c r="F15" s="24">
        <v>0</v>
      </c>
      <c r="G15" s="24">
        <v>0</v>
      </c>
      <c r="H15" s="24">
        <v>0</v>
      </c>
    </row>
    <row r="16" spans="2:8" x14ac:dyDescent="0.25">
      <c r="B16" s="5"/>
      <c r="C16" s="25"/>
      <c r="D16" s="7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6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7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6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7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6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1156607</v>
      </c>
      <c r="D23" s="26">
        <f t="shared" ref="D23:H23" si="0">SUM(D13:D22)</f>
        <v>0</v>
      </c>
      <c r="E23" s="26">
        <f t="shared" si="0"/>
        <v>0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79D7C-5105-402E-9892-8F9389149321}">
  <dimension ref="B1:H48"/>
  <sheetViews>
    <sheetView showWhiteSpace="0" zoomScaleNormal="100" workbookViewId="0">
      <selection activeCell="L21" sqref="L21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44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45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1227519</v>
      </c>
      <c r="D13" s="24">
        <v>1227519</v>
      </c>
      <c r="E13" s="24">
        <v>0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3172891</v>
      </c>
      <c r="D15" s="24">
        <v>4580000</v>
      </c>
      <c r="E15" s="24">
        <v>0</v>
      </c>
      <c r="F15" s="24">
        <v>0</v>
      </c>
      <c r="G15" s="24">
        <v>0</v>
      </c>
      <c r="H15" s="24">
        <v>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625000</v>
      </c>
      <c r="D17" s="24">
        <v>625000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5025410</v>
      </c>
      <c r="D23" s="26">
        <f t="shared" ref="D23:H23" si="0">SUM(D13:D22)</f>
        <v>6432519</v>
      </c>
      <c r="E23" s="26">
        <f t="shared" si="0"/>
        <v>0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C6895-703D-4AC9-91FE-711CD1DB8BAF}">
  <dimension ref="B1:H48"/>
  <sheetViews>
    <sheetView showWhiteSpace="0" zoomScaleNormal="100" workbookViewId="0">
      <selection activeCell="C24" sqref="C24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46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47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262662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7"/>
      <c r="D14" s="25"/>
      <c r="E14" s="25"/>
      <c r="F14" s="25"/>
      <c r="G14" s="25"/>
      <c r="H14" s="25"/>
    </row>
    <row r="15" spans="2:8" x14ac:dyDescent="0.25">
      <c r="B15" s="5" t="s">
        <v>4</v>
      </c>
      <c r="C15" s="6">
        <v>160432</v>
      </c>
      <c r="D15" s="24">
        <v>0</v>
      </c>
      <c r="E15" s="24">
        <v>0</v>
      </c>
      <c r="F15" s="24">
        <v>0</v>
      </c>
      <c r="G15" s="24">
        <v>0</v>
      </c>
      <c r="H15" s="24">
        <v>0</v>
      </c>
    </row>
    <row r="16" spans="2:8" x14ac:dyDescent="0.25">
      <c r="B16" s="5"/>
      <c r="C16" s="7"/>
      <c r="D16" s="25"/>
      <c r="E16" s="25"/>
      <c r="F16" s="25"/>
      <c r="G16" s="25"/>
      <c r="H16" s="25"/>
    </row>
    <row r="17" spans="2:8" x14ac:dyDescent="0.25">
      <c r="B17" s="5" t="s">
        <v>5</v>
      </c>
      <c r="C17" s="6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7"/>
      <c r="D18" s="25"/>
      <c r="E18" s="25"/>
      <c r="F18" s="25"/>
      <c r="G18" s="25"/>
      <c r="H18" s="25"/>
    </row>
    <row r="19" spans="2:8" x14ac:dyDescent="0.25">
      <c r="B19" s="5" t="s">
        <v>6</v>
      </c>
      <c r="C19" s="6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7"/>
      <c r="D20" s="25"/>
      <c r="E20" s="25"/>
      <c r="F20" s="25"/>
      <c r="G20" s="25"/>
      <c r="H20" s="25"/>
    </row>
    <row r="21" spans="2:8" x14ac:dyDescent="0.25">
      <c r="B21" s="5" t="s">
        <v>7</v>
      </c>
      <c r="C21" s="6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423094</v>
      </c>
      <c r="D23" s="26">
        <f t="shared" ref="D23:H23" si="0">SUM(D13:D22)</f>
        <v>0</v>
      </c>
      <c r="E23" s="26">
        <f t="shared" si="0"/>
        <v>0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8CD53-4DCE-41E8-A030-412A53350092}">
  <dimension ref="B1:H48"/>
  <sheetViews>
    <sheetView showWhiteSpace="0" zoomScaleNormal="100" workbookViewId="0">
      <selection activeCell="K12" sqref="K12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48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49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240377</v>
      </c>
      <c r="D13" s="24">
        <v>484016</v>
      </c>
      <c r="E13" s="24">
        <v>484016</v>
      </c>
      <c r="F13" s="24">
        <v>0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472918</v>
      </c>
      <c r="D15" s="24">
        <v>403920</v>
      </c>
      <c r="E15" s="24">
        <v>403920</v>
      </c>
      <c r="F15" s="24">
        <v>0</v>
      </c>
      <c r="G15" s="24">
        <v>0</v>
      </c>
      <c r="H15" s="24">
        <v>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713295</v>
      </c>
      <c r="D23" s="26">
        <f t="shared" ref="D23:H23" si="0">SUM(D13:D22)</f>
        <v>887936</v>
      </c>
      <c r="E23" s="26">
        <f t="shared" si="0"/>
        <v>887936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D5BF1-5B3B-42BF-B991-94270F8EBCB9}">
  <dimension ref="B1:H48"/>
  <sheetViews>
    <sheetView showWhiteSpace="0" zoomScaleNormal="100" workbookViewId="0">
      <selection activeCell="C13" sqref="C13:H21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50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51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300921</v>
      </c>
      <c r="D13" s="24">
        <v>300921</v>
      </c>
      <c r="E13" s="24">
        <v>300921</v>
      </c>
      <c r="F13" s="24">
        <v>300921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f>850000-C13</f>
        <v>549079</v>
      </c>
      <c r="D15" s="24">
        <f>850000-D13</f>
        <v>549079</v>
      </c>
      <c r="E15" s="24">
        <f>850000-E13</f>
        <v>549079</v>
      </c>
      <c r="F15" s="24">
        <f>850000-F13</f>
        <v>549079</v>
      </c>
      <c r="G15" s="24">
        <v>0</v>
      </c>
      <c r="H15" s="24">
        <v>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850000</v>
      </c>
      <c r="D23" s="26">
        <f t="shared" ref="D23:H23" si="0">SUM(D13:D22)</f>
        <v>850000</v>
      </c>
      <c r="E23" s="26">
        <f t="shared" si="0"/>
        <v>850000</v>
      </c>
      <c r="F23" s="26">
        <f t="shared" si="0"/>
        <v>850000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F51A1-BDEC-4C38-B378-1BDA36717C9D}">
  <dimension ref="B1:H48"/>
  <sheetViews>
    <sheetView showWhiteSpace="0" zoomScaleNormal="100" workbookViewId="0">
      <selection activeCell="J17" sqref="J17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52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53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303348</v>
      </c>
      <c r="D13" s="24">
        <v>303348</v>
      </c>
      <c r="E13" s="24">
        <v>303348</v>
      </c>
      <c r="F13" s="24">
        <v>303348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576446</v>
      </c>
      <c r="D15" s="24">
        <v>576446</v>
      </c>
      <c r="E15" s="24">
        <v>576446</v>
      </c>
      <c r="F15" s="24">
        <v>576446</v>
      </c>
      <c r="G15" s="24">
        <v>0</v>
      </c>
      <c r="H15" s="24">
        <v>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879794</v>
      </c>
      <c r="D23" s="26">
        <f t="shared" ref="D23:H23" si="0">SUM(D13:D22)</f>
        <v>879794</v>
      </c>
      <c r="E23" s="26">
        <f t="shared" si="0"/>
        <v>879794</v>
      </c>
      <c r="F23" s="26">
        <f t="shared" si="0"/>
        <v>879794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4749-717B-4DD2-A190-238232013BFD}">
  <dimension ref="B1:H48"/>
  <sheetViews>
    <sheetView showWhiteSpace="0" zoomScaleNormal="100" workbookViewId="0">
      <selection activeCell="C13" sqref="C13:H21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54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55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174796</v>
      </c>
      <c r="D13" s="24">
        <v>226844</v>
      </c>
      <c r="E13" s="24">
        <v>226844</v>
      </c>
      <c r="F13" s="24">
        <v>226844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325204</v>
      </c>
      <c r="D15" s="24">
        <v>273156</v>
      </c>
      <c r="E15" s="24">
        <v>273156</v>
      </c>
      <c r="F15" s="24">
        <v>273156</v>
      </c>
      <c r="G15" s="24">
        <v>0</v>
      </c>
      <c r="H15" s="24">
        <v>0</v>
      </c>
    </row>
    <row r="16" spans="2:8" x14ac:dyDescent="0.25">
      <c r="B16" s="5"/>
      <c r="C16" s="25"/>
      <c r="D16" s="20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5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500000</v>
      </c>
      <c r="D23" s="26">
        <f t="shared" ref="D23:H23" si="0">SUM(D13:D22)</f>
        <v>500000</v>
      </c>
      <c r="E23" s="26">
        <f t="shared" si="0"/>
        <v>500000</v>
      </c>
      <c r="F23" s="26">
        <f t="shared" si="0"/>
        <v>500000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8864E-F45F-4D73-8DA3-13385B3D927B}">
  <dimension ref="B1:H48"/>
  <sheetViews>
    <sheetView showWhiteSpace="0" zoomScaleNormal="100" workbookViewId="0">
      <selection activeCell="M12" sqref="M12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56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57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10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4">
        <v>155956.74</v>
      </c>
      <c r="D13" s="24">
        <v>390052</v>
      </c>
      <c r="E13" s="24">
        <v>390052</v>
      </c>
      <c r="F13" s="24">
        <v>390052</v>
      </c>
      <c r="G13" s="24">
        <v>0</v>
      </c>
      <c r="H13" s="24">
        <v>0</v>
      </c>
    </row>
    <row r="14" spans="2:8" x14ac:dyDescent="0.25">
      <c r="B14" s="5"/>
      <c r="C14" s="25"/>
      <c r="D14" s="25"/>
      <c r="E14" s="25"/>
      <c r="F14" s="25"/>
      <c r="G14" s="25"/>
      <c r="H14" s="25"/>
    </row>
    <row r="15" spans="2:8" x14ac:dyDescent="0.25">
      <c r="B15" s="5" t="s">
        <v>4</v>
      </c>
      <c r="C15" s="24">
        <v>383299</v>
      </c>
      <c r="D15" s="24">
        <v>289986</v>
      </c>
      <c r="E15" s="24">
        <v>289986</v>
      </c>
      <c r="F15" s="24">
        <v>289986</v>
      </c>
      <c r="G15" s="24">
        <v>0</v>
      </c>
      <c r="H15" s="24">
        <v>0</v>
      </c>
    </row>
    <row r="16" spans="2:8" x14ac:dyDescent="0.25">
      <c r="B16" s="5"/>
      <c r="C16" s="25"/>
      <c r="D16" s="25"/>
      <c r="E16" s="25"/>
      <c r="F16" s="25"/>
      <c r="G16" s="25"/>
      <c r="H16" s="25"/>
    </row>
    <row r="17" spans="2:8" x14ac:dyDescent="0.25">
      <c r="B17" s="5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5"/>
      <c r="C18" s="25"/>
      <c r="D18" s="25"/>
      <c r="E18" s="25"/>
      <c r="F18" s="25"/>
      <c r="G18" s="25"/>
      <c r="H18" s="25"/>
    </row>
    <row r="19" spans="2:8" x14ac:dyDescent="0.25">
      <c r="B19" s="5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5"/>
      <c r="C20" s="25"/>
      <c r="D20" s="25"/>
      <c r="E20" s="25"/>
      <c r="F20" s="25"/>
      <c r="G20" s="25"/>
      <c r="H20" s="25"/>
    </row>
    <row r="21" spans="2:8" x14ac:dyDescent="0.25">
      <c r="B21" s="5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26">
        <f>SUM(C13:C22)</f>
        <v>539255.74</v>
      </c>
      <c r="D23" s="26">
        <f t="shared" ref="D23:H23" si="0">SUM(D13:D22)</f>
        <v>680038</v>
      </c>
      <c r="E23" s="26">
        <f t="shared" si="0"/>
        <v>680038</v>
      </c>
      <c r="F23" s="26">
        <f t="shared" si="0"/>
        <v>680038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B891D-8A3C-4130-9E0F-3A8F3B7A6811}">
  <dimension ref="B1:H48"/>
  <sheetViews>
    <sheetView showWhiteSpace="0" zoomScaleNormal="100" workbookViewId="0">
      <selection activeCell="K13" sqref="K13"/>
    </sheetView>
  </sheetViews>
  <sheetFormatPr defaultColWidth="9.109375" defaultRowHeight="15" x14ac:dyDescent="0.25"/>
  <cols>
    <col min="1" max="1" width="9.109375" style="20"/>
    <col min="2" max="2" width="37.44140625" style="20" bestFit="1" customWidth="1"/>
    <col min="3" max="4" width="14.109375" style="20" bestFit="1" customWidth="1"/>
    <col min="5" max="8" width="14.109375" style="20" customWidth="1"/>
    <col min="9" max="16384" width="9.109375" style="20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1" t="s">
        <v>18</v>
      </c>
      <c r="C4" s="21"/>
      <c r="D4" s="21"/>
    </row>
    <row r="5" spans="2:8" x14ac:dyDescent="0.25">
      <c r="B5" s="21" t="s">
        <v>35</v>
      </c>
      <c r="C5" s="21"/>
      <c r="D5" s="21"/>
    </row>
    <row r="6" spans="2:8" x14ac:dyDescent="0.25">
      <c r="B6" s="21" t="s">
        <v>40</v>
      </c>
      <c r="C6" s="21"/>
      <c r="D6" s="21"/>
    </row>
    <row r="7" spans="2:8" x14ac:dyDescent="0.25">
      <c r="B7" s="21" t="s">
        <v>37</v>
      </c>
      <c r="C7" s="21"/>
      <c r="D7" s="21"/>
    </row>
    <row r="8" spans="2:8" x14ac:dyDescent="0.25">
      <c r="B8" s="21" t="s">
        <v>58</v>
      </c>
      <c r="C8" s="21"/>
      <c r="D8" s="21"/>
    </row>
    <row r="10" spans="2:8" ht="15.6" x14ac:dyDescent="0.3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6" x14ac:dyDescent="0.3">
      <c r="C11" s="31" t="s">
        <v>10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16</v>
      </c>
    </row>
    <row r="12" spans="2:8" x14ac:dyDescent="0.25">
      <c r="C12" s="22" t="s">
        <v>2</v>
      </c>
      <c r="D12" s="22" t="s">
        <v>2</v>
      </c>
      <c r="E12" s="22" t="s">
        <v>2</v>
      </c>
      <c r="F12" s="22" t="s">
        <v>2</v>
      </c>
      <c r="G12" s="22" t="s">
        <v>2</v>
      </c>
      <c r="H12" s="22" t="s">
        <v>2</v>
      </c>
    </row>
    <row r="13" spans="2:8" x14ac:dyDescent="0.25">
      <c r="B13" s="23" t="s">
        <v>3</v>
      </c>
      <c r="C13" s="24">
        <v>111170</v>
      </c>
      <c r="D13" s="24">
        <v>121276</v>
      </c>
      <c r="E13" s="24">
        <v>121276</v>
      </c>
      <c r="F13" s="24">
        <v>121276</v>
      </c>
      <c r="G13" s="24">
        <v>10106</v>
      </c>
      <c r="H13" s="24">
        <v>0</v>
      </c>
    </row>
    <row r="14" spans="2:8" x14ac:dyDescent="0.25">
      <c r="B14" s="23"/>
      <c r="C14" s="25"/>
      <c r="D14" s="25"/>
      <c r="E14" s="25"/>
      <c r="F14" s="25"/>
      <c r="G14" s="25"/>
      <c r="H14" s="25"/>
    </row>
    <row r="15" spans="2:8" x14ac:dyDescent="0.25">
      <c r="B15" s="23" t="s">
        <v>4</v>
      </c>
      <c r="C15" s="24">
        <v>342581</v>
      </c>
      <c r="D15" s="24">
        <v>373724</v>
      </c>
      <c r="E15" s="24">
        <v>373724</v>
      </c>
      <c r="F15" s="24">
        <v>373724</v>
      </c>
      <c r="G15" s="24">
        <v>31143</v>
      </c>
      <c r="H15" s="24">
        <v>0</v>
      </c>
    </row>
    <row r="16" spans="2:8" x14ac:dyDescent="0.25">
      <c r="B16" s="23"/>
      <c r="D16" s="25"/>
      <c r="E16" s="25"/>
      <c r="F16" s="25"/>
      <c r="G16" s="25"/>
      <c r="H16" s="25"/>
    </row>
    <row r="17" spans="2:8" x14ac:dyDescent="0.25">
      <c r="B17" s="23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2:8" x14ac:dyDescent="0.25">
      <c r="B18" s="23"/>
      <c r="C18" s="25"/>
      <c r="D18" s="25"/>
      <c r="E18" s="25"/>
      <c r="F18" s="25"/>
      <c r="G18" s="25"/>
      <c r="H18" s="25"/>
    </row>
    <row r="19" spans="2:8" x14ac:dyDescent="0.25">
      <c r="B19" s="23" t="s">
        <v>6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</row>
    <row r="20" spans="2:8" x14ac:dyDescent="0.25">
      <c r="B20" s="23"/>
      <c r="C20" s="25"/>
      <c r="D20" s="25"/>
      <c r="E20" s="25"/>
      <c r="F20" s="25"/>
      <c r="G20" s="25"/>
      <c r="H20" s="25"/>
    </row>
    <row r="21" spans="2:8" x14ac:dyDescent="0.25">
      <c r="B21" s="23" t="s">
        <v>7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</row>
    <row r="22" spans="2:8" x14ac:dyDescent="0.25">
      <c r="B22" s="23"/>
      <c r="C22" s="25"/>
      <c r="D22" s="25"/>
      <c r="E22" s="25"/>
      <c r="F22" s="25"/>
      <c r="G22" s="25"/>
      <c r="H22" s="25"/>
    </row>
    <row r="23" spans="2:8" ht="15.6" thickBot="1" x14ac:dyDescent="0.3">
      <c r="B23" s="23" t="s">
        <v>8</v>
      </c>
      <c r="C23" s="26">
        <f>SUM(C13:C22)</f>
        <v>453751</v>
      </c>
      <c r="D23" s="26">
        <f t="shared" ref="D23:H23" si="0">SUM(D13:D22)</f>
        <v>495000</v>
      </c>
      <c r="E23" s="26">
        <f t="shared" si="0"/>
        <v>495000</v>
      </c>
      <c r="F23" s="26">
        <f t="shared" si="0"/>
        <v>495000</v>
      </c>
      <c r="G23" s="26">
        <f t="shared" si="0"/>
        <v>41249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27"/>
      <c r="C28" s="27"/>
      <c r="D28" s="27"/>
      <c r="E28" s="27"/>
      <c r="F28" s="27"/>
      <c r="G28" s="27"/>
      <c r="H28" s="27"/>
    </row>
    <row r="29" spans="2:8" x14ac:dyDescent="0.25">
      <c r="B29" s="29"/>
      <c r="C29" s="29"/>
      <c r="D29" s="29"/>
      <c r="E29" s="27"/>
      <c r="F29" s="27"/>
      <c r="G29" s="27"/>
      <c r="H29" s="27"/>
    </row>
    <row r="30" spans="2:8" x14ac:dyDescent="0.25">
      <c r="B30" s="29"/>
      <c r="C30" s="29"/>
      <c r="D30" s="29"/>
      <c r="E30" s="27"/>
      <c r="F30" s="27"/>
      <c r="G30" s="27"/>
      <c r="H30" s="27"/>
    </row>
    <row r="31" spans="2:8" x14ac:dyDescent="0.25">
      <c r="B31" s="29"/>
      <c r="C31" s="29"/>
      <c r="D31" s="29"/>
      <c r="E31" s="27"/>
      <c r="F31" s="27"/>
      <c r="G31" s="27"/>
      <c r="H31" s="27"/>
    </row>
    <row r="32" spans="2:8" x14ac:dyDescent="0.25">
      <c r="B32" s="29"/>
      <c r="C32" s="29"/>
      <c r="D32" s="29"/>
      <c r="E32" s="27"/>
      <c r="F32" s="27"/>
      <c r="G32" s="27"/>
      <c r="H32" s="27"/>
    </row>
    <row r="33" spans="2:8" x14ac:dyDescent="0.25">
      <c r="B33" s="29"/>
      <c r="C33" s="29"/>
      <c r="D33" s="29"/>
      <c r="E33" s="27"/>
      <c r="F33" s="27"/>
      <c r="G33" s="27"/>
      <c r="H33" s="27"/>
    </row>
    <row r="34" spans="2:8" x14ac:dyDescent="0.25">
      <c r="B34" s="29"/>
      <c r="C34" s="29"/>
      <c r="D34" s="29"/>
      <c r="E34" s="27"/>
      <c r="F34" s="27"/>
      <c r="G34" s="27"/>
      <c r="H34" s="27"/>
    </row>
    <row r="35" spans="2:8" ht="15.6" x14ac:dyDescent="0.3">
      <c r="B35" s="27"/>
      <c r="C35" s="30"/>
      <c r="D35" s="30"/>
      <c r="E35" s="30"/>
      <c r="F35" s="30"/>
      <c r="G35" s="30"/>
      <c r="H35" s="30"/>
    </row>
    <row r="36" spans="2:8" ht="15.6" x14ac:dyDescent="0.3">
      <c r="B36" s="27"/>
      <c r="C36" s="30"/>
      <c r="D36" s="30"/>
      <c r="E36" s="30"/>
      <c r="F36" s="30"/>
      <c r="G36" s="30"/>
      <c r="H36" s="30"/>
    </row>
    <row r="37" spans="2:8" x14ac:dyDescent="0.25">
      <c r="B37" s="27"/>
      <c r="C37" s="11"/>
      <c r="D37" s="11"/>
      <c r="E37" s="11"/>
      <c r="F37" s="11"/>
      <c r="G37" s="11"/>
      <c r="H37" s="11"/>
    </row>
    <row r="38" spans="2:8" x14ac:dyDescent="0.25">
      <c r="B38" s="27"/>
      <c r="C38" s="12"/>
      <c r="D38" s="12"/>
      <c r="E38" s="12"/>
      <c r="F38" s="12"/>
      <c r="G38" s="12"/>
      <c r="H38" s="12"/>
    </row>
    <row r="39" spans="2:8" x14ac:dyDescent="0.25">
      <c r="B39" s="27"/>
      <c r="C39" s="28"/>
      <c r="D39" s="28"/>
      <c r="E39" s="28"/>
      <c r="F39" s="28"/>
      <c r="G39" s="28"/>
      <c r="H39" s="28"/>
    </row>
    <row r="40" spans="2:8" x14ac:dyDescent="0.25">
      <c r="B40" s="27"/>
      <c r="C40" s="12"/>
      <c r="D40" s="12"/>
      <c r="E40" s="12"/>
      <c r="F40" s="12"/>
      <c r="G40" s="12"/>
      <c r="H40" s="12"/>
    </row>
    <row r="41" spans="2:8" x14ac:dyDescent="0.25">
      <c r="B41" s="27"/>
      <c r="C41" s="28"/>
      <c r="D41" s="28"/>
      <c r="E41" s="28"/>
      <c r="F41" s="28"/>
      <c r="G41" s="28"/>
      <c r="H41" s="28"/>
    </row>
    <row r="42" spans="2:8" x14ac:dyDescent="0.25">
      <c r="B42" s="27"/>
      <c r="C42" s="12"/>
      <c r="D42" s="12"/>
      <c r="E42" s="12"/>
      <c r="F42" s="12"/>
      <c r="G42" s="12"/>
      <c r="H42" s="12"/>
    </row>
    <row r="43" spans="2:8" x14ac:dyDescent="0.25">
      <c r="B43" s="27"/>
      <c r="C43" s="28"/>
      <c r="D43" s="28"/>
      <c r="E43" s="28"/>
      <c r="F43" s="28"/>
      <c r="G43" s="28"/>
      <c r="H43" s="28"/>
    </row>
    <row r="44" spans="2:8" x14ac:dyDescent="0.25">
      <c r="B44" s="27"/>
      <c r="C44" s="12"/>
      <c r="D44" s="12"/>
      <c r="E44" s="12"/>
      <c r="F44" s="12"/>
      <c r="G44" s="12"/>
      <c r="H44" s="12"/>
    </row>
    <row r="45" spans="2:8" x14ac:dyDescent="0.25">
      <c r="B45" s="27"/>
      <c r="C45" s="28"/>
      <c r="D45" s="28"/>
      <c r="E45" s="28"/>
      <c r="F45" s="28"/>
      <c r="G45" s="28"/>
      <c r="H45" s="28"/>
    </row>
    <row r="46" spans="2:8" x14ac:dyDescent="0.25">
      <c r="B46" s="27"/>
      <c r="C46" s="12"/>
      <c r="D46" s="12"/>
      <c r="E46" s="12"/>
      <c r="F46" s="12"/>
      <c r="G46" s="12"/>
      <c r="H46" s="12"/>
    </row>
    <row r="47" spans="2:8" x14ac:dyDescent="0.25">
      <c r="B47" s="27"/>
      <c r="C47" s="28"/>
      <c r="D47" s="28"/>
      <c r="E47" s="28"/>
      <c r="F47" s="28"/>
      <c r="G47" s="28"/>
      <c r="H47" s="28"/>
    </row>
    <row r="48" spans="2:8" x14ac:dyDescent="0.25">
      <c r="B48" s="27"/>
      <c r="C48" s="28"/>
      <c r="D48" s="28"/>
      <c r="E48" s="28"/>
      <c r="F48" s="28"/>
      <c r="G48" s="28"/>
      <c r="H48" s="2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K18" sqref="K18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15</v>
      </c>
      <c r="C2" s="19"/>
      <c r="D2" s="19"/>
      <c r="E2" s="19"/>
      <c r="F2" s="19"/>
      <c r="G2" s="19"/>
      <c r="H2" s="19"/>
    </row>
    <row r="4" spans="2:8" x14ac:dyDescent="0.25">
      <c r="B4" s="2" t="s">
        <v>18</v>
      </c>
      <c r="C4" s="2"/>
      <c r="D4" s="2"/>
    </row>
    <row r="5" spans="2:8" x14ac:dyDescent="0.25">
      <c r="B5" s="2" t="s">
        <v>17</v>
      </c>
      <c r="C5" s="2"/>
      <c r="D5" s="2"/>
    </row>
    <row r="6" spans="2:8" x14ac:dyDescent="0.25">
      <c r="B6" s="2" t="s">
        <v>40</v>
      </c>
      <c r="C6" s="2"/>
      <c r="D6" s="2"/>
    </row>
    <row r="7" spans="2:8" x14ac:dyDescent="0.25">
      <c r="B7" s="2" t="s">
        <v>37</v>
      </c>
      <c r="C7" s="2"/>
      <c r="D7" s="2"/>
    </row>
    <row r="8" spans="2:8" x14ac:dyDescent="0.25">
      <c r="B8" s="2" t="s">
        <v>9</v>
      </c>
      <c r="C8" s="2"/>
      <c r="D8" s="2"/>
    </row>
    <row r="10" spans="2:8" ht="15.6" x14ac:dyDescent="0.3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6" x14ac:dyDescent="0.3">
      <c r="C11" s="15" t="s">
        <v>10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16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/>
      <c r="D13" s="6"/>
      <c r="E13" s="6"/>
      <c r="F13" s="6"/>
      <c r="G13" s="6"/>
      <c r="H13" s="6"/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/>
      <c r="D15" s="6"/>
      <c r="E15" s="6"/>
      <c r="F15" s="6"/>
      <c r="G15" s="6"/>
      <c r="H15" s="6"/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/>
      <c r="D17" s="6"/>
      <c r="E17" s="6"/>
      <c r="F17" s="6"/>
      <c r="G17" s="6"/>
      <c r="H17" s="6"/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/>
      <c r="D19" s="6"/>
      <c r="E19" s="6"/>
      <c r="F19" s="6"/>
      <c r="G19" s="6"/>
      <c r="H19" s="6"/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/>
      <c r="D21" s="6"/>
      <c r="E21" s="6"/>
      <c r="F21" s="6"/>
      <c r="G21" s="6"/>
      <c r="H21" s="6"/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>SUM(C13:C22)</f>
        <v>0</v>
      </c>
      <c r="D23" s="26">
        <f t="shared" ref="D23:H23" si="0">SUM(D13:D22)</f>
        <v>0</v>
      </c>
      <c r="E23" s="26">
        <f t="shared" si="0"/>
        <v>0</v>
      </c>
      <c r="F23" s="26">
        <f t="shared" si="0"/>
        <v>0</v>
      </c>
      <c r="G23" s="26">
        <f t="shared" si="0"/>
        <v>0</v>
      </c>
      <c r="H23" s="26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0"/>
      <c r="D35" s="10"/>
      <c r="E35" s="10"/>
      <c r="F35" s="10"/>
      <c r="G35" s="10"/>
      <c r="H35" s="10"/>
    </row>
    <row r="36" spans="2:8" ht="15.6" x14ac:dyDescent="0.3">
      <c r="B36" s="9"/>
      <c r="C36" s="10"/>
      <c r="D36" s="10"/>
      <c r="E36" s="10"/>
      <c r="F36" s="10"/>
      <c r="G36" s="10"/>
      <c r="H36" s="10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9B64EE4EFD0A4F9AC2867476F5C259" ma:contentTypeVersion="7" ma:contentTypeDescription="Create a new document." ma:contentTypeScope="" ma:versionID="f71c05a4c4302e9994787874c36ee0c1">
  <xsd:schema xmlns:xsd="http://www.w3.org/2001/XMLSchema" xmlns:xs="http://www.w3.org/2001/XMLSchema" xmlns:p="http://schemas.microsoft.com/office/2006/metadata/properties" xmlns:ns2="c5203ba0-1292-461e-991e-b39f9dcc6386" targetNamespace="http://schemas.microsoft.com/office/2006/metadata/properties" ma:root="true" ma:fieldsID="79f8c979a7974df3d05451d57e0b5102" ns2:_="">
    <xsd:import namespace="c5203ba0-1292-461e-991e-b39f9dcc6386"/>
    <xsd:element name="properties">
      <xsd:complexType>
        <xsd:sequence>
          <xsd:element name="documentManagement">
            <xsd:complexType>
              <xsd:all>
                <xsd:element ref="ns2:Project_x0020_Na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203ba0-1292-461e-991e-b39f9dcc6386" elementFormDefault="qualified">
    <xsd:import namespace="http://schemas.microsoft.com/office/2006/documentManagement/types"/>
    <xsd:import namespace="http://schemas.microsoft.com/office/infopath/2007/PartnerControls"/>
    <xsd:element name="Project_x0020_Name" ma:index="4" nillable="true" ma:displayName="Details" ma:internalName="Project_x0020_Name" ma:readOnly="fals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5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oject_x0020_Name xmlns="c5203ba0-1292-461e-991e-b39f9dcc6386" xsi:nil="true"/>
  </documentManagement>
</p:properties>
</file>

<file path=customXml/itemProps1.xml><?xml version="1.0" encoding="utf-8"?>
<ds:datastoreItem xmlns:ds="http://schemas.openxmlformats.org/officeDocument/2006/customXml" ds:itemID="{0168480A-9499-4C98-9AB1-9ECEBCA31F55}"/>
</file>

<file path=customXml/itemProps2.xml><?xml version="1.0" encoding="utf-8"?>
<ds:datastoreItem xmlns:ds="http://schemas.openxmlformats.org/officeDocument/2006/customXml" ds:itemID="{8847D4B7-8B7D-4966-A349-7FA20E0BF7BA}"/>
</file>

<file path=customXml/itemProps3.xml><?xml version="1.0" encoding="utf-8"?>
<ds:datastoreItem xmlns:ds="http://schemas.openxmlformats.org/officeDocument/2006/customXml" ds:itemID="{7E0F36F6-A682-41F0-A243-0D6DA0E1A6A2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16</vt:i4>
      </vt:variant>
    </vt:vector>
  </HeadingPairs>
  <TitlesOfParts>
    <vt:vector size="32" baseType="lpstr">
      <vt:lpstr>S 225</vt:lpstr>
      <vt:lpstr>S 316</vt:lpstr>
      <vt:lpstr>S 335</vt:lpstr>
      <vt:lpstr>S 337</vt:lpstr>
      <vt:lpstr>S-21-506</vt:lpstr>
      <vt:lpstr>S-21-586</vt:lpstr>
      <vt:lpstr>S-21-642</vt:lpstr>
      <vt:lpstr>S-21-662</vt:lpstr>
      <vt:lpstr>S-22-565</vt:lpstr>
      <vt:lpstr>S-22-675</vt:lpstr>
      <vt:lpstr>S-24-679</vt:lpstr>
      <vt:lpstr>S-24-680</vt:lpstr>
      <vt:lpstr>S-24-692</vt:lpstr>
      <vt:lpstr>S-24-699</vt:lpstr>
      <vt:lpstr>S-25-549</vt:lpstr>
      <vt:lpstr>Sec 37-49</vt:lpstr>
      <vt:lpstr>'S 225'!Print_Area</vt:lpstr>
      <vt:lpstr>'S 316'!Print_Area</vt:lpstr>
      <vt:lpstr>'S 335'!Print_Area</vt:lpstr>
      <vt:lpstr>'S 337'!Print_Area</vt:lpstr>
      <vt:lpstr>'S-21-506'!Print_Area</vt:lpstr>
      <vt:lpstr>'S-21-586'!Print_Area</vt:lpstr>
      <vt:lpstr>'S-21-642'!Print_Area</vt:lpstr>
      <vt:lpstr>'S-21-662'!Print_Area</vt:lpstr>
      <vt:lpstr>'S-22-565'!Print_Area</vt:lpstr>
      <vt:lpstr>'S-22-675'!Print_Area</vt:lpstr>
      <vt:lpstr>'S-24-679'!Print_Area</vt:lpstr>
      <vt:lpstr>'S-24-680'!Print_Area</vt:lpstr>
      <vt:lpstr>'S-24-692'!Print_Area</vt:lpstr>
      <vt:lpstr>'S-24-699'!Print_Area</vt:lpstr>
      <vt:lpstr>'S-25-549'!Print_Area</vt:lpstr>
      <vt:lpstr>'Sec 37-49'!Print_Area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Nakamura, Melissa</cp:lastModifiedBy>
  <cp:lastPrinted>2022-08-15T23:26:11Z</cp:lastPrinted>
  <dcterms:created xsi:type="dcterms:W3CDTF">2021-09-02T21:25:50Z</dcterms:created>
  <dcterms:modified xsi:type="dcterms:W3CDTF">2024-09-23T20:21:15Z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0x010100AC9B64EE4EFD0A4F9AC2867476F5C259</vt:lpwstr>
  </property>
</Properties>
</file>