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wakaba_stephens_doh_hawaii_gov/Documents/ASO/FY25/"/>
    </mc:Choice>
  </mc:AlternateContent>
  <xr:revisionPtr revIDLastSave="19" documentId="8_{91E8D636-A915-47BA-83A9-96E82AC57BAE}" xr6:coauthVersionLast="47" xr6:coauthVersionMax="47" xr10:uidLastSave="{A70431CE-5B03-4D9C-8434-481380843961}"/>
  <bookViews>
    <workbookView xWindow="-108" yWindow="-108" windowWidth="23256" windowHeight="12576" firstSheet="1" activeTab="6" xr2:uid="{7013CA5F-40E5-451F-AED0-BB95E88B2793}"/>
  </bookViews>
  <sheets>
    <sheet name="Sec 37-49 S204" sheetId="2" r:id="rId1"/>
    <sheet name="Sec 37-49 S214" sheetId="1" r:id="rId2"/>
    <sheet name="Sec 37-49 S306" sheetId="3" r:id="rId3"/>
    <sheet name="Sec 37-49 S328" sheetId="4" r:id="rId4"/>
    <sheet name="Sec 37-49 S605" sheetId="5" r:id="rId5"/>
    <sheet name="Sec 37-49 S641" sheetId="6" r:id="rId6"/>
    <sheet name="Sec 37-49 S663" sheetId="7" r:id="rId7"/>
  </sheets>
  <definedNames>
    <definedName name="_xlnm.Print_Area" localSheetId="0">'Sec 37-49 S204'!$A$1:$H$24</definedName>
    <definedName name="_xlnm.Print_Area" localSheetId="1">'Sec 37-49 S214'!$A$1:$H$24</definedName>
    <definedName name="_xlnm.Print_Area" localSheetId="2">'Sec 37-49 S306'!$A$1:$H$24</definedName>
    <definedName name="_xlnm.Print_Area" localSheetId="3">'Sec 37-49 S328'!$A$1:$H$24</definedName>
    <definedName name="_xlnm.Print_Area" localSheetId="4">'Sec 37-49 S605'!$A$1:$H$24</definedName>
    <definedName name="_xlnm.Print_Area" localSheetId="5">'Sec 37-49 S641'!$A$1:$H$24</definedName>
    <definedName name="_xlnm.Print_Area" localSheetId="6">'Sec 37-49 S663'!$A$1:$H$24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7" l="1"/>
  <c r="G23" i="7"/>
  <c r="F23" i="7"/>
  <c r="E23" i="7"/>
  <c r="D23" i="7"/>
  <c r="C23" i="7"/>
  <c r="H23" i="6"/>
  <c r="G23" i="6"/>
  <c r="F23" i="6"/>
  <c r="E23" i="6"/>
  <c r="D23" i="6"/>
  <c r="C23" i="6"/>
  <c r="H23" i="5"/>
  <c r="G23" i="5"/>
  <c r="F23" i="5"/>
  <c r="E23" i="5"/>
  <c r="D23" i="5"/>
  <c r="C23" i="5"/>
  <c r="H23" i="4"/>
  <c r="G23" i="4"/>
  <c r="F23" i="4"/>
  <c r="E23" i="4"/>
  <c r="D23" i="4"/>
  <c r="C23" i="4"/>
  <c r="H23" i="3"/>
  <c r="G23" i="3"/>
  <c r="F23" i="3"/>
  <c r="E23" i="3"/>
  <c r="D23" i="3"/>
  <c r="C23" i="3"/>
  <c r="H23" i="2"/>
  <c r="G23" i="2"/>
  <c r="F23" i="2"/>
  <c r="E23" i="2"/>
  <c r="D23" i="2"/>
  <c r="C23" i="2"/>
  <c r="H23" i="1"/>
  <c r="G23" i="1"/>
  <c r="F23" i="1"/>
  <c r="E23" i="1"/>
  <c r="D23" i="1"/>
  <c r="C23" i="1"/>
</calcChain>
</file>

<file path=xl/sharedStrings.xml><?xml version="1.0" encoding="utf-8"?>
<sst xmlns="http://schemas.openxmlformats.org/spreadsheetml/2006/main" count="217" uniqueCount="40">
  <si>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</si>
  <si>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</si>
  <si>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</si>
  <si>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</si>
  <si>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</si>
  <si>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</si>
  <si>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</si>
  <si>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</si>
  <si>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</si>
  <si>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</si>
  <si>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</si>
  <si>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</si>
  <si>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</si>
  <si>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</si>
  <si>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</si>
  <si>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</si>
  <si>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</si>
  <si>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t>Name of fund: Block Grants for Community Mental Health Services</t>
  </si>
  <si>
    <t>Legal Authority: Subparts I&amp;III, B, Title XIX,PHS Act45 CFR Part 96</t>
  </si>
  <si>
    <t>Fund Type (MOF): N</t>
  </si>
  <si>
    <r>
      <t>Apprn. Account. No.:  _</t>
    </r>
    <r>
      <rPr>
        <u/>
        <sz val="12"/>
        <color theme="1"/>
        <rFont val="Arial"/>
        <family val="2"/>
      </rPr>
      <t>S214</t>
    </r>
    <r>
      <rPr>
        <sz val="12"/>
        <color theme="1"/>
        <rFont val="Arial"/>
        <family val="2"/>
      </rPr>
      <t>_______________________</t>
    </r>
  </si>
  <si>
    <t>Name of fund: Synectics Behavioral Health Services Information System State Agreement</t>
  </si>
  <si>
    <t>Legal Authority: Sec 505 of  Public Health Service Act (42 U.S.C. 290aa=4)</t>
  </si>
  <si>
    <r>
      <t>Apprn. Account. No.:  _</t>
    </r>
    <r>
      <rPr>
        <u/>
        <sz val="12"/>
        <color theme="1"/>
        <rFont val="Arial"/>
        <family val="2"/>
      </rPr>
      <t>S204</t>
    </r>
    <r>
      <rPr>
        <sz val="12"/>
        <color theme="1"/>
        <rFont val="Arial"/>
        <family val="2"/>
      </rPr>
      <t>_______________________</t>
    </r>
  </si>
  <si>
    <r>
      <t>Name of fund: _</t>
    </r>
    <r>
      <rPr>
        <u/>
        <sz val="12"/>
        <color theme="1"/>
        <rFont val="Arial"/>
        <family val="2"/>
      </rPr>
      <t>MENTAL HEALTH SUBSTANCE ABUSE SPECIAL FUND</t>
    </r>
  </si>
  <si>
    <r>
      <t>Legal Authority: _</t>
    </r>
    <r>
      <rPr>
        <u/>
        <sz val="12"/>
        <color theme="1"/>
        <rFont val="Arial"/>
        <family val="2"/>
      </rPr>
      <t>HRS 334-15</t>
    </r>
    <r>
      <rPr>
        <sz val="12"/>
        <color theme="1"/>
        <rFont val="Arial"/>
        <family val="2"/>
      </rPr>
      <t>_______________________</t>
    </r>
  </si>
  <si>
    <r>
      <t>Fund Type (MOF):_</t>
    </r>
    <r>
      <rPr>
        <u/>
        <sz val="12"/>
        <color theme="1"/>
        <rFont val="Arial"/>
        <family val="2"/>
      </rPr>
      <t>_B</t>
    </r>
    <r>
      <rPr>
        <sz val="12"/>
        <color theme="1"/>
        <rFont val="Arial"/>
        <family val="2"/>
      </rPr>
      <t>__________________________</t>
    </r>
  </si>
  <si>
    <r>
      <t>Apprn. Account. No.:  _</t>
    </r>
    <r>
      <rPr>
        <u/>
        <sz val="12"/>
        <color theme="1"/>
        <rFont val="Arial"/>
        <family val="2"/>
      </rPr>
      <t>S306</t>
    </r>
    <r>
      <rPr>
        <sz val="12"/>
        <color theme="1"/>
        <rFont val="Arial"/>
        <family val="2"/>
      </rPr>
      <t>_______________________</t>
    </r>
  </si>
  <si>
    <t>Name of fund: TITLE IV-E Reimbursement (Interdepartmental transfer from DHS)</t>
  </si>
  <si>
    <t>Legal Authority: Act 259/01, as amended by Act 177/02; Act 200/03</t>
  </si>
  <si>
    <t>Fund Type (MOF): U</t>
  </si>
  <si>
    <r>
      <t>Apprn. Account. No.:  _</t>
    </r>
    <r>
      <rPr>
        <u/>
        <sz val="12"/>
        <color theme="1"/>
        <rFont val="Arial"/>
        <family val="2"/>
      </rPr>
      <t>S328</t>
    </r>
    <r>
      <rPr>
        <sz val="12"/>
        <color theme="1"/>
        <rFont val="Arial"/>
        <family val="2"/>
      </rPr>
      <t>_______________________</t>
    </r>
  </si>
  <si>
    <t>Name of fund: Wraparound Program for Youth In or At-Risk of Mainland Placement</t>
  </si>
  <si>
    <t>Legal Authority: Section 561 thru 565 of the Public Health Services Act As Amended</t>
  </si>
  <si>
    <t>Fund Type (MOF): P</t>
  </si>
  <si>
    <r>
      <t>Apprn. Account. No.:  _</t>
    </r>
    <r>
      <rPr>
        <u/>
        <sz val="12"/>
        <color theme="1"/>
        <rFont val="Arial"/>
        <family val="2"/>
      </rPr>
      <t>S605</t>
    </r>
    <r>
      <rPr>
        <sz val="12"/>
        <color theme="1"/>
        <rFont val="Arial"/>
        <family val="2"/>
      </rPr>
      <t>_______________________</t>
    </r>
  </si>
  <si>
    <t>Name of fund: Data to Wisdom</t>
  </si>
  <si>
    <r>
      <t>Apprn. Account. No.:  _</t>
    </r>
    <r>
      <rPr>
        <u/>
        <sz val="12"/>
        <color theme="1"/>
        <rFont val="Arial"/>
        <family val="2"/>
      </rPr>
      <t>S641</t>
    </r>
    <r>
      <rPr>
        <sz val="12"/>
        <color theme="1"/>
        <rFont val="Arial"/>
        <family val="2"/>
      </rPr>
      <t>_______________________</t>
    </r>
  </si>
  <si>
    <t>Legal Authority: Non Appropriated Appropriation</t>
  </si>
  <si>
    <r>
      <t>Apprn. Account. No.:  _</t>
    </r>
    <r>
      <rPr>
        <u/>
        <sz val="12"/>
        <color theme="1"/>
        <rFont val="Arial"/>
        <family val="2"/>
      </rPr>
      <t>S663</t>
    </r>
    <r>
      <rPr>
        <sz val="12"/>
        <color theme="1"/>
        <rFont val="Arial"/>
        <family val="2"/>
      </rPr>
      <t>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</si>
</sst>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1DBC7-41D4-41C4-9CAA-13858819EA75}">
  <dimension ref="B1:H48"/>
  <sheetViews>
    <sheetView showWhiteSpace="0" zoomScaleNormal="100" workbookViewId="0">
      <selection activeCell="B12" sqref="B12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21</v>
      </c>
      <c r="C5" s="2"/>
      <c r="D5" s="2"/>
    </row>
    <row r="6" spans="2:8" x14ac:dyDescent="0.25">
      <c r="B6" s="2" t="s">
        <v>22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23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0</v>
      </c>
      <c r="D23" s="8">
        <f t="shared" si="0"/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H16" sqref="H16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17</v>
      </c>
      <c r="C5" s="2"/>
      <c r="D5" s="2"/>
    </row>
    <row r="6" spans="2:8" x14ac:dyDescent="0.25">
      <c r="B6" s="2" t="s">
        <v>18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20</v>
      </c>
      <c r="C8" s="2"/>
      <c r="D8" s="2"/>
    </row>
    <row r="10" spans="2:8" ht="15.6" x14ac:dyDescent="0.3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6" x14ac:dyDescent="0.3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350000</v>
      </c>
      <c r="D13" s="6">
        <v>400000</v>
      </c>
      <c r="E13" s="6">
        <v>450000</v>
      </c>
      <c r="F13" s="6">
        <v>450000</v>
      </c>
      <c r="G13" s="6">
        <v>450000</v>
      </c>
      <c r="H13" s="6">
        <v>450000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2014805</v>
      </c>
      <c r="D15" s="6">
        <v>1964772</v>
      </c>
      <c r="E15" s="6">
        <v>1914772</v>
      </c>
      <c r="F15" s="6">
        <v>1914772</v>
      </c>
      <c r="G15" s="6">
        <v>1914772</v>
      </c>
      <c r="H15" s="6">
        <v>1914772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2364805</v>
      </c>
      <c r="D23" s="8">
        <f t="shared" si="0"/>
        <v>2364772</v>
      </c>
      <c r="E23" s="8">
        <f t="shared" ref="E23:G23" si="1">SUM(E13:E22)</f>
        <v>2364772</v>
      </c>
      <c r="F23" s="8">
        <f t="shared" si="1"/>
        <v>2364772</v>
      </c>
      <c r="G23" s="8">
        <f t="shared" si="1"/>
        <v>2364772</v>
      </c>
      <c r="H23" s="8">
        <f t="shared" si="0"/>
        <v>2364772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0"/>
      <c r="D35" s="10"/>
      <c r="E35" s="10"/>
      <c r="F35" s="10"/>
      <c r="G35" s="10"/>
      <c r="H35" s="10"/>
    </row>
    <row r="36" spans="2:8" ht="15.6" x14ac:dyDescent="0.3">
      <c r="B36" s="9"/>
      <c r="C36" s="10"/>
      <c r="D36" s="10"/>
      <c r="E36" s="10"/>
      <c r="F36" s="10"/>
      <c r="G36" s="10"/>
      <c r="H36" s="10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C4CE2-BFCC-41A7-89C8-E51536C46865}">
  <dimension ref="B1:H48"/>
  <sheetViews>
    <sheetView showWhiteSpace="0" zoomScaleNormal="100" workbookViewId="0">
      <selection activeCell="C15" sqref="C15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24</v>
      </c>
      <c r="C5" s="2"/>
      <c r="D5" s="2"/>
    </row>
    <row r="6" spans="2:8" x14ac:dyDescent="0.25">
      <c r="B6" s="2" t="s">
        <v>25</v>
      </c>
      <c r="C6" s="2"/>
      <c r="D6" s="2"/>
    </row>
    <row r="7" spans="2:8" x14ac:dyDescent="0.25">
      <c r="B7" s="2" t="s">
        <v>26</v>
      </c>
      <c r="C7" s="2"/>
      <c r="D7" s="2"/>
    </row>
    <row r="8" spans="2:8" x14ac:dyDescent="0.25">
      <c r="B8" s="2" t="s">
        <v>27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1800000</v>
      </c>
      <c r="D13" s="6">
        <v>1900000</v>
      </c>
      <c r="E13" s="6">
        <v>2000000</v>
      </c>
      <c r="F13" s="6">
        <v>2100000</v>
      </c>
      <c r="G13" s="6">
        <v>2200000</v>
      </c>
      <c r="H13" s="6">
        <v>2300000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3500000</v>
      </c>
      <c r="D15" s="6">
        <v>4000000</v>
      </c>
      <c r="E15" s="6">
        <v>4500000</v>
      </c>
      <c r="F15" s="6">
        <v>5000000</v>
      </c>
      <c r="G15" s="6">
        <v>5500000</v>
      </c>
      <c r="H15" s="6">
        <v>6000000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5300000</v>
      </c>
      <c r="D23" s="8">
        <f t="shared" si="0"/>
        <v>5900000</v>
      </c>
      <c r="E23" s="8">
        <f t="shared" si="0"/>
        <v>6500000</v>
      </c>
      <c r="F23" s="8">
        <f t="shared" si="0"/>
        <v>7100000</v>
      </c>
      <c r="G23" s="8">
        <f t="shared" si="0"/>
        <v>7700000</v>
      </c>
      <c r="H23" s="8">
        <f t="shared" si="0"/>
        <v>8300000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91119-C834-4D7E-9290-546C96CBB1C3}">
  <dimension ref="B1:H48"/>
  <sheetViews>
    <sheetView showWhiteSpace="0" zoomScaleNormal="100" workbookViewId="0">
      <selection activeCell="E15" sqref="E15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28</v>
      </c>
      <c r="C5" s="2"/>
      <c r="D5" s="2"/>
    </row>
    <row r="6" spans="2:8" x14ac:dyDescent="0.25">
      <c r="B6" s="2" t="s">
        <v>29</v>
      </c>
      <c r="C6" s="2"/>
      <c r="D6" s="2"/>
    </row>
    <row r="7" spans="2:8" x14ac:dyDescent="0.25">
      <c r="B7" s="2" t="s">
        <v>30</v>
      </c>
      <c r="C7" s="2"/>
      <c r="D7" s="2"/>
    </row>
    <row r="8" spans="2:8" x14ac:dyDescent="0.25">
      <c r="B8" s="2" t="s">
        <v>31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205000</v>
      </c>
      <c r="D13" s="6">
        <v>210000</v>
      </c>
      <c r="E13" s="6">
        <v>215000</v>
      </c>
      <c r="F13" s="6">
        <v>220000</v>
      </c>
      <c r="G13" s="6">
        <v>225000</v>
      </c>
      <c r="H13" s="6">
        <v>225000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/>
      <c r="D19" s="6"/>
      <c r="E19" s="6"/>
      <c r="F19" s="6"/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205000</v>
      </c>
      <c r="D23" s="8">
        <f t="shared" si="0"/>
        <v>210000</v>
      </c>
      <c r="E23" s="8">
        <f t="shared" si="0"/>
        <v>215000</v>
      </c>
      <c r="F23" s="8">
        <f t="shared" si="0"/>
        <v>220000</v>
      </c>
      <c r="G23" s="8">
        <f t="shared" si="0"/>
        <v>225000</v>
      </c>
      <c r="H23" s="8">
        <f t="shared" si="0"/>
        <v>225000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CF892-0462-47F8-9FFD-3A05CEFB2A75}">
  <dimension ref="B1:H48"/>
  <sheetViews>
    <sheetView showWhiteSpace="0" zoomScaleNormal="100" workbookViewId="0">
      <selection activeCell="C23" sqref="C23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32</v>
      </c>
      <c r="C5" s="2"/>
      <c r="D5" s="2"/>
    </row>
    <row r="6" spans="2:8" x14ac:dyDescent="0.25">
      <c r="B6" s="2" t="s">
        <v>33</v>
      </c>
      <c r="C6" s="2"/>
      <c r="D6" s="2"/>
    </row>
    <row r="7" spans="2:8" x14ac:dyDescent="0.25">
      <c r="B7" s="2" t="s">
        <v>34</v>
      </c>
      <c r="C7" s="2"/>
      <c r="D7" s="2"/>
    </row>
    <row r="8" spans="2:8" x14ac:dyDescent="0.25">
      <c r="B8" s="2" t="s">
        <v>35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0</v>
      </c>
      <c r="D23" s="8">
        <f t="shared" si="0"/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72AF5-4DD8-44CD-826F-E751F895216D}">
  <dimension ref="B1:H48"/>
  <sheetViews>
    <sheetView showWhiteSpace="0" zoomScaleNormal="100" workbookViewId="0">
      <selection activeCell="D16" sqref="D16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36</v>
      </c>
      <c r="C5" s="2"/>
      <c r="D5" s="2"/>
    </row>
    <row r="6" spans="2:8" x14ac:dyDescent="0.25">
      <c r="B6" s="2" t="s">
        <v>33</v>
      </c>
      <c r="C6" s="2"/>
      <c r="D6" s="2"/>
    </row>
    <row r="7" spans="2:8" x14ac:dyDescent="0.25">
      <c r="B7" s="2" t="s">
        <v>34</v>
      </c>
      <c r="C7" s="2"/>
      <c r="D7" s="2"/>
    </row>
    <row r="8" spans="2:8" x14ac:dyDescent="0.25">
      <c r="B8" s="2" t="s">
        <v>37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550000</v>
      </c>
      <c r="D13" s="6">
        <v>100000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2500000</v>
      </c>
      <c r="D15" s="6">
        <v>400000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3050000</v>
      </c>
      <c r="D23" s="8">
        <f t="shared" si="0"/>
        <v>500000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11A12-7C1B-4CCB-B57B-31D0961BC294}">
  <dimension ref="B1:H48"/>
  <sheetViews>
    <sheetView tabSelected="1" showWhiteSpace="0" zoomScaleNormal="100" workbookViewId="0">
      <selection activeCell="C15" sqref="C15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19" t="s">
        <v>0</v>
      </c>
      <c r="C1" s="19"/>
      <c r="D1" s="19"/>
      <c r="E1" s="19"/>
      <c r="F1" s="19"/>
      <c r="G1" s="19"/>
      <c r="H1" s="19"/>
    </row>
    <row r="2" spans="2:8" ht="15.6" x14ac:dyDescent="0.3">
      <c r="B2" s="19" t="s">
        <v>14</v>
      </c>
      <c r="C2" s="19"/>
      <c r="D2" s="19"/>
      <c r="E2" s="19"/>
      <c r="F2" s="19"/>
      <c r="G2" s="19"/>
      <c r="H2" s="19"/>
    </row>
    <row r="4" spans="2:8" x14ac:dyDescent="0.25">
      <c r="B4" s="2" t="s">
        <v>16</v>
      </c>
      <c r="C4" s="2"/>
      <c r="D4" s="2"/>
    </row>
    <row r="5" spans="2:8" x14ac:dyDescent="0.25">
      <c r="B5" s="2" t="s">
        <v>17</v>
      </c>
      <c r="C5" s="2"/>
      <c r="D5" s="2"/>
    </row>
    <row r="6" spans="2:8" x14ac:dyDescent="0.25">
      <c r="B6" s="2" t="s">
        <v>38</v>
      </c>
      <c r="C6" s="2"/>
      <c r="D6" s="2"/>
    </row>
    <row r="7" spans="2:8" x14ac:dyDescent="0.25">
      <c r="B7" s="2" t="s">
        <v>19</v>
      </c>
      <c r="C7" s="2"/>
      <c r="D7" s="2"/>
    </row>
    <row r="8" spans="2:8" x14ac:dyDescent="0.25">
      <c r="B8" s="2" t="s">
        <v>39</v>
      </c>
      <c r="C8" s="2"/>
      <c r="D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v>2000000</v>
      </c>
      <c r="D15" s="6">
        <v>500000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 t="shared" ref="C23:H23" si="0">SUM(C13:C22)</f>
        <v>2000000</v>
      </c>
      <c r="D23" s="8">
        <f t="shared" si="0"/>
        <v>500000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6" thickTop="1" x14ac:dyDescent="0.25"/>
    <row r="26" spans="2:8" ht="15.6" x14ac:dyDescent="0.3">
      <c r="B26" s="18"/>
      <c r="C26" s="18"/>
      <c r="D26" s="18"/>
      <c r="E26" s="18"/>
      <c r="F26" s="18"/>
      <c r="G26" s="18"/>
      <c r="H26" s="18"/>
    </row>
    <row r="27" spans="2:8" ht="15.6" x14ac:dyDescent="0.3">
      <c r="B27" s="18"/>
      <c r="C27" s="18"/>
      <c r="D27" s="18"/>
      <c r="E27" s="18"/>
      <c r="F27" s="18"/>
      <c r="G27" s="18"/>
      <c r="H27" s="18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Sec 37-49 S204</vt:lpstr>
      <vt:lpstr>Sec 37-49 S214</vt:lpstr>
      <vt:lpstr>Sec 37-49 S306</vt:lpstr>
      <vt:lpstr>Sec 37-49 S328</vt:lpstr>
      <vt:lpstr>Sec 37-49 S605</vt:lpstr>
      <vt:lpstr>Sec 37-49 S641</vt:lpstr>
      <vt:lpstr>Sec 37-49 S663</vt:lpstr>
      <vt:lpstr>'Sec 37-49 S204'!Print_Area</vt:lpstr>
      <vt:lpstr>'Sec 37-49 S214'!Print_Area</vt:lpstr>
      <vt:lpstr>'Sec 37-49 S306'!Print_Area</vt:lpstr>
      <vt:lpstr>'Sec 37-49 S328'!Print_Area</vt:lpstr>
      <vt:lpstr>'Sec 37-49 S605'!Print_Area</vt:lpstr>
      <vt:lpstr>'Sec 37-49 S641'!Print_Area</vt:lpstr>
      <vt:lpstr>'Sec 37-49 S663'!Print_Area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Stephens, Wakaba</cp:lastModifiedBy>
  <cp:lastPrinted>2022-08-15T23:26:11Z</cp:lastPrinted>
  <dcterms:created xsi:type="dcterms:W3CDTF">2021-09-02T21:25:50Z</dcterms:created>
  <dcterms:modified xsi:type="dcterms:W3CDTF">2024-09-11T01:03:56Z</dcterms:modified>
</cp:coreProperties>
</file>