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G:\BMSS\Non-General Fund Report\FY25 NON GENERAL FUND RPT\To B&amp;F\HTH 460\"/>
    </mc:Choice>
  </mc:AlternateContent>
  <xr:revisionPtr revIDLastSave="0" documentId="13_ncr:1_{204FB765-630B-4FE2-9B39-423EDCFF8E28}" xr6:coauthVersionLast="47" xr6:coauthVersionMax="47" xr10:uidLastSave="{00000000-0000-0000-0000-000000000000}"/>
  <bookViews>
    <workbookView xWindow="28680" yWindow="-120" windowWidth="29040" windowHeight="15720" activeTab="3" xr2:uid="{00000000-000D-0000-FFFF-FFFF00000000}"/>
  </bookViews>
  <sheets>
    <sheet name="S 204" sheetId="5" r:id="rId1"/>
    <sheet name="S 214" sheetId="4" r:id="rId2"/>
    <sheet name="S 306" sheetId="6" r:id="rId3"/>
    <sheet name="S 328" sheetId="9" r:id="rId4"/>
    <sheet name="S 605" sheetId="7" r:id="rId5"/>
    <sheet name="S 641" sheetId="8" r:id="rId6"/>
    <sheet name="S 663" sheetId="10"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42" i="10" l="1"/>
  <c r="H42" i="10"/>
  <c r="G42" i="10"/>
  <c r="F42" i="10"/>
  <c r="E42" i="10"/>
  <c r="D42" i="10"/>
  <c r="C42" i="10"/>
  <c r="C44" i="10" s="1"/>
  <c r="C48" i="10" l="1"/>
  <c r="D33" i="10"/>
  <c r="D44" i="10" s="1"/>
  <c r="D48" i="10" s="1"/>
  <c r="E33" i="10" l="1"/>
  <c r="E44" i="10" s="1"/>
  <c r="F33" i="10" s="1"/>
  <c r="F44" i="10" s="1"/>
  <c r="E48" i="10" l="1"/>
  <c r="G33" i="10"/>
  <c r="G44" i="10" s="1"/>
  <c r="F48" i="10"/>
  <c r="H33" i="10" l="1"/>
  <c r="H44" i="10" s="1"/>
  <c r="G48" i="10"/>
  <c r="I33" i="10" l="1"/>
  <c r="I44" i="10" s="1"/>
  <c r="I48" i="10" s="1"/>
  <c r="H48" i="10"/>
  <c r="I42" i="9" l="1"/>
  <c r="H42" i="9"/>
  <c r="G42" i="9"/>
  <c r="F42" i="9"/>
  <c r="E42" i="9"/>
  <c r="D42" i="9"/>
  <c r="C42" i="9"/>
  <c r="C44" i="9" s="1"/>
  <c r="G44" i="8"/>
  <c r="I40" i="8"/>
  <c r="H40" i="8"/>
  <c r="G40" i="8"/>
  <c r="F40" i="8"/>
  <c r="E40" i="8"/>
  <c r="D40" i="8"/>
  <c r="C40" i="8"/>
  <c r="C42" i="8" s="1"/>
  <c r="D31" i="8" s="1"/>
  <c r="G42" i="7"/>
  <c r="I38" i="7"/>
  <c r="H38" i="7"/>
  <c r="G38" i="7"/>
  <c r="F38" i="7"/>
  <c r="E38" i="7"/>
  <c r="D38" i="7"/>
  <c r="C38" i="7"/>
  <c r="C40" i="7" s="1"/>
  <c r="D33" i="9" l="1"/>
  <c r="D44" i="9" s="1"/>
  <c r="C48" i="9"/>
  <c r="D42" i="8"/>
  <c r="D46" i="8" s="1"/>
  <c r="C46" i="8"/>
  <c r="D29" i="7"/>
  <c r="D40" i="7" s="1"/>
  <c r="C44" i="7"/>
  <c r="E33" i="9" l="1"/>
  <c r="E44" i="9" s="1"/>
  <c r="D48" i="9"/>
  <c r="E31" i="8"/>
  <c r="E42" i="8" s="1"/>
  <c r="F31" i="8" s="1"/>
  <c r="F42" i="8" s="1"/>
  <c r="E29" i="7"/>
  <c r="E40" i="7" s="1"/>
  <c r="D44" i="7"/>
  <c r="F33" i="9" l="1"/>
  <c r="F44" i="9" s="1"/>
  <c r="E48" i="9"/>
  <c r="E46" i="8"/>
  <c r="G31" i="8"/>
  <c r="G42" i="8" s="1"/>
  <c r="F46" i="8"/>
  <c r="E44" i="7"/>
  <c r="F29" i="7"/>
  <c r="F40" i="7" s="1"/>
  <c r="G33" i="9" l="1"/>
  <c r="G44" i="9" s="1"/>
  <c r="F48" i="9"/>
  <c r="G46" i="8"/>
  <c r="H31" i="8"/>
  <c r="H42" i="8" s="1"/>
  <c r="G29" i="7"/>
  <c r="G40" i="7" s="1"/>
  <c r="F44" i="7"/>
  <c r="G48" i="9" l="1"/>
  <c r="H33" i="9"/>
  <c r="H44" i="9" s="1"/>
  <c r="H46" i="8"/>
  <c r="I31" i="8"/>
  <c r="I42" i="8" s="1"/>
  <c r="I46" i="8" s="1"/>
  <c r="G44" i="7"/>
  <c r="H29" i="7"/>
  <c r="H40" i="7" s="1"/>
  <c r="H48" i="9" l="1"/>
  <c r="I33" i="9"/>
  <c r="I44" i="9" s="1"/>
  <c r="I48" i="9" s="1"/>
  <c r="H44" i="7"/>
  <c r="I29" i="7"/>
  <c r="I40" i="7" s="1"/>
  <c r="I44" i="7" s="1"/>
  <c r="G47" i="6"/>
  <c r="G44" i="4" l="1"/>
  <c r="I43" i="6" l="1"/>
  <c r="H43" i="6"/>
  <c r="G43" i="6"/>
  <c r="F43" i="6"/>
  <c r="E43" i="6"/>
  <c r="D43" i="6"/>
  <c r="C43" i="6"/>
  <c r="C45" i="6" s="1"/>
  <c r="D34" i="6" l="1"/>
  <c r="D45" i="6" s="1"/>
  <c r="C49" i="6"/>
  <c r="E34" i="6" l="1"/>
  <c r="E45" i="6" s="1"/>
  <c r="D49" i="6"/>
  <c r="F34" i="6" l="1"/>
  <c r="F45" i="6" s="1"/>
  <c r="E49" i="6"/>
  <c r="F49" i="6" l="1"/>
  <c r="G34" i="6"/>
  <c r="G45" i="6" s="1"/>
  <c r="G49" i="6" l="1"/>
  <c r="H34" i="6"/>
  <c r="H45" i="6" s="1"/>
  <c r="H49" i="6" l="1"/>
  <c r="I34" i="6"/>
  <c r="I45" i="6" s="1"/>
  <c r="I49" i="6" s="1"/>
  <c r="I33" i="5" l="1"/>
  <c r="H33" i="5"/>
  <c r="G33" i="5"/>
  <c r="F33" i="5"/>
  <c r="E33" i="5"/>
  <c r="D33" i="5"/>
  <c r="C33" i="5"/>
  <c r="C35" i="5" s="1"/>
  <c r="I40" i="4"/>
  <c r="D40" i="4"/>
  <c r="E40" i="4"/>
  <c r="F40" i="4"/>
  <c r="G40" i="4"/>
  <c r="H40" i="4"/>
  <c r="C40" i="4"/>
  <c r="C42" i="4" s="1"/>
  <c r="D24" i="5" l="1"/>
  <c r="D35" i="5" s="1"/>
  <c r="C39" i="5"/>
  <c r="C46" i="4"/>
  <c r="D31" i="4"/>
  <c r="D42" i="4" s="1"/>
  <c r="E24" i="5" l="1"/>
  <c r="E35" i="5" s="1"/>
  <c r="D39" i="5"/>
  <c r="D46" i="4"/>
  <c r="E31" i="4"/>
  <c r="E42" i="4" s="1"/>
  <c r="F24" i="5" l="1"/>
  <c r="F35" i="5" s="1"/>
  <c r="E39" i="5"/>
  <c r="E46" i="4"/>
  <c r="F31" i="4"/>
  <c r="F42" i="4" s="1"/>
  <c r="F39" i="5" l="1"/>
  <c r="G24" i="5"/>
  <c r="G35" i="5" s="1"/>
  <c r="F46" i="4"/>
  <c r="G31" i="4"/>
  <c r="G42" i="4" s="1"/>
  <c r="G39" i="5" l="1"/>
  <c r="H24" i="5"/>
  <c r="H35" i="5" s="1"/>
  <c r="G46" i="4"/>
  <c r="H31" i="4"/>
  <c r="H42" i="4" s="1"/>
  <c r="H39" i="5" l="1"/>
  <c r="I24" i="5"/>
  <c r="I35" i="5" s="1"/>
  <c r="I39" i="5" s="1"/>
  <c r="I31" i="4"/>
  <c r="I42" i="4" s="1"/>
  <c r="I46" i="4" s="1"/>
  <c r="H46" i="4"/>
</calcChain>
</file>

<file path=xl/sharedStrings.xml><?xml version="1.0" encoding="utf-8"?>
<sst xmlns="http://schemas.openxmlformats.org/spreadsheetml/2006/main" count="399" uniqueCount="115">
  <si>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</si>
  <si>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</si>
  <si>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</si>
  <si>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</si>
  <si>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</si>
  <si>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</si>
  <si>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</si>
  <si>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</si>
  <si>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</si>
  <si>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</si>
  <si>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</si>
  <si>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</si>
  <si>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</si>
  <si>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</si>
  <si>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</si>
  <si>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Name of Fund:</t>
  </si>
  <si>
    <t>Encumbrances</t>
  </si>
  <si>
    <t>Unencumbered Cash Balance</t>
  </si>
  <si>
    <t>Additional Information:</t>
  </si>
  <si>
    <t>Variances:</t>
  </si>
  <si>
    <t xml:space="preserve">   List each net transfer in/out/ or projection in/out; list each account number</t>
  </si>
  <si>
    <t>FY 2021</t>
  </si>
  <si>
    <t>FY 2022</t>
  </si>
  <si>
    <t>FY 2023</t>
  </si>
  <si>
    <t>FY 2024</t>
  </si>
  <si>
    <t>Amount Requested by Bond Covenants</t>
  </si>
  <si>
    <t>FY 2025</t>
  </si>
  <si>
    <t>FY 2026</t>
  </si>
  <si>
    <t xml:space="preserve">   Statutory language:</t>
  </si>
  <si>
    <t>FY 2020</t>
  </si>
  <si>
    <t xml:space="preserve">HTH  </t>
  </si>
  <si>
    <t>Wakaba Stephens</t>
  </si>
  <si>
    <t>Prog ID(s):</t>
  </si>
  <si>
    <t>HTH 460</t>
  </si>
  <si>
    <t>Phone:</t>
  </si>
  <si>
    <t>733-9866</t>
  </si>
  <si>
    <t>Synectics Behavioral Health Services Information System State Agreement</t>
  </si>
  <si>
    <t>Fund type (MOF)</t>
  </si>
  <si>
    <t>N</t>
  </si>
  <si>
    <t>Legal Authority</t>
  </si>
  <si>
    <t>Sec 505 of  Public Health Service Act (42 U.S.C. 290aa=4)</t>
  </si>
  <si>
    <t>Appropriation Acct. No.</t>
  </si>
  <si>
    <t>S 204 H</t>
  </si>
  <si>
    <t>Intended Purpose:   To continue the development of Hawaii's capacity to collect and report mental health treatment services data.</t>
  </si>
  <si>
    <t>Current Program Activities/Allowable Expenses: Personnel cost of the Research &amp; Evaluation Specialist position, travel for one person to attend a mainland training and WICHE membership fee.</t>
  </si>
  <si>
    <t>Source of Revenues:  Contract between Synectics for Management Decisions, Inc and SAMHSA</t>
  </si>
  <si>
    <t>Cash balance lapse to general fund? (Yes / No): No</t>
  </si>
  <si>
    <t xml:space="preserve">Variances:  </t>
  </si>
  <si>
    <t>HTH</t>
  </si>
  <si>
    <t>Block Grants for Community Mental Health Services</t>
  </si>
  <si>
    <t>Subparts I&amp;III, B, Title XIX,PHS Act45 CFR Part 96</t>
  </si>
  <si>
    <t>S 214 H</t>
  </si>
  <si>
    <t>Intended Purpose: To provide needed resources for the provision of comprehensive mental health services for individuals with severe and persistent mental illness.</t>
  </si>
  <si>
    <t>Source of Revenues:  Federally funded grant from SAMHSA.</t>
  </si>
  <si>
    <t>Current Program Activities/Allowable Expenses:  Providing mental health services and promoting programs for public awareness on mental health</t>
  </si>
  <si>
    <t>FY 2020-The revenues and expenditures increased due to the increase in the award amount in FY 2020.</t>
  </si>
  <si>
    <t>FY 2021- The revenues and expenditures increased due to the increase in the award amount in FY 2021.</t>
  </si>
  <si>
    <t>FY 2022- The revenues and expenditures decreased due to the decrease in the award amount in FY 2022.</t>
  </si>
  <si>
    <t>FY 2023- The revenues and expenditures decreased due to the decrease in acvitivies in FY 2023.</t>
  </si>
  <si>
    <t>FY 2024- The revenues and expenditures decreased due to the decrease in acvitivies in FY 2024.</t>
  </si>
  <si>
    <t>FY 2025- The revenues and expenditures are expected to remain at the same level.</t>
  </si>
  <si>
    <t>FY 2026- The revenues and expenditures are expected to remain at the same level.</t>
  </si>
  <si>
    <t>TITLE XIX Med QUEST Carveout/General Outpatient</t>
  </si>
  <si>
    <t>B</t>
  </si>
  <si>
    <t>Section 334-115, HRS</t>
  </si>
  <si>
    <t>S 306 H</t>
  </si>
  <si>
    <t>Intended Purpose:  To deposit revenues collected from treatment services rendered by mental health and substance abuse programs operated by the state.</t>
  </si>
  <si>
    <t>Source of Revenues: Investment pool interest, reimbursement through DHS for administrative cost claims, reimbursement for Medicaid eligible current services, and refund/reimbursement of prior period expenditures.</t>
  </si>
  <si>
    <t>Current Program Activities/Allowable Expenses: Program activities include assuring a comprehensive array of mental health services for children and adolescents as well as the funding of salaries for Quality Assurance Specialists at the CAMHD Family Guidance Centers and various other positions.</t>
  </si>
  <si>
    <t xml:space="preserve">FY2020-The revenues decreased due to the delay in reimbursement from MedQuest. </t>
  </si>
  <si>
    <t>FY2021-The revenues increased due to the late reimbursement from MedQuest for FY2020. The expenditures decreased since the service cost was covered by the general fund more than expected.</t>
  </si>
  <si>
    <t>FY2022-The revenues decreased due to the reimbursement from MedQuest being caught up in FY2021.</t>
  </si>
  <si>
    <t>FY2023-The revenues increased due to the reimbursement going back to normal after the caught up in FY2021.</t>
  </si>
  <si>
    <t>FY2024-The revenues increased due to the increase of invenstment and random moments. The expenditures decreased because more general funds were used for service contract payments.</t>
  </si>
  <si>
    <t>Wraparound Program for Youth In or At-Risk of Mainland Placement</t>
  </si>
  <si>
    <t>P</t>
  </si>
  <si>
    <t>Section 561 thru 565 of the Public Health Services Act As Amended</t>
  </si>
  <si>
    <t>S 605 H</t>
  </si>
  <si>
    <t>Intended Purpose:  To provide additional needed resources for the provision of comprehensive mental health services for individuals with severe and persistent mental illness.</t>
  </si>
  <si>
    <t>Source of Revenues:  Federally Funded Grant from SAMHSA</t>
  </si>
  <si>
    <t>Current Program Activities/Allowable Expenses:  Returning children and youth who are currently placed in out-of-state residential treatment facilities back to their home communities and preventing impending out-of-state placements when possible, utilizing a team decision-making model, fostering family and client strengths, creative problem-solving, as well as, providing clinical resources and consultation to ensure implementation of evidence based treatment.</t>
  </si>
  <si>
    <t>FY2018-2019 The revenues and expenditures increased due to the increases in activities such as contracts and travel.</t>
  </si>
  <si>
    <t>FY2020-The recenues and expenditures increased due to the increased activities.</t>
  </si>
  <si>
    <t>FY2021-The revenues and expenditures decreased due to the grant ending as of September 29, 2020.</t>
  </si>
  <si>
    <t>Data to Wisdom</t>
  </si>
  <si>
    <t>S 641</t>
  </si>
  <si>
    <t>Intended Purpose: To improve the process of utilizing data to improve practices through building infrastructure and refining quality improvement practices while focusing on system of care principles.</t>
  </si>
  <si>
    <t>Current Program Activities/Allowable Expenses: Enhancing data-driven decision-making through utilization of clinical, administrative, and practice data, tools, and quality improvement processes, with an emphasis in system of care principles, keeping youth within their communities, and reducing out-of-home placements.</t>
  </si>
  <si>
    <t>FY2021-The revenues and expenditures were low due to that the grant was its first year and there were not much activities.</t>
  </si>
  <si>
    <t>FY2022-The revenues and expenditures are expected to increase due to the increase in activities.</t>
  </si>
  <si>
    <t>FY2023-The revenues and expenditures are expected to increase due to the increase in activities.</t>
  </si>
  <si>
    <t>FY2024-The revenues and expenditures are expected to increase due to the increase in activities.</t>
  </si>
  <si>
    <t>FY2025-The revues and expenditures are expected to decrease as the grant to end as of 2/28/25.</t>
  </si>
  <si>
    <t>TITLE IV-E Reimbursement (Interdepartmental transfer from DHS)</t>
  </si>
  <si>
    <t>U</t>
  </si>
  <si>
    <t>Act 259/01, as amended by Act 177/02; Act 200/03</t>
  </si>
  <si>
    <t>S 328 H</t>
  </si>
  <si>
    <t>Intended Purpose: To provide training and skill development to foster parents/prospective foster parents licensed by child care (placement) organizations (CPO) that are licensed by Department of Human Services (DHS).  Many of these youth are cared for through foster services and thus the Title IV-E funds are reimbursed to DOH through DHS.  Also reimbursable are training activities provided to staff of CPOs with respect to their activities involving the licensing and training of foster homes.</t>
  </si>
  <si>
    <t>Source of Revenues: Reimbursement through DHS for eligible Title IV-E Training.</t>
  </si>
  <si>
    <t>Current Program Activities/Allowable Expenses: Training and skill development of foster parents/prospective foster parents on an on-going basis.</t>
  </si>
  <si>
    <t>FY 2020-The revenues increased due to the billing getting caught up. The expenditures increased due to the position being filled.</t>
  </si>
  <si>
    <t>FY 2021-The revenues increased due to the billing getting caught up. The expenditures increased due to the position being filled.</t>
  </si>
  <si>
    <t>FY 2022-The revenues increased due to the billing getting caught up. The expenditures increased due to the position being filled.</t>
  </si>
  <si>
    <t>FY 2023-The revenues decreased since the billing got caught up. The expenditure increased due to the salary increase.</t>
  </si>
  <si>
    <t>FY 2024-The revenues decreased as there were less eligible cost for reimbursement. The expenditure increased due to the salary increase.</t>
  </si>
  <si>
    <t>Non Appropriated Appropriation</t>
  </si>
  <si>
    <t>S 663 H</t>
  </si>
  <si>
    <t>Intended Purpose: This supplemental COVID-19 Relief funding is to be used to prevent, prepare for, and respond to SED (children with serious emotional disturbance) needs and gaps due to the on-going COVID-19 pandemic.</t>
  </si>
  <si>
    <t>Current Program Activities/Allowable Expenses:  a) operation of an "access line, "crisis phone line," or "warm lines" to address any mental health issues for individuals; b) training of staff and equipment that supports enhanced mental health crisis response and services; c) hire of outreach and peer support workers for regular check-ins for people with SED; d) COVID-19 related expenses for those with SED, including testing and administering COVID vaccines, COVID awareness education, and purchase of Personal Protective Equipment (PPE).</t>
  </si>
  <si>
    <t xml:space="preserve">FY 2025- The revenues and expenditures are expected to increase due to the increase in activities. </t>
  </si>
  <si>
    <t>FY 2022- The revenues and expenditures increased due to the increase in activities.</t>
  </si>
  <si>
    <t xml:space="preserve">FY 2023- The revenues and expenditures increased due to the increase in activities. </t>
  </si>
  <si>
    <t xml:space="preserve">FY 2024- The revenues and expenditures increased due to the increase in activities. </t>
  </si>
  <si>
    <t>FY 2021- No revenues and expenditures incurred due to the grants' start dates being 3/15/21 &amp; 9/1/21.</t>
  </si>
  <si>
    <t>FY 2026- The revenues and expenditures are expected to decrease due to the grant's ending as of 9/29/25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</si>
</sst>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Arial"/>
    </font>
    <font>
      <b/>
      <sz val="10"/>
      <name val="Arial"/>
      <family val="2"/>
    </font>
    <font>
      <sz val="8"/>
      <name val="Arial"/>
      <family val="2"/>
    </font>
    <font>
      <u/>
      <sz val="10"/>
      <name val="Arial"/>
      <family val="2"/>
    </font>
    <font>
      <sz val="10"/>
      <name val="Arial"/>
      <family val="2"/>
    </font>
    <font>
      <sz val="10"/>
      <color rgb="FFFF000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xf numFmtId="0" fontId="4" fillId="0" borderId="0"/>
    <xf numFmtId="0" fontId="4" fillId="0" borderId="0"/>
  </cellStyleXfs>
  <cellXfs count="68">
    <xf numFmtId="0" fontId="0" fillId="0" borderId="0" xfId="0"/>
    <xf numFmtId="38" fontId="0" fillId="0" borderId="1" xfId="0" applyNumberFormat="1" applyFill="1" applyBorder="1"/>
    <xf numFmtId="0" fontId="4" fillId="0" borderId="0" xfId="0" applyFont="1" applyFill="1"/>
    <xf numFmtId="0" fontId="0" fillId="0" borderId="11" xfId="0" applyFill="1" applyBorder="1"/>
    <xf numFmtId="38" fontId="0" fillId="0" borderId="4" xfId="0" applyNumberFormat="1" applyFill="1" applyBorder="1"/>
    <xf numFmtId="0" fontId="0" fillId="0" borderId="4" xfId="0" applyFill="1" applyBorder="1"/>
    <xf numFmtId="0" fontId="4" fillId="0" borderId="0" xfId="1"/>
    <xf numFmtId="0" fontId="4" fillId="0" borderId="0" xfId="1"/>
    <xf numFmtId="0" fontId="0" fillId="0" borderId="0" xfId="0" applyFill="1"/>
    <xf numFmtId="0" fontId="4" fillId="0" borderId="0" xfId="1" applyFill="1"/>
    <xf numFmtId="0" fontId="4" fillId="0" borderId="1" xfId="1" applyFill="1" applyBorder="1"/>
    <xf numFmtId="0" fontId="4" fillId="0" borderId="0" xfId="1" applyFill="1" applyAlignment="1">
      <alignment horizontal="right"/>
    </xf>
    <xf numFmtId="0" fontId="5" fillId="0" borderId="1" xfId="1" applyFont="1" applyFill="1" applyBorder="1"/>
    <xf numFmtId="0" fontId="4" fillId="0" borderId="2" xfId="1" applyFill="1" applyBorder="1"/>
    <xf numFmtId="0" fontId="0" fillId="0" borderId="0" xfId="0" applyFill="1" applyBorder="1"/>
    <xf numFmtId="0" fontId="4" fillId="0" borderId="0" xfId="1" applyFill="1" applyAlignment="1">
      <alignment horizontal="left" wrapText="1"/>
    </xf>
    <xf numFmtId="0" fontId="4" fillId="0" borderId="0" xfId="0" applyFont="1" applyFill="1" applyBorder="1"/>
    <xf numFmtId="0" fontId="1" fillId="0" borderId="11" xfId="0" applyFont="1" applyFill="1" applyBorder="1" applyAlignment="1">
      <alignment horizontal="center"/>
    </xf>
    <xf numFmtId="0" fontId="1" fillId="0" borderId="2" xfId="0" applyFont="1" applyFill="1" applyBorder="1" applyAlignment="1">
      <alignment horizontal="center"/>
    </xf>
    <xf numFmtId="0" fontId="1" fillId="0" borderId="4" xfId="0" applyFont="1" applyFill="1" applyBorder="1" applyAlignment="1">
      <alignment horizontal="center"/>
    </xf>
    <xf numFmtId="0" fontId="4" fillId="0" borderId="6" xfId="0" applyFont="1"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4" fillId="0" borderId="3" xfId="0" applyFont="1" applyFill="1" applyBorder="1" applyAlignment="1">
      <alignment horizontal="center"/>
    </xf>
    <xf numFmtId="38" fontId="0" fillId="0" borderId="3" xfId="0" applyNumberFormat="1" applyFill="1" applyBorder="1"/>
    <xf numFmtId="0" fontId="0" fillId="0" borderId="2" xfId="0" applyFill="1" applyBorder="1"/>
    <xf numFmtId="38" fontId="0" fillId="0" borderId="2" xfId="0" applyNumberFormat="1" applyFill="1" applyBorder="1"/>
    <xf numFmtId="0" fontId="4" fillId="0" borderId="11" xfId="0" applyFont="1" applyFill="1" applyBorder="1"/>
    <xf numFmtId="38" fontId="0" fillId="0" borderId="11" xfId="0" applyNumberFormat="1" applyFill="1" applyBorder="1"/>
    <xf numFmtId="0" fontId="0" fillId="0" borderId="8" xfId="0" applyFill="1" applyBorder="1"/>
    <xf numFmtId="0" fontId="0" fillId="0" borderId="9" xfId="0" applyFill="1" applyBorder="1"/>
    <xf numFmtId="38" fontId="0" fillId="0" borderId="6" xfId="0" applyNumberFormat="1" applyFill="1" applyBorder="1"/>
    <xf numFmtId="38" fontId="0" fillId="0" borderId="13" xfId="0" applyNumberFormat="1" applyFill="1" applyBorder="1"/>
    <xf numFmtId="0" fontId="0" fillId="0" borderId="5" xfId="0" applyFill="1" applyBorder="1"/>
    <xf numFmtId="38" fontId="0" fillId="0" borderId="9" xfId="0" applyNumberFormat="1" applyFill="1" applyBorder="1"/>
    <xf numFmtId="38" fontId="0" fillId="0" borderId="14" xfId="0" applyNumberFormat="1" applyFill="1" applyBorder="1"/>
    <xf numFmtId="0" fontId="0" fillId="0" borderId="12" xfId="0" applyFill="1" applyBorder="1"/>
    <xf numFmtId="38" fontId="0" fillId="0" borderId="12" xfId="0" applyNumberFormat="1" applyFill="1" applyBorder="1"/>
    <xf numFmtId="0" fontId="3" fillId="0" borderId="1" xfId="0" applyFont="1" applyFill="1" applyBorder="1"/>
    <xf numFmtId="0" fontId="0" fillId="0" borderId="1" xfId="0" applyFill="1" applyBorder="1"/>
    <xf numFmtId="0" fontId="4" fillId="0" borderId="11" xfId="0" applyFont="1" applyFill="1" applyBorder="1" applyAlignment="1">
      <alignment wrapText="1"/>
    </xf>
    <xf numFmtId="0" fontId="4" fillId="0" borderId="4" xfId="0" applyFont="1" applyFill="1" applyBorder="1" applyAlignment="1">
      <alignment wrapText="1"/>
    </xf>
    <xf numFmtId="0" fontId="0" fillId="0" borderId="7" xfId="0" applyFill="1" applyBorder="1"/>
    <xf numFmtId="0" fontId="0" fillId="0" borderId="10" xfId="0" applyFill="1" applyBorder="1"/>
    <xf numFmtId="0" fontId="0" fillId="0" borderId="6" xfId="0" applyFill="1" applyBorder="1"/>
    <xf numFmtId="0" fontId="4" fillId="0" borderId="0" xfId="2" applyFill="1" applyAlignment="1">
      <alignment vertical="top" wrapText="1"/>
    </xf>
    <xf numFmtId="0" fontId="4" fillId="0" borderId="0" xfId="2" applyFill="1" applyAlignment="1">
      <alignment vertical="top" wrapText="1"/>
    </xf>
    <xf numFmtId="0" fontId="4" fillId="0" borderId="0" xfId="2" applyFill="1" applyAlignment="1">
      <alignment vertical="top"/>
    </xf>
    <xf numFmtId="0" fontId="4" fillId="0" borderId="0" xfId="2" applyFill="1"/>
    <xf numFmtId="0" fontId="4" fillId="0" borderId="0" xfId="3" applyFill="1" applyAlignment="1">
      <alignment wrapText="1"/>
    </xf>
    <xf numFmtId="0" fontId="4" fillId="0" borderId="0" xfId="3" applyFill="1" applyAlignment="1">
      <alignment horizontal="left" vertical="top" wrapText="1"/>
    </xf>
    <xf numFmtId="0" fontId="4" fillId="0" borderId="0" xfId="3" applyFill="1" applyAlignment="1">
      <alignment horizontal="left" vertical="top" wrapText="1"/>
    </xf>
    <xf numFmtId="0" fontId="4" fillId="0" borderId="0" xfId="1" applyFill="1" applyAlignment="1">
      <alignment wrapText="1"/>
    </xf>
    <xf numFmtId="0" fontId="4" fillId="0" borderId="0" xfId="1" applyFill="1" applyAlignment="1">
      <alignment horizontal="left" wrapText="1"/>
    </xf>
    <xf numFmtId="0" fontId="4" fillId="0" borderId="0" xfId="1" applyFill="1"/>
    <xf numFmtId="0" fontId="4" fillId="0" borderId="0" xfId="3" applyFill="1" applyAlignment="1">
      <alignment vertical="top" wrapText="1"/>
    </xf>
    <xf numFmtId="0" fontId="4" fillId="0" borderId="0" xfId="2" applyFill="1" applyAlignment="1">
      <alignment wrapText="1"/>
    </xf>
    <xf numFmtId="0" fontId="4" fillId="0" borderId="0" xfId="2" applyFill="1" applyAlignment="1">
      <alignment wrapText="1"/>
    </xf>
    <xf numFmtId="0" fontId="4" fillId="0" borderId="0" xfId="3" applyFill="1" applyAlignment="1">
      <alignment wrapText="1"/>
    </xf>
    <xf numFmtId="0" fontId="4" fillId="0" borderId="0" xfId="2" applyFill="1" applyAlignment="1">
      <alignment horizontal="left" wrapText="1"/>
    </xf>
    <xf numFmtId="0" fontId="4" fillId="0" borderId="0" xfId="2" applyFill="1" applyBorder="1" applyAlignment="1">
      <alignment wrapText="1"/>
    </xf>
    <xf numFmtId="0" fontId="4" fillId="0" borderId="1" xfId="3" applyFill="1" applyBorder="1"/>
    <xf numFmtId="0" fontId="4" fillId="0" borderId="2" xfId="3" applyFill="1" applyBorder="1"/>
    <xf numFmtId="0" fontId="4" fillId="0" borderId="2" xfId="3" applyFill="1" applyBorder="1" applyAlignment="1">
      <alignment horizontal="left" vertical="top"/>
    </xf>
    <xf numFmtId="0" fontId="4" fillId="0" borderId="1" xfId="3" applyFill="1" applyBorder="1" applyAlignment="1">
      <alignment horizontal="left"/>
    </xf>
    <xf numFmtId="0" fontId="4" fillId="0" borderId="2" xfId="3" applyFill="1" applyBorder="1" applyAlignment="1">
      <alignment horizontal="left" vertical="top" wrapText="1"/>
    </xf>
    <xf numFmtId="0" fontId="4" fillId="0" borderId="0" xfId="2" applyFill="1" applyBorder="1" applyAlignment="1">
      <alignment wrapText="1"/>
    </xf>
    <xf numFmtId="0" fontId="4" fillId="0" borderId="0" xfId="2" applyFill="1" applyAlignment="1">
      <alignment horizontal="left" vertical="top" wrapText="1"/>
    </xf>
  </cellXfs>
  <cellStyles count="4">
    <cellStyle name="Normal" xfId="0" builtinId="0"/>
    <cellStyle name="Normal 10" xfId="1" xr:uid="{C091EE8D-7D09-46F5-AF31-C6B65620227F}"/>
    <cellStyle name="Normal 2 2" xfId="3" xr:uid="{A0D1E185-F295-4EFD-8FE6-35C782E704BE}"/>
    <cellStyle name="Normal 3" xfId="2" xr:uid="{AC9E73C9-1A72-4BAE-93A2-CA55E3AE42B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3FA955-DA06-432D-89C8-8348EEECB176}">
  <sheetPr>
    <pageSetUpPr fitToPage="1"/>
  </sheetPr>
  <dimension ref="A2:I47"/>
  <sheetViews>
    <sheetView zoomScaleNormal="100" workbookViewId="0">
      <selection activeCell="M21" sqref="M21"/>
    </sheetView>
  </sheetViews>
  <sheetFormatPr defaultRowHeight="12.75" x14ac:dyDescent="0.2"/>
  <cols>
    <col min="1" max="2" width="14.5703125" style="8" customWidth="1"/>
    <col min="3" max="8" width="14" style="8" customWidth="1"/>
    <col min="9" max="9" width="13.140625" style="8" customWidth="1"/>
  </cols>
  <sheetData>
    <row r="2" spans="1:9" x14ac:dyDescent="0.2">
      <c r="A2" s="9" t="s">
        <v>13</v>
      </c>
      <c r="B2" s="10" t="s">
        <v>30</v>
      </c>
      <c r="C2" s="10"/>
      <c r="D2" s="10"/>
      <c r="E2" s="9"/>
      <c r="F2" s="9"/>
      <c r="G2" s="11" t="s">
        <v>14</v>
      </c>
      <c r="H2" s="10" t="s">
        <v>31</v>
      </c>
      <c r="I2" s="10"/>
    </row>
    <row r="3" spans="1:9" x14ac:dyDescent="0.2">
      <c r="A3" s="9" t="s">
        <v>32</v>
      </c>
      <c r="B3" s="10" t="s">
        <v>33</v>
      </c>
      <c r="C3" s="12"/>
      <c r="D3" s="10"/>
      <c r="E3" s="9"/>
      <c r="F3" s="9"/>
      <c r="G3" s="11" t="s">
        <v>34</v>
      </c>
      <c r="H3" s="13" t="s">
        <v>35</v>
      </c>
      <c r="I3" s="13"/>
    </row>
    <row r="4" spans="1:9" x14ac:dyDescent="0.2">
      <c r="A4" s="9" t="s">
        <v>15</v>
      </c>
      <c r="B4" s="10" t="s">
        <v>36</v>
      </c>
      <c r="C4" s="10"/>
      <c r="D4" s="10"/>
      <c r="E4" s="9"/>
      <c r="F4" s="9"/>
      <c r="G4" s="11" t="s">
        <v>37</v>
      </c>
      <c r="H4" s="10" t="s">
        <v>38</v>
      </c>
      <c r="I4" s="10"/>
    </row>
    <row r="5" spans="1:9" x14ac:dyDescent="0.2">
      <c r="A5" s="9" t="s">
        <v>39</v>
      </c>
      <c r="B5" s="10" t="s">
        <v>40</v>
      </c>
      <c r="C5" s="13"/>
      <c r="D5" s="13"/>
      <c r="E5" s="9"/>
      <c r="F5" s="9"/>
      <c r="G5" s="11" t="s">
        <v>41</v>
      </c>
      <c r="H5" s="13" t="s">
        <v>42</v>
      </c>
      <c r="I5" s="13"/>
    </row>
    <row r="8" spans="1:9" x14ac:dyDescent="0.2">
      <c r="A8" s="9" t="s">
        <v>43</v>
      </c>
      <c r="C8" s="14"/>
      <c r="D8" s="14"/>
      <c r="E8" s="14"/>
      <c r="F8" s="14"/>
      <c r="G8" s="14"/>
      <c r="H8" s="14"/>
      <c r="I8" s="14"/>
    </row>
    <row r="9" spans="1:9" x14ac:dyDescent="0.2">
      <c r="C9" s="14"/>
      <c r="D9" s="14"/>
      <c r="E9" s="14"/>
      <c r="F9" s="14"/>
      <c r="G9" s="14"/>
      <c r="H9" s="14"/>
      <c r="I9" s="14"/>
    </row>
    <row r="10" spans="1:9" x14ac:dyDescent="0.2">
      <c r="A10" s="9" t="s">
        <v>45</v>
      </c>
      <c r="C10" s="14"/>
      <c r="D10" s="14"/>
      <c r="E10" s="14"/>
      <c r="F10" s="14"/>
      <c r="G10" s="14"/>
      <c r="H10" s="14"/>
      <c r="I10" s="14"/>
    </row>
    <row r="11" spans="1:9" x14ac:dyDescent="0.2">
      <c r="C11" s="14"/>
      <c r="D11" s="14"/>
      <c r="E11" s="14"/>
      <c r="F11" s="14"/>
      <c r="G11" s="14"/>
      <c r="H11" s="14"/>
      <c r="I11" s="14"/>
    </row>
    <row r="12" spans="1:9" x14ac:dyDescent="0.2">
      <c r="A12" s="15" t="s">
        <v>44</v>
      </c>
      <c r="B12" s="15"/>
      <c r="C12" s="15"/>
      <c r="D12" s="15"/>
      <c r="E12" s="15"/>
      <c r="F12" s="15"/>
      <c r="G12" s="15"/>
      <c r="H12" s="15"/>
      <c r="I12" s="15"/>
    </row>
    <row r="13" spans="1:9" x14ac:dyDescent="0.2">
      <c r="A13" s="15"/>
      <c r="B13" s="15"/>
      <c r="C13" s="15"/>
      <c r="D13" s="15"/>
      <c r="E13" s="15"/>
      <c r="F13" s="15"/>
      <c r="G13" s="15"/>
      <c r="H13" s="15"/>
      <c r="I13" s="15"/>
    </row>
    <row r="14" spans="1:9" x14ac:dyDescent="0.2">
      <c r="C14" s="14"/>
      <c r="D14" s="14"/>
      <c r="E14" s="14"/>
      <c r="F14" s="14"/>
      <c r="G14" s="14"/>
      <c r="H14" s="14"/>
      <c r="I14" s="14"/>
    </row>
    <row r="15" spans="1:9" x14ac:dyDescent="0.2">
      <c r="A15" s="9" t="s">
        <v>47</v>
      </c>
      <c r="C15" s="14"/>
      <c r="D15" s="14"/>
      <c r="E15" s="14"/>
      <c r="F15" s="14"/>
      <c r="G15" s="14"/>
      <c r="H15" s="14"/>
      <c r="I15" s="14"/>
    </row>
    <row r="16" spans="1:9" x14ac:dyDescent="0.2">
      <c r="C16" s="14"/>
      <c r="D16" s="14"/>
      <c r="E16" s="14"/>
      <c r="F16" s="14"/>
      <c r="G16" s="14"/>
      <c r="H16" s="14"/>
      <c r="I16" s="14"/>
    </row>
    <row r="17" spans="1:9" x14ac:dyDescent="0.2">
      <c r="A17" s="2" t="s">
        <v>46</v>
      </c>
      <c r="C17" s="14"/>
      <c r="D17" s="14"/>
      <c r="E17" s="14"/>
      <c r="F17" s="14"/>
      <c r="G17" s="14"/>
      <c r="H17" s="14"/>
      <c r="I17" s="14"/>
    </row>
    <row r="18" spans="1:9" x14ac:dyDescent="0.2">
      <c r="A18" s="16" t="s">
        <v>28</v>
      </c>
      <c r="B18" s="14"/>
      <c r="C18" s="14"/>
      <c r="D18" s="14"/>
      <c r="E18" s="14"/>
      <c r="F18" s="14"/>
      <c r="G18" s="14"/>
      <c r="H18" s="14"/>
      <c r="I18" s="14"/>
    </row>
    <row r="19" spans="1:9" x14ac:dyDescent="0.2">
      <c r="A19" s="16"/>
      <c r="B19" s="14"/>
      <c r="C19" s="14"/>
      <c r="D19" s="14"/>
      <c r="E19" s="14"/>
      <c r="F19" s="14"/>
      <c r="G19" s="14"/>
      <c r="H19" s="14"/>
      <c r="I19" s="14"/>
    </row>
    <row r="20" spans="1:9" x14ac:dyDescent="0.2">
      <c r="A20" s="17" t="s">
        <v>12</v>
      </c>
      <c r="B20" s="18"/>
      <c r="C20" s="18"/>
      <c r="D20" s="18"/>
      <c r="E20" s="18"/>
      <c r="F20" s="18"/>
      <c r="G20" s="18"/>
      <c r="H20" s="18"/>
      <c r="I20" s="19"/>
    </row>
    <row r="21" spans="1:9" x14ac:dyDescent="0.2">
      <c r="A21" s="3"/>
      <c r="B21" s="5"/>
      <c r="C21" s="20" t="s">
        <v>29</v>
      </c>
      <c r="D21" s="20" t="s">
        <v>21</v>
      </c>
      <c r="E21" s="20" t="s">
        <v>22</v>
      </c>
      <c r="F21" s="20" t="s">
        <v>23</v>
      </c>
      <c r="G21" s="20" t="s">
        <v>24</v>
      </c>
      <c r="H21" s="20" t="s">
        <v>26</v>
      </c>
      <c r="I21" s="20" t="s">
        <v>27</v>
      </c>
    </row>
    <row r="22" spans="1:9" x14ac:dyDescent="0.2">
      <c r="A22" s="3"/>
      <c r="B22" s="5"/>
      <c r="C22" s="21" t="s">
        <v>10</v>
      </c>
      <c r="D22" s="22" t="s">
        <v>10</v>
      </c>
      <c r="E22" s="21" t="s">
        <v>10</v>
      </c>
      <c r="F22" s="23" t="s">
        <v>10</v>
      </c>
      <c r="G22" s="23" t="s">
        <v>10</v>
      </c>
      <c r="H22" s="21" t="s">
        <v>11</v>
      </c>
      <c r="I22" s="21" t="s">
        <v>11</v>
      </c>
    </row>
    <row r="23" spans="1:9" x14ac:dyDescent="0.2">
      <c r="A23" s="3" t="s">
        <v>0</v>
      </c>
      <c r="B23" s="5"/>
      <c r="C23" s="4">
        <v>0</v>
      </c>
      <c r="D23" s="24">
        <v>0</v>
      </c>
      <c r="E23" s="24">
        <v>0</v>
      </c>
      <c r="F23" s="24">
        <v>0</v>
      </c>
      <c r="G23" s="24">
        <v>0</v>
      </c>
      <c r="H23" s="24">
        <v>0</v>
      </c>
      <c r="I23" s="24">
        <v>0</v>
      </c>
    </row>
    <row r="24" spans="1:9" x14ac:dyDescent="0.2">
      <c r="A24" s="3" t="s">
        <v>1</v>
      </c>
      <c r="B24" s="5"/>
      <c r="C24" s="4">
        <v>0</v>
      </c>
      <c r="D24" s="24">
        <f t="shared" ref="D24:I24" si="0">C35</f>
        <v>0</v>
      </c>
      <c r="E24" s="24">
        <f t="shared" si="0"/>
        <v>0</v>
      </c>
      <c r="F24" s="24">
        <f t="shared" si="0"/>
        <v>0</v>
      </c>
      <c r="G24" s="24">
        <f t="shared" si="0"/>
        <v>0</v>
      </c>
      <c r="H24" s="24">
        <f t="shared" si="0"/>
        <v>0</v>
      </c>
      <c r="I24" s="24">
        <f t="shared" si="0"/>
        <v>0</v>
      </c>
    </row>
    <row r="25" spans="1:9" x14ac:dyDescent="0.2">
      <c r="A25" s="3" t="s">
        <v>2</v>
      </c>
      <c r="B25" s="5"/>
      <c r="C25" s="4">
        <v>0</v>
      </c>
      <c r="D25" s="24">
        <v>0</v>
      </c>
      <c r="E25" s="24">
        <v>0</v>
      </c>
      <c r="F25" s="24">
        <v>0</v>
      </c>
      <c r="G25" s="24">
        <v>0</v>
      </c>
      <c r="H25" s="24">
        <v>0</v>
      </c>
      <c r="I25" s="24">
        <v>0</v>
      </c>
    </row>
    <row r="26" spans="1:9" x14ac:dyDescent="0.2">
      <c r="A26" s="3" t="s">
        <v>3</v>
      </c>
      <c r="B26" s="5"/>
      <c r="C26" s="4">
        <v>0</v>
      </c>
      <c r="D26" s="24">
        <v>0</v>
      </c>
      <c r="E26" s="24">
        <v>0</v>
      </c>
      <c r="F26" s="4">
        <v>0</v>
      </c>
      <c r="G26" s="24">
        <v>0</v>
      </c>
      <c r="H26" s="24">
        <v>0</v>
      </c>
      <c r="I26" s="24">
        <v>0</v>
      </c>
    </row>
    <row r="27" spans="1:9" x14ac:dyDescent="0.2">
      <c r="A27" s="3"/>
      <c r="B27" s="5"/>
      <c r="C27" s="4"/>
      <c r="D27" s="24"/>
      <c r="E27" s="24"/>
      <c r="F27" s="24"/>
      <c r="G27" s="24"/>
      <c r="H27" s="24"/>
      <c r="I27" s="24"/>
    </row>
    <row r="28" spans="1:9" x14ac:dyDescent="0.2">
      <c r="A28" s="3" t="s">
        <v>4</v>
      </c>
      <c r="B28" s="25"/>
      <c r="C28" s="26"/>
      <c r="D28" s="26"/>
      <c r="E28" s="26"/>
      <c r="F28" s="26"/>
      <c r="G28" s="26"/>
      <c r="H28" s="26"/>
      <c r="I28" s="4"/>
    </row>
    <row r="29" spans="1:9" x14ac:dyDescent="0.2">
      <c r="A29" s="27" t="s">
        <v>20</v>
      </c>
      <c r="B29" s="5"/>
      <c r="C29" s="4"/>
      <c r="D29" s="28"/>
      <c r="E29" s="26"/>
      <c r="F29" s="26"/>
      <c r="G29" s="26"/>
      <c r="H29" s="26"/>
      <c r="I29" s="4"/>
    </row>
    <row r="30" spans="1:9" x14ac:dyDescent="0.2">
      <c r="A30" s="29"/>
      <c r="B30" s="30"/>
      <c r="C30" s="4"/>
      <c r="D30" s="24"/>
      <c r="E30" s="24"/>
      <c r="F30" s="24"/>
      <c r="G30" s="24"/>
      <c r="H30" s="24"/>
      <c r="I30" s="24"/>
    </row>
    <row r="31" spans="1:9" x14ac:dyDescent="0.2">
      <c r="A31" s="29"/>
      <c r="B31" s="30"/>
      <c r="C31" s="4"/>
      <c r="D31" s="24"/>
      <c r="E31" s="24"/>
      <c r="F31" s="24"/>
      <c r="G31" s="24"/>
      <c r="H31" s="24"/>
      <c r="I31" s="24"/>
    </row>
    <row r="32" spans="1:9" x14ac:dyDescent="0.2">
      <c r="A32" s="29"/>
      <c r="B32" s="30"/>
      <c r="C32" s="4"/>
      <c r="D32" s="24"/>
      <c r="E32" s="24"/>
      <c r="F32" s="24"/>
      <c r="G32" s="24"/>
      <c r="H32" s="24"/>
      <c r="I32" s="24"/>
    </row>
    <row r="33" spans="1:9" x14ac:dyDescent="0.2">
      <c r="A33" s="3" t="s">
        <v>5</v>
      </c>
      <c r="B33" s="5"/>
      <c r="C33" s="4">
        <f t="shared" ref="C33:I33" si="1">SUM(C30:C32)</f>
        <v>0</v>
      </c>
      <c r="D33" s="4">
        <f t="shared" si="1"/>
        <v>0</v>
      </c>
      <c r="E33" s="4">
        <f t="shared" si="1"/>
        <v>0</v>
      </c>
      <c r="F33" s="4">
        <f t="shared" si="1"/>
        <v>0</v>
      </c>
      <c r="G33" s="4">
        <f t="shared" si="1"/>
        <v>0</v>
      </c>
      <c r="H33" s="4">
        <f t="shared" si="1"/>
        <v>0</v>
      </c>
      <c r="I33" s="4">
        <f t="shared" si="1"/>
        <v>0</v>
      </c>
    </row>
    <row r="34" spans="1:9" x14ac:dyDescent="0.2">
      <c r="A34" s="3"/>
      <c r="B34" s="5"/>
      <c r="C34" s="4"/>
      <c r="D34" s="24"/>
      <c r="E34" s="24"/>
      <c r="F34" s="24"/>
      <c r="G34" s="24"/>
      <c r="H34" s="24"/>
      <c r="I34" s="24"/>
    </row>
    <row r="35" spans="1:9" x14ac:dyDescent="0.2">
      <c r="A35" s="3" t="s">
        <v>7</v>
      </c>
      <c r="B35" s="5"/>
      <c r="C35" s="4">
        <f>+C24+C25-C26+C33</f>
        <v>0</v>
      </c>
      <c r="D35" s="4">
        <f t="shared" ref="D35:I35" si="2">+D24+D25-D26+D33</f>
        <v>0</v>
      </c>
      <c r="E35" s="4">
        <f>+E24+E25-E26+E33</f>
        <v>0</v>
      </c>
      <c r="F35" s="4">
        <f t="shared" si="2"/>
        <v>0</v>
      </c>
      <c r="G35" s="4">
        <f>+G24+G25-G26+G33</f>
        <v>0</v>
      </c>
      <c r="H35" s="4">
        <f>+H24+H25-H26+H33</f>
        <v>0</v>
      </c>
      <c r="I35" s="4">
        <f t="shared" si="2"/>
        <v>0</v>
      </c>
    </row>
    <row r="36" spans="1:9" x14ac:dyDescent="0.2">
      <c r="A36" s="29"/>
      <c r="B36" s="30"/>
      <c r="C36" s="31"/>
      <c r="D36" s="32"/>
      <c r="E36" s="32"/>
      <c r="F36" s="24"/>
      <c r="G36" s="24"/>
      <c r="H36" s="24"/>
      <c r="I36" s="24"/>
    </row>
    <row r="37" spans="1:9" x14ac:dyDescent="0.2">
      <c r="A37" s="3" t="s">
        <v>16</v>
      </c>
      <c r="B37" s="5"/>
      <c r="C37" s="31"/>
      <c r="D37" s="32"/>
      <c r="E37" s="32"/>
      <c r="F37" s="24"/>
      <c r="G37" s="24"/>
      <c r="H37" s="24"/>
      <c r="I37" s="24"/>
    </row>
    <row r="38" spans="1:9" x14ac:dyDescent="0.2">
      <c r="A38" s="29"/>
      <c r="B38" s="30"/>
      <c r="C38" s="31"/>
      <c r="D38" s="32"/>
      <c r="E38" s="32"/>
      <c r="F38" s="24"/>
      <c r="G38" s="24"/>
      <c r="H38" s="24"/>
      <c r="I38" s="24"/>
    </row>
    <row r="39" spans="1:9" x14ac:dyDescent="0.2">
      <c r="A39" s="3" t="s">
        <v>17</v>
      </c>
      <c r="B39" s="33"/>
      <c r="C39" s="34">
        <f>C35-C37</f>
        <v>0</v>
      </c>
      <c r="D39" s="34">
        <f t="shared" ref="D39:I39" si="3">D35-D37</f>
        <v>0</v>
      </c>
      <c r="E39" s="34">
        <f t="shared" si="3"/>
        <v>0</v>
      </c>
      <c r="F39" s="35">
        <f t="shared" si="3"/>
        <v>0</v>
      </c>
      <c r="G39" s="35">
        <f t="shared" si="3"/>
        <v>0</v>
      </c>
      <c r="H39" s="35">
        <f t="shared" si="3"/>
        <v>0</v>
      </c>
      <c r="I39" s="35">
        <f t="shared" si="3"/>
        <v>0</v>
      </c>
    </row>
    <row r="40" spans="1:9" x14ac:dyDescent="0.2">
      <c r="A40" s="36"/>
      <c r="B40" s="36"/>
      <c r="C40" s="37"/>
      <c r="D40" s="37"/>
      <c r="E40" s="37"/>
      <c r="F40" s="37"/>
      <c r="G40" s="37"/>
      <c r="H40" s="37"/>
      <c r="I40" s="37"/>
    </row>
    <row r="41" spans="1:9" x14ac:dyDescent="0.2">
      <c r="A41" s="38" t="s">
        <v>18</v>
      </c>
      <c r="B41" s="39"/>
      <c r="C41" s="1"/>
      <c r="D41" s="1"/>
      <c r="E41" s="1"/>
      <c r="F41" s="1"/>
      <c r="G41" s="1"/>
      <c r="H41" s="1"/>
      <c r="I41" s="1"/>
    </row>
    <row r="42" spans="1:9" ht="26.45" customHeight="1" x14ac:dyDescent="0.2">
      <c r="A42" s="40" t="s">
        <v>25</v>
      </c>
      <c r="B42" s="41"/>
      <c r="C42" s="32"/>
      <c r="D42" s="32"/>
      <c r="E42" s="32"/>
      <c r="F42" s="32"/>
      <c r="G42" s="32"/>
      <c r="H42" s="32"/>
      <c r="I42" s="32"/>
    </row>
    <row r="43" spans="1:9" x14ac:dyDescent="0.2">
      <c r="A43" s="3"/>
      <c r="B43" s="5"/>
      <c r="C43" s="24"/>
      <c r="D43" s="24"/>
      <c r="E43" s="24"/>
      <c r="F43" s="24"/>
      <c r="G43" s="24"/>
      <c r="H43" s="24"/>
      <c r="I43" s="24"/>
    </row>
    <row r="44" spans="1:9" x14ac:dyDescent="0.2">
      <c r="A44" s="3" t="s">
        <v>6</v>
      </c>
      <c r="B44" s="5"/>
      <c r="C44" s="24"/>
      <c r="D44" s="24"/>
      <c r="E44" s="24"/>
      <c r="F44" s="24"/>
      <c r="G44" s="24"/>
      <c r="H44" s="24"/>
      <c r="I44" s="24"/>
    </row>
    <row r="45" spans="1:9" x14ac:dyDescent="0.2">
      <c r="A45" s="3"/>
      <c r="B45" s="5"/>
      <c r="C45" s="24"/>
      <c r="D45" s="24"/>
      <c r="E45" s="24"/>
      <c r="F45" s="24"/>
      <c r="G45" s="24"/>
      <c r="H45" s="24"/>
      <c r="I45" s="24"/>
    </row>
    <row r="46" spans="1:9" x14ac:dyDescent="0.2">
      <c r="A46" s="42" t="s">
        <v>8</v>
      </c>
      <c r="B46" s="33"/>
      <c r="C46" s="24"/>
      <c r="D46" s="24"/>
      <c r="E46" s="24"/>
      <c r="F46" s="24"/>
      <c r="G46" s="24"/>
      <c r="H46" s="24"/>
      <c r="I46" s="24"/>
    </row>
    <row r="47" spans="1:9" x14ac:dyDescent="0.2">
      <c r="A47" s="43" t="s">
        <v>9</v>
      </c>
      <c r="B47" s="44"/>
      <c r="C47" s="24"/>
      <c r="D47" s="24"/>
      <c r="E47" s="24"/>
      <c r="F47" s="24"/>
      <c r="G47" s="24"/>
      <c r="H47" s="24"/>
      <c r="I47" s="24"/>
    </row>
  </sheetData>
  <sheetProtection selectLockedCells="1"/>
  <mergeCells count="3">
    <mergeCell ref="A20:I20"/>
    <mergeCell ref="A42:B42"/>
    <mergeCell ref="A12:I13"/>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54"/>
  <sheetViews>
    <sheetView zoomScaleNormal="100" workbookViewId="0">
      <selection activeCell="J1" sqref="J1"/>
    </sheetView>
  </sheetViews>
  <sheetFormatPr defaultRowHeight="12.75" x14ac:dyDescent="0.2"/>
  <cols>
    <col min="1" max="2" width="14.5703125" style="8" customWidth="1"/>
    <col min="3" max="8" width="14" style="8" customWidth="1"/>
    <col min="9" max="9" width="13.140625" style="8" customWidth="1"/>
  </cols>
  <sheetData>
    <row r="2" spans="1:9" x14ac:dyDescent="0.2">
      <c r="A2" s="9" t="s">
        <v>13</v>
      </c>
      <c r="B2" s="10" t="s">
        <v>48</v>
      </c>
      <c r="C2" s="10"/>
      <c r="D2" s="10"/>
      <c r="E2" s="9"/>
      <c r="F2" s="9"/>
      <c r="G2" s="11" t="s">
        <v>14</v>
      </c>
      <c r="H2" s="10" t="s">
        <v>31</v>
      </c>
      <c r="I2" s="10"/>
    </row>
    <row r="3" spans="1:9" x14ac:dyDescent="0.2">
      <c r="A3" s="9" t="s">
        <v>32</v>
      </c>
      <c r="B3" s="10" t="s">
        <v>33</v>
      </c>
      <c r="C3" s="10"/>
      <c r="D3" s="10"/>
      <c r="E3" s="9"/>
      <c r="F3" s="9"/>
      <c r="G3" s="11" t="s">
        <v>34</v>
      </c>
      <c r="H3" s="13" t="s">
        <v>35</v>
      </c>
      <c r="I3" s="13"/>
    </row>
    <row r="4" spans="1:9" x14ac:dyDescent="0.2">
      <c r="A4" s="9" t="s">
        <v>15</v>
      </c>
      <c r="B4" s="10" t="s">
        <v>49</v>
      </c>
      <c r="C4" s="10"/>
      <c r="D4" s="10"/>
      <c r="E4" s="9"/>
      <c r="F4" s="9"/>
      <c r="G4" s="11" t="s">
        <v>37</v>
      </c>
      <c r="H4" s="10" t="s">
        <v>38</v>
      </c>
      <c r="I4" s="10"/>
    </row>
    <row r="5" spans="1:9" x14ac:dyDescent="0.2">
      <c r="A5" s="9" t="s">
        <v>39</v>
      </c>
      <c r="B5" s="10" t="s">
        <v>50</v>
      </c>
      <c r="C5" s="13"/>
      <c r="D5" s="13"/>
      <c r="E5" s="9"/>
      <c r="F5" s="9"/>
      <c r="G5" s="11" t="s">
        <v>41</v>
      </c>
      <c r="H5" s="13" t="s">
        <v>51</v>
      </c>
      <c r="I5" s="13"/>
    </row>
    <row r="8" spans="1:9" x14ac:dyDescent="0.2">
      <c r="A8" s="45" t="s">
        <v>52</v>
      </c>
      <c r="B8" s="45"/>
      <c r="C8" s="45"/>
      <c r="D8" s="45"/>
      <c r="E8" s="45"/>
      <c r="F8" s="45"/>
      <c r="G8" s="45"/>
      <c r="H8" s="45"/>
      <c r="I8" s="45"/>
    </row>
    <row r="9" spans="1:9" x14ac:dyDescent="0.2">
      <c r="A9" s="45"/>
      <c r="B9" s="45"/>
      <c r="C9" s="45"/>
      <c r="D9" s="45"/>
      <c r="E9" s="45"/>
      <c r="F9" s="45"/>
      <c r="G9" s="45"/>
      <c r="H9" s="45"/>
      <c r="I9" s="45"/>
    </row>
    <row r="10" spans="1:9" x14ac:dyDescent="0.2">
      <c r="A10" s="46"/>
      <c r="B10" s="46"/>
      <c r="C10" s="46"/>
      <c r="D10" s="46"/>
      <c r="E10" s="46"/>
      <c r="F10" s="46"/>
      <c r="G10" s="46"/>
      <c r="H10" s="46"/>
      <c r="I10" s="46"/>
    </row>
    <row r="11" spans="1:9" x14ac:dyDescent="0.2">
      <c r="A11" s="47" t="s">
        <v>53</v>
      </c>
      <c r="C11" s="14"/>
      <c r="D11" s="14"/>
      <c r="E11" s="14"/>
      <c r="F11" s="14"/>
      <c r="G11" s="14"/>
      <c r="H11" s="14"/>
      <c r="I11" s="14"/>
    </row>
    <row r="12" spans="1:9" x14ac:dyDescent="0.2">
      <c r="C12" s="14"/>
      <c r="D12" s="14"/>
      <c r="E12" s="14"/>
      <c r="F12" s="14"/>
      <c r="G12" s="14"/>
      <c r="H12" s="14"/>
      <c r="I12" s="14"/>
    </row>
    <row r="13" spans="1:9" x14ac:dyDescent="0.2">
      <c r="A13" s="47" t="s">
        <v>54</v>
      </c>
      <c r="C13" s="14"/>
      <c r="D13" s="14"/>
      <c r="E13" s="14"/>
      <c r="F13" s="14"/>
      <c r="G13" s="14"/>
      <c r="H13" s="14"/>
      <c r="I13" s="14"/>
    </row>
    <row r="14" spans="1:9" x14ac:dyDescent="0.2">
      <c r="C14" s="14"/>
      <c r="D14" s="14"/>
      <c r="E14" s="14"/>
      <c r="F14" s="14"/>
      <c r="G14" s="14"/>
      <c r="H14" s="14"/>
      <c r="I14" s="14"/>
    </row>
    <row r="15" spans="1:9" x14ac:dyDescent="0.2">
      <c r="A15" s="2" t="s">
        <v>19</v>
      </c>
      <c r="C15" s="14"/>
      <c r="D15" s="14"/>
      <c r="E15" s="14"/>
      <c r="F15" s="14"/>
      <c r="G15" s="14"/>
      <c r="H15" s="14"/>
      <c r="I15" s="14"/>
    </row>
    <row r="16" spans="1:9" x14ac:dyDescent="0.2">
      <c r="A16" s="48" t="s">
        <v>55</v>
      </c>
      <c r="C16" s="14"/>
      <c r="D16" s="14"/>
      <c r="E16" s="14"/>
      <c r="F16" s="14"/>
      <c r="G16" s="14"/>
      <c r="H16" s="14"/>
      <c r="I16" s="14"/>
    </row>
    <row r="17" spans="1:9" x14ac:dyDescent="0.2">
      <c r="A17" s="48" t="s">
        <v>56</v>
      </c>
      <c r="C17" s="14"/>
      <c r="D17" s="14"/>
      <c r="E17" s="14"/>
      <c r="F17" s="14"/>
      <c r="G17" s="14"/>
      <c r="H17" s="14"/>
      <c r="I17" s="14"/>
    </row>
    <row r="18" spans="1:9" x14ac:dyDescent="0.2">
      <c r="A18" s="48" t="s">
        <v>57</v>
      </c>
      <c r="C18" s="14"/>
      <c r="D18" s="14"/>
      <c r="E18" s="14"/>
      <c r="F18" s="14"/>
      <c r="G18" s="14"/>
      <c r="H18" s="14"/>
      <c r="I18" s="14"/>
    </row>
    <row r="19" spans="1:9" x14ac:dyDescent="0.2">
      <c r="A19" s="48" t="s">
        <v>58</v>
      </c>
      <c r="C19" s="14"/>
      <c r="D19" s="14"/>
      <c r="E19" s="14"/>
      <c r="F19" s="14"/>
      <c r="G19" s="14"/>
      <c r="H19" s="14"/>
      <c r="I19" s="14"/>
    </row>
    <row r="20" spans="1:9" x14ac:dyDescent="0.2">
      <c r="A20" s="48" t="s">
        <v>59</v>
      </c>
      <c r="C20" s="14"/>
      <c r="D20" s="14"/>
      <c r="E20" s="14"/>
      <c r="F20" s="14"/>
      <c r="G20" s="14"/>
      <c r="H20" s="14"/>
      <c r="I20" s="14"/>
    </row>
    <row r="21" spans="1:9" x14ac:dyDescent="0.2">
      <c r="A21" s="48" t="s">
        <v>60</v>
      </c>
      <c r="C21" s="14"/>
      <c r="D21" s="14"/>
      <c r="E21" s="14"/>
      <c r="F21" s="14"/>
      <c r="G21" s="14"/>
      <c r="H21" s="14"/>
      <c r="I21" s="14"/>
    </row>
    <row r="22" spans="1:9" x14ac:dyDescent="0.2">
      <c r="A22" s="48" t="s">
        <v>61</v>
      </c>
      <c r="C22" s="14"/>
      <c r="D22" s="14"/>
      <c r="E22" s="14"/>
      <c r="F22" s="14"/>
      <c r="G22" s="14"/>
      <c r="H22" s="14"/>
      <c r="I22" s="14"/>
    </row>
    <row r="23" spans="1:9" x14ac:dyDescent="0.2">
      <c r="A23" s="48"/>
      <c r="C23" s="14"/>
      <c r="D23" s="14"/>
      <c r="E23" s="14"/>
      <c r="F23" s="14"/>
      <c r="G23" s="14"/>
      <c r="H23" s="14"/>
      <c r="I23" s="14"/>
    </row>
    <row r="24" spans="1:9" x14ac:dyDescent="0.2">
      <c r="A24" s="2" t="s">
        <v>46</v>
      </c>
      <c r="C24" s="14"/>
      <c r="D24" s="14"/>
      <c r="E24" s="14"/>
      <c r="F24" s="14"/>
      <c r="G24" s="14"/>
      <c r="H24" s="14"/>
      <c r="I24" s="14"/>
    </row>
    <row r="25" spans="1:9" x14ac:dyDescent="0.2">
      <c r="A25" s="16" t="s">
        <v>28</v>
      </c>
      <c r="B25" s="14"/>
      <c r="C25" s="14"/>
      <c r="D25" s="14"/>
      <c r="E25" s="14"/>
      <c r="F25" s="14"/>
      <c r="G25" s="14"/>
      <c r="H25" s="14"/>
      <c r="I25" s="14"/>
    </row>
    <row r="26" spans="1:9" x14ac:dyDescent="0.2">
      <c r="A26" s="16"/>
      <c r="B26" s="14"/>
      <c r="C26" s="14"/>
      <c r="D26" s="14"/>
      <c r="E26" s="14"/>
      <c r="F26" s="14"/>
      <c r="G26" s="14"/>
      <c r="H26" s="14"/>
      <c r="I26" s="14"/>
    </row>
    <row r="27" spans="1:9" x14ac:dyDescent="0.2">
      <c r="A27" s="17" t="s">
        <v>12</v>
      </c>
      <c r="B27" s="18"/>
      <c r="C27" s="18"/>
      <c r="D27" s="18"/>
      <c r="E27" s="18"/>
      <c r="F27" s="18"/>
      <c r="G27" s="18"/>
      <c r="H27" s="18"/>
      <c r="I27" s="19"/>
    </row>
    <row r="28" spans="1:9" x14ac:dyDescent="0.2">
      <c r="A28" s="3"/>
      <c r="B28" s="5"/>
      <c r="C28" s="20" t="s">
        <v>29</v>
      </c>
      <c r="D28" s="20" t="s">
        <v>21</v>
      </c>
      <c r="E28" s="20" t="s">
        <v>22</v>
      </c>
      <c r="F28" s="20" t="s">
        <v>23</v>
      </c>
      <c r="G28" s="20" t="s">
        <v>24</v>
      </c>
      <c r="H28" s="20" t="s">
        <v>26</v>
      </c>
      <c r="I28" s="20" t="s">
        <v>27</v>
      </c>
    </row>
    <row r="29" spans="1:9" x14ac:dyDescent="0.2">
      <c r="A29" s="3"/>
      <c r="B29" s="5"/>
      <c r="C29" s="21" t="s">
        <v>10</v>
      </c>
      <c r="D29" s="22" t="s">
        <v>10</v>
      </c>
      <c r="E29" s="21" t="s">
        <v>10</v>
      </c>
      <c r="F29" s="23" t="s">
        <v>10</v>
      </c>
      <c r="G29" s="23" t="s">
        <v>10</v>
      </c>
      <c r="H29" s="21" t="s">
        <v>11</v>
      </c>
      <c r="I29" s="21" t="s">
        <v>11</v>
      </c>
    </row>
    <row r="30" spans="1:9" x14ac:dyDescent="0.2">
      <c r="A30" s="3" t="s">
        <v>0</v>
      </c>
      <c r="B30" s="5"/>
      <c r="C30" s="4">
        <v>2329630</v>
      </c>
      <c r="D30" s="24">
        <v>2339630</v>
      </c>
      <c r="E30" s="24">
        <v>2339630</v>
      </c>
      <c r="F30" s="24">
        <v>2339630</v>
      </c>
      <c r="G30" s="24">
        <v>2339630</v>
      </c>
      <c r="H30" s="24">
        <v>2339630</v>
      </c>
      <c r="I30" s="24">
        <v>2339630</v>
      </c>
    </row>
    <row r="31" spans="1:9" x14ac:dyDescent="0.2">
      <c r="A31" s="3" t="s">
        <v>1</v>
      </c>
      <c r="B31" s="5"/>
      <c r="C31" s="4">
        <v>0</v>
      </c>
      <c r="D31" s="24">
        <f t="shared" ref="D31:I31" si="0">C42</f>
        <v>49.129999999888241</v>
      </c>
      <c r="E31" s="24">
        <f t="shared" si="0"/>
        <v>812.17999999993481</v>
      </c>
      <c r="F31" s="24">
        <f t="shared" si="0"/>
        <v>0.80000000004656613</v>
      </c>
      <c r="G31" s="24">
        <f t="shared" si="0"/>
        <v>2047.0100000000093</v>
      </c>
      <c r="H31" s="24">
        <f t="shared" si="0"/>
        <v>79.540000000037253</v>
      </c>
      <c r="I31" s="24">
        <f t="shared" si="0"/>
        <v>79.540000000037253</v>
      </c>
    </row>
    <row r="32" spans="1:9" x14ac:dyDescent="0.2">
      <c r="A32" s="3" t="s">
        <v>2</v>
      </c>
      <c r="B32" s="5"/>
      <c r="C32" s="4">
        <v>1659697.67</v>
      </c>
      <c r="D32" s="24">
        <v>1684484.07</v>
      </c>
      <c r="E32" s="24">
        <v>1552406.01</v>
      </c>
      <c r="F32" s="24">
        <v>1197472.83</v>
      </c>
      <c r="G32" s="24">
        <v>1145598</v>
      </c>
      <c r="H32" s="24">
        <v>1200000</v>
      </c>
      <c r="I32" s="24">
        <v>1200000</v>
      </c>
    </row>
    <row r="33" spans="1:9" x14ac:dyDescent="0.2">
      <c r="A33" s="3" t="s">
        <v>3</v>
      </c>
      <c r="B33" s="5"/>
      <c r="C33" s="4">
        <v>1659648.54</v>
      </c>
      <c r="D33" s="24">
        <v>1683721.02</v>
      </c>
      <c r="E33" s="24">
        <v>1553217.39</v>
      </c>
      <c r="F33" s="4">
        <v>1195426.6200000001</v>
      </c>
      <c r="G33" s="24">
        <v>1147565.47</v>
      </c>
      <c r="H33" s="24">
        <v>1200000</v>
      </c>
      <c r="I33" s="24">
        <v>1200000</v>
      </c>
    </row>
    <row r="34" spans="1:9" x14ac:dyDescent="0.2">
      <c r="A34" s="3"/>
      <c r="B34" s="5"/>
      <c r="C34" s="4"/>
      <c r="D34" s="24"/>
      <c r="E34" s="24"/>
      <c r="F34" s="24"/>
      <c r="G34" s="24"/>
      <c r="H34" s="24"/>
      <c r="I34" s="24"/>
    </row>
    <row r="35" spans="1:9" x14ac:dyDescent="0.2">
      <c r="A35" s="3" t="s">
        <v>4</v>
      </c>
      <c r="B35" s="25"/>
      <c r="C35" s="26"/>
      <c r="D35" s="26"/>
      <c r="E35" s="26"/>
      <c r="F35" s="26"/>
      <c r="G35" s="26"/>
      <c r="H35" s="26"/>
      <c r="I35" s="4"/>
    </row>
    <row r="36" spans="1:9" x14ac:dyDescent="0.2">
      <c r="A36" s="27" t="s">
        <v>20</v>
      </c>
      <c r="B36" s="5"/>
      <c r="C36" s="4"/>
      <c r="D36" s="28"/>
      <c r="E36" s="26"/>
      <c r="F36" s="26"/>
      <c r="G36" s="26"/>
      <c r="H36" s="26"/>
      <c r="I36" s="4"/>
    </row>
    <row r="37" spans="1:9" x14ac:dyDescent="0.2">
      <c r="A37" s="29"/>
      <c r="B37" s="30"/>
      <c r="C37" s="4"/>
      <c r="D37" s="24"/>
      <c r="E37" s="24"/>
      <c r="F37" s="24"/>
      <c r="G37" s="24"/>
      <c r="H37" s="24"/>
      <c r="I37" s="24"/>
    </row>
    <row r="38" spans="1:9" x14ac:dyDescent="0.2">
      <c r="A38" s="29"/>
      <c r="B38" s="30"/>
      <c r="C38" s="4"/>
      <c r="D38" s="24"/>
      <c r="E38" s="24"/>
      <c r="F38" s="24"/>
      <c r="G38" s="24"/>
      <c r="H38" s="24"/>
      <c r="I38" s="24"/>
    </row>
    <row r="39" spans="1:9" x14ac:dyDescent="0.2">
      <c r="A39" s="29"/>
      <c r="B39" s="30"/>
      <c r="C39" s="4"/>
      <c r="D39" s="24"/>
      <c r="E39" s="24"/>
      <c r="F39" s="24"/>
      <c r="G39" s="24"/>
      <c r="H39" s="24"/>
      <c r="I39" s="24"/>
    </row>
    <row r="40" spans="1:9" x14ac:dyDescent="0.2">
      <c r="A40" s="3" t="s">
        <v>5</v>
      </c>
      <c r="B40" s="5"/>
      <c r="C40" s="4">
        <f t="shared" ref="C40:I40" si="1">SUM(C37:C39)</f>
        <v>0</v>
      </c>
      <c r="D40" s="4">
        <f t="shared" si="1"/>
        <v>0</v>
      </c>
      <c r="E40" s="4">
        <f t="shared" si="1"/>
        <v>0</v>
      </c>
      <c r="F40" s="4">
        <f t="shared" si="1"/>
        <v>0</v>
      </c>
      <c r="G40" s="4">
        <f t="shared" si="1"/>
        <v>0</v>
      </c>
      <c r="H40" s="4">
        <f t="shared" si="1"/>
        <v>0</v>
      </c>
      <c r="I40" s="4">
        <f t="shared" si="1"/>
        <v>0</v>
      </c>
    </row>
    <row r="41" spans="1:9" x14ac:dyDescent="0.2">
      <c r="A41" s="3"/>
      <c r="B41" s="5"/>
      <c r="C41" s="4"/>
      <c r="D41" s="24"/>
      <c r="E41" s="24"/>
      <c r="F41" s="24"/>
      <c r="G41" s="24"/>
      <c r="H41" s="24"/>
      <c r="I41" s="24"/>
    </row>
    <row r="42" spans="1:9" x14ac:dyDescent="0.2">
      <c r="A42" s="3" t="s">
        <v>7</v>
      </c>
      <c r="B42" s="5"/>
      <c r="C42" s="4">
        <f>+C31+C32-C33+C40</f>
        <v>49.129999999888241</v>
      </c>
      <c r="D42" s="4">
        <f t="shared" ref="D42:I42" si="2">+D31+D32-D33+D40</f>
        <v>812.17999999993481</v>
      </c>
      <c r="E42" s="4">
        <f>+E31+E32-E33+E40</f>
        <v>0.80000000004656613</v>
      </c>
      <c r="F42" s="4">
        <f t="shared" si="2"/>
        <v>2047.0100000000093</v>
      </c>
      <c r="G42" s="4">
        <f>+G31+G32-G33+G40</f>
        <v>79.540000000037253</v>
      </c>
      <c r="H42" s="4">
        <f>+H31+H32-H33+H40</f>
        <v>79.540000000037253</v>
      </c>
      <c r="I42" s="4">
        <f t="shared" si="2"/>
        <v>79.540000000037253</v>
      </c>
    </row>
    <row r="43" spans="1:9" x14ac:dyDescent="0.2">
      <c r="A43" s="29"/>
      <c r="B43" s="30"/>
      <c r="C43" s="31"/>
      <c r="D43" s="32"/>
      <c r="E43" s="32"/>
      <c r="F43" s="24"/>
      <c r="G43" s="24"/>
      <c r="H43" s="24"/>
      <c r="I43" s="24"/>
    </row>
    <row r="44" spans="1:9" x14ac:dyDescent="0.2">
      <c r="A44" s="3" t="s">
        <v>16</v>
      </c>
      <c r="B44" s="5"/>
      <c r="C44" s="31">
        <v>213658.69</v>
      </c>
      <c r="D44" s="32">
        <v>307997.53999999998</v>
      </c>
      <c r="E44" s="32">
        <v>134458.13</v>
      </c>
      <c r="F44" s="24">
        <v>235819.4</v>
      </c>
      <c r="G44" s="24">
        <f>43956.04+226029.61</f>
        <v>269985.64999999997</v>
      </c>
      <c r="H44" s="24">
        <v>250000</v>
      </c>
      <c r="I44" s="24">
        <v>250000</v>
      </c>
    </row>
    <row r="45" spans="1:9" x14ac:dyDescent="0.2">
      <c r="A45" s="29"/>
      <c r="B45" s="30"/>
      <c r="C45" s="31"/>
      <c r="D45" s="32"/>
      <c r="E45" s="32"/>
      <c r="F45" s="24"/>
      <c r="G45" s="24"/>
      <c r="H45" s="24"/>
      <c r="I45" s="24"/>
    </row>
    <row r="46" spans="1:9" x14ac:dyDescent="0.2">
      <c r="A46" s="3" t="s">
        <v>17</v>
      </c>
      <c r="B46" s="33"/>
      <c r="C46" s="34">
        <f>C42-C44</f>
        <v>-213609.56000000011</v>
      </c>
      <c r="D46" s="34">
        <f t="shared" ref="D46:I46" si="3">D42-D44</f>
        <v>-307185.36000000004</v>
      </c>
      <c r="E46" s="34">
        <f t="shared" si="3"/>
        <v>-134457.32999999996</v>
      </c>
      <c r="F46" s="35">
        <f t="shared" si="3"/>
        <v>-233772.38999999998</v>
      </c>
      <c r="G46" s="35">
        <f t="shared" si="3"/>
        <v>-269906.10999999993</v>
      </c>
      <c r="H46" s="35">
        <f t="shared" si="3"/>
        <v>-249920.45999999996</v>
      </c>
      <c r="I46" s="35">
        <f t="shared" si="3"/>
        <v>-249920.45999999996</v>
      </c>
    </row>
    <row r="47" spans="1:9" x14ac:dyDescent="0.2">
      <c r="A47" s="36"/>
      <c r="B47" s="36"/>
      <c r="C47" s="37"/>
      <c r="D47" s="37"/>
      <c r="E47" s="37"/>
      <c r="F47" s="37"/>
      <c r="G47" s="37"/>
      <c r="H47" s="37"/>
      <c r="I47" s="37"/>
    </row>
    <row r="48" spans="1:9" x14ac:dyDescent="0.2">
      <c r="A48" s="38" t="s">
        <v>18</v>
      </c>
      <c r="B48" s="39"/>
      <c r="C48" s="1"/>
      <c r="D48" s="1"/>
      <c r="E48" s="1"/>
      <c r="F48" s="1"/>
      <c r="G48" s="1"/>
      <c r="H48" s="1"/>
      <c r="I48" s="1"/>
    </row>
    <row r="49" spans="1:9" ht="26.45" customHeight="1" x14ac:dyDescent="0.2">
      <c r="A49" s="40" t="s">
        <v>25</v>
      </c>
      <c r="B49" s="41"/>
      <c r="C49" s="32"/>
      <c r="D49" s="32"/>
      <c r="E49" s="32"/>
      <c r="F49" s="32"/>
      <c r="G49" s="32"/>
      <c r="H49" s="32"/>
      <c r="I49" s="32"/>
    </row>
    <row r="50" spans="1:9" x14ac:dyDescent="0.2">
      <c r="A50" s="3"/>
      <c r="B50" s="5"/>
      <c r="C50" s="24"/>
      <c r="D50" s="24"/>
      <c r="E50" s="24"/>
      <c r="F50" s="24"/>
      <c r="G50" s="24"/>
      <c r="H50" s="24"/>
      <c r="I50" s="24"/>
    </row>
    <row r="51" spans="1:9" x14ac:dyDescent="0.2">
      <c r="A51" s="3" t="s">
        <v>6</v>
      </c>
      <c r="B51" s="5"/>
      <c r="C51" s="24"/>
      <c r="D51" s="24"/>
      <c r="E51" s="24"/>
      <c r="F51" s="24"/>
      <c r="G51" s="24"/>
      <c r="H51" s="24"/>
      <c r="I51" s="24"/>
    </row>
    <row r="52" spans="1:9" x14ac:dyDescent="0.2">
      <c r="A52" s="3"/>
      <c r="B52" s="5"/>
      <c r="C52" s="24"/>
      <c r="D52" s="24"/>
      <c r="E52" s="24"/>
      <c r="F52" s="24"/>
      <c r="G52" s="24"/>
      <c r="H52" s="24"/>
      <c r="I52" s="24"/>
    </row>
    <row r="53" spans="1:9" x14ac:dyDescent="0.2">
      <c r="A53" s="42" t="s">
        <v>8</v>
      </c>
      <c r="B53" s="33"/>
      <c r="C53" s="24"/>
      <c r="D53" s="24"/>
      <c r="E53" s="24"/>
      <c r="F53" s="24"/>
      <c r="G53" s="24"/>
      <c r="H53" s="24"/>
      <c r="I53" s="24"/>
    </row>
    <row r="54" spans="1:9" x14ac:dyDescent="0.2">
      <c r="A54" s="43" t="s">
        <v>9</v>
      </c>
      <c r="B54" s="44"/>
      <c r="C54" s="24"/>
      <c r="D54" s="24"/>
      <c r="E54" s="24"/>
      <c r="F54" s="24"/>
      <c r="G54" s="24"/>
      <c r="H54" s="24"/>
      <c r="I54" s="24"/>
    </row>
  </sheetData>
  <sheetProtection selectLockedCells="1"/>
  <mergeCells count="3">
    <mergeCell ref="A27:I27"/>
    <mergeCell ref="A49:B49"/>
    <mergeCell ref="A8:I9"/>
  </mergeCells>
  <phoneticPr fontId="2" type="noConversion"/>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29F2F9-4377-4433-A2C3-8524667CFAA8}">
  <sheetPr>
    <pageSetUpPr fitToPage="1"/>
  </sheetPr>
  <dimension ref="A2:I57"/>
  <sheetViews>
    <sheetView zoomScaleNormal="100" workbookViewId="0">
      <selection activeCell="J2" sqref="J2"/>
    </sheetView>
  </sheetViews>
  <sheetFormatPr defaultRowHeight="12.75" x14ac:dyDescent="0.2"/>
  <cols>
    <col min="1" max="2" width="14.5703125" style="8" customWidth="1"/>
    <col min="3" max="8" width="14" style="8" customWidth="1"/>
    <col min="9" max="9" width="13.140625" style="8" customWidth="1"/>
  </cols>
  <sheetData>
    <row r="2" spans="1:9" x14ac:dyDescent="0.2">
      <c r="A2" s="9" t="s">
        <v>13</v>
      </c>
      <c r="B2" s="10" t="s">
        <v>48</v>
      </c>
      <c r="C2" s="10"/>
      <c r="D2" s="10"/>
      <c r="E2" s="9"/>
      <c r="F2" s="9"/>
      <c r="G2" s="11" t="s">
        <v>14</v>
      </c>
      <c r="H2" s="10" t="s">
        <v>31</v>
      </c>
      <c r="I2" s="10"/>
    </row>
    <row r="3" spans="1:9" x14ac:dyDescent="0.2">
      <c r="A3" s="9" t="s">
        <v>32</v>
      </c>
      <c r="B3" s="10" t="s">
        <v>33</v>
      </c>
      <c r="C3" s="10"/>
      <c r="D3" s="10"/>
      <c r="E3" s="9"/>
      <c r="F3" s="9"/>
      <c r="G3" s="11" t="s">
        <v>34</v>
      </c>
      <c r="H3" s="13" t="s">
        <v>35</v>
      </c>
      <c r="I3" s="13"/>
    </row>
    <row r="4" spans="1:9" x14ac:dyDescent="0.2">
      <c r="A4" s="9" t="s">
        <v>15</v>
      </c>
      <c r="B4" s="10" t="s">
        <v>62</v>
      </c>
      <c r="C4" s="10"/>
      <c r="D4" s="10"/>
      <c r="E4" s="9"/>
      <c r="F4" s="9"/>
      <c r="G4" s="11" t="s">
        <v>37</v>
      </c>
      <c r="H4" s="10" t="s">
        <v>63</v>
      </c>
      <c r="I4" s="10"/>
    </row>
    <row r="5" spans="1:9" x14ac:dyDescent="0.2">
      <c r="A5" s="9" t="s">
        <v>39</v>
      </c>
      <c r="B5" s="10" t="s">
        <v>64</v>
      </c>
      <c r="C5" s="13"/>
      <c r="D5" s="13"/>
      <c r="E5" s="9"/>
      <c r="F5" s="9"/>
      <c r="G5" s="11" t="s">
        <v>41</v>
      </c>
      <c r="H5" s="13" t="s">
        <v>65</v>
      </c>
      <c r="I5" s="13"/>
    </row>
    <row r="8" spans="1:9" ht="13.15" customHeight="1" x14ac:dyDescent="0.2">
      <c r="A8" s="47" t="s">
        <v>66</v>
      </c>
      <c r="B8" s="46"/>
      <c r="C8" s="46"/>
      <c r="D8" s="46"/>
      <c r="E8" s="46"/>
      <c r="F8" s="46"/>
      <c r="G8" s="46"/>
      <c r="H8" s="46"/>
      <c r="I8" s="46"/>
    </row>
    <row r="9" spans="1:9" x14ac:dyDescent="0.2">
      <c r="A9" s="46"/>
      <c r="B9" s="46"/>
      <c r="C9" s="46"/>
      <c r="D9" s="46"/>
      <c r="E9" s="46"/>
      <c r="F9" s="46"/>
      <c r="G9" s="46"/>
      <c r="H9" s="46"/>
      <c r="I9" s="46"/>
    </row>
    <row r="10" spans="1:9" x14ac:dyDescent="0.2">
      <c r="A10" s="49" t="s">
        <v>67</v>
      </c>
      <c r="B10" s="49"/>
      <c r="C10" s="49"/>
      <c r="D10" s="49"/>
      <c r="E10" s="49"/>
      <c r="F10" s="49"/>
      <c r="G10" s="49"/>
      <c r="H10" s="49"/>
      <c r="I10" s="49"/>
    </row>
    <row r="11" spans="1:9" x14ac:dyDescent="0.2">
      <c r="A11" s="49"/>
      <c r="B11" s="49"/>
      <c r="C11" s="49"/>
      <c r="D11" s="49"/>
      <c r="E11" s="49"/>
      <c r="F11" s="49"/>
      <c r="G11" s="49"/>
      <c r="H11" s="49"/>
      <c r="I11" s="49"/>
    </row>
    <row r="12" spans="1:9" x14ac:dyDescent="0.2">
      <c r="C12" s="14"/>
      <c r="D12" s="14"/>
      <c r="E12" s="14"/>
      <c r="F12" s="14"/>
      <c r="G12" s="14"/>
      <c r="H12" s="14"/>
      <c r="I12" s="14"/>
    </row>
    <row r="13" spans="1:9" ht="13.15" customHeight="1" x14ac:dyDescent="0.2">
      <c r="A13" s="50" t="s">
        <v>68</v>
      </c>
      <c r="B13" s="50"/>
      <c r="C13" s="50"/>
      <c r="D13" s="50"/>
      <c r="E13" s="50"/>
      <c r="F13" s="50"/>
      <c r="G13" s="50"/>
      <c r="H13" s="50"/>
      <c r="I13" s="50"/>
    </row>
    <row r="14" spans="1:9" x14ac:dyDescent="0.2">
      <c r="A14" s="50"/>
      <c r="B14" s="50"/>
      <c r="C14" s="50"/>
      <c r="D14" s="50"/>
      <c r="E14" s="50"/>
      <c r="F14" s="50"/>
      <c r="G14" s="50"/>
      <c r="H14" s="50"/>
      <c r="I14" s="50"/>
    </row>
    <row r="15" spans="1:9" x14ac:dyDescent="0.2">
      <c r="A15" s="51"/>
      <c r="B15" s="51"/>
      <c r="C15" s="51"/>
      <c r="D15" s="51"/>
      <c r="E15" s="51"/>
      <c r="F15" s="51"/>
      <c r="G15" s="51"/>
      <c r="H15" s="51"/>
      <c r="I15" s="51"/>
    </row>
    <row r="16" spans="1:9" x14ac:dyDescent="0.2">
      <c r="A16" s="2" t="s">
        <v>19</v>
      </c>
      <c r="C16" s="14"/>
      <c r="D16" s="14"/>
      <c r="E16" s="14"/>
      <c r="F16" s="14"/>
      <c r="G16" s="14"/>
      <c r="H16" s="14"/>
      <c r="I16" s="14"/>
    </row>
    <row r="17" spans="1:9" x14ac:dyDescent="0.2">
      <c r="A17" s="9" t="s">
        <v>69</v>
      </c>
      <c r="B17" s="9"/>
      <c r="C17" s="9"/>
      <c r="D17" s="9"/>
      <c r="E17" s="9"/>
      <c r="F17" s="9"/>
      <c r="G17" s="9"/>
      <c r="H17" s="9"/>
      <c r="I17" s="9"/>
    </row>
    <row r="18" spans="1:9" x14ac:dyDescent="0.2">
      <c r="A18" s="52" t="s">
        <v>70</v>
      </c>
      <c r="B18" s="52"/>
      <c r="C18" s="52"/>
      <c r="D18" s="52"/>
      <c r="E18" s="52"/>
      <c r="F18" s="52"/>
      <c r="G18" s="52"/>
      <c r="H18" s="52"/>
      <c r="I18" s="52"/>
    </row>
    <row r="19" spans="1:9" x14ac:dyDescent="0.2">
      <c r="A19" s="52"/>
      <c r="B19" s="52"/>
      <c r="C19" s="52"/>
      <c r="D19" s="52"/>
      <c r="E19" s="52"/>
      <c r="F19" s="52"/>
      <c r="G19" s="52"/>
      <c r="H19" s="52"/>
      <c r="I19" s="52"/>
    </row>
    <row r="20" spans="1:9" x14ac:dyDescent="0.2">
      <c r="A20" s="9" t="s">
        <v>71</v>
      </c>
      <c r="B20" s="9"/>
      <c r="C20" s="9"/>
      <c r="D20" s="9"/>
      <c r="E20" s="9"/>
      <c r="F20" s="9"/>
      <c r="G20" s="9"/>
      <c r="H20" s="9"/>
      <c r="I20" s="9"/>
    </row>
    <row r="21" spans="1:9" x14ac:dyDescent="0.2">
      <c r="A21" s="9" t="s">
        <v>72</v>
      </c>
      <c r="B21" s="9"/>
      <c r="C21" s="9"/>
      <c r="D21" s="9"/>
      <c r="E21" s="9"/>
      <c r="F21" s="9"/>
      <c r="G21" s="9"/>
      <c r="H21" s="9"/>
      <c r="I21" s="9"/>
    </row>
    <row r="22" spans="1:9" x14ac:dyDescent="0.2">
      <c r="A22" s="15" t="s">
        <v>73</v>
      </c>
      <c r="B22" s="15"/>
      <c r="C22" s="15"/>
      <c r="D22" s="15"/>
      <c r="E22" s="15"/>
      <c r="F22" s="15"/>
      <c r="G22" s="15"/>
      <c r="H22" s="15"/>
      <c r="I22" s="15"/>
    </row>
    <row r="23" spans="1:9" x14ac:dyDescent="0.2">
      <c r="A23" s="15"/>
      <c r="B23" s="15"/>
      <c r="C23" s="15"/>
      <c r="D23" s="15"/>
      <c r="E23" s="15"/>
      <c r="F23" s="15"/>
      <c r="G23" s="15"/>
      <c r="H23" s="15"/>
      <c r="I23" s="15"/>
    </row>
    <row r="24" spans="1:9" x14ac:dyDescent="0.2">
      <c r="A24" s="48" t="s">
        <v>60</v>
      </c>
      <c r="B24" s="53"/>
      <c r="C24" s="53"/>
      <c r="D24" s="53"/>
      <c r="E24" s="53"/>
      <c r="F24" s="53"/>
      <c r="G24" s="53"/>
      <c r="H24" s="53"/>
      <c r="I24" s="53"/>
    </row>
    <row r="25" spans="1:9" x14ac:dyDescent="0.2">
      <c r="A25" s="48" t="s">
        <v>61</v>
      </c>
      <c r="C25" s="14"/>
      <c r="D25" s="14"/>
      <c r="E25" s="14"/>
      <c r="F25" s="14"/>
      <c r="G25" s="14"/>
      <c r="H25" s="14"/>
      <c r="I25" s="14"/>
    </row>
    <row r="26" spans="1:9" x14ac:dyDescent="0.2">
      <c r="A26" s="48"/>
      <c r="C26" s="14"/>
      <c r="D26" s="14"/>
      <c r="E26" s="14"/>
      <c r="F26" s="14"/>
      <c r="G26" s="14"/>
      <c r="H26" s="14"/>
      <c r="I26" s="14"/>
    </row>
    <row r="27" spans="1:9" x14ac:dyDescent="0.2">
      <c r="A27" s="2" t="s">
        <v>46</v>
      </c>
      <c r="C27" s="14"/>
      <c r="D27" s="14"/>
      <c r="E27" s="14"/>
      <c r="F27" s="14"/>
      <c r="G27" s="14"/>
      <c r="H27" s="14"/>
      <c r="I27" s="14"/>
    </row>
    <row r="28" spans="1:9" x14ac:dyDescent="0.2">
      <c r="A28" s="16" t="s">
        <v>28</v>
      </c>
      <c r="B28" s="14"/>
      <c r="C28" s="14"/>
      <c r="D28" s="14"/>
      <c r="E28" s="14"/>
      <c r="F28" s="14"/>
      <c r="G28" s="14"/>
      <c r="H28" s="14"/>
      <c r="I28" s="14"/>
    </row>
    <row r="29" spans="1:9" x14ac:dyDescent="0.2">
      <c r="A29" s="16"/>
      <c r="B29" s="14"/>
      <c r="C29" s="14"/>
      <c r="D29" s="14"/>
      <c r="E29" s="14"/>
      <c r="F29" s="14"/>
      <c r="G29" s="14"/>
      <c r="H29" s="14"/>
      <c r="I29" s="14"/>
    </row>
    <row r="30" spans="1:9" x14ac:dyDescent="0.2">
      <c r="A30" s="17" t="s">
        <v>12</v>
      </c>
      <c r="B30" s="18"/>
      <c r="C30" s="18"/>
      <c r="D30" s="18"/>
      <c r="E30" s="18"/>
      <c r="F30" s="18"/>
      <c r="G30" s="18"/>
      <c r="H30" s="18"/>
      <c r="I30" s="19"/>
    </row>
    <row r="31" spans="1:9" x14ac:dyDescent="0.2">
      <c r="A31" s="3"/>
      <c r="B31" s="5"/>
      <c r="C31" s="20" t="s">
        <v>29</v>
      </c>
      <c r="D31" s="20" t="s">
        <v>21</v>
      </c>
      <c r="E31" s="20" t="s">
        <v>22</v>
      </c>
      <c r="F31" s="20" t="s">
        <v>23</v>
      </c>
      <c r="G31" s="20" t="s">
        <v>24</v>
      </c>
      <c r="H31" s="20" t="s">
        <v>26</v>
      </c>
      <c r="I31" s="20" t="s">
        <v>27</v>
      </c>
    </row>
    <row r="32" spans="1:9" x14ac:dyDescent="0.2">
      <c r="A32" s="3"/>
      <c r="B32" s="5"/>
      <c r="C32" s="21" t="s">
        <v>10</v>
      </c>
      <c r="D32" s="22" t="s">
        <v>10</v>
      </c>
      <c r="E32" s="21" t="s">
        <v>10</v>
      </c>
      <c r="F32" s="23" t="s">
        <v>10</v>
      </c>
      <c r="G32" s="23" t="s">
        <v>10</v>
      </c>
      <c r="H32" s="21" t="s">
        <v>11</v>
      </c>
      <c r="I32" s="21" t="s">
        <v>11</v>
      </c>
    </row>
    <row r="33" spans="1:9" x14ac:dyDescent="0.2">
      <c r="A33" s="3" t="s">
        <v>0</v>
      </c>
      <c r="B33" s="5"/>
      <c r="C33" s="4">
        <v>15133262</v>
      </c>
      <c r="D33" s="24">
        <v>15133262</v>
      </c>
      <c r="E33" s="24">
        <v>15206904</v>
      </c>
      <c r="F33" s="24">
        <v>15206904</v>
      </c>
      <c r="G33" s="24">
        <v>15315425</v>
      </c>
      <c r="H33" s="24">
        <v>15375579</v>
      </c>
      <c r="I33" s="24">
        <v>15375579</v>
      </c>
    </row>
    <row r="34" spans="1:9" x14ac:dyDescent="0.2">
      <c r="A34" s="3" t="s">
        <v>1</v>
      </c>
      <c r="B34" s="5"/>
      <c r="C34" s="4">
        <v>9036510</v>
      </c>
      <c r="D34" s="24">
        <f t="shared" ref="D34:I34" si="0">C45</f>
        <v>6724534.8900000006</v>
      </c>
      <c r="E34" s="24">
        <f t="shared" si="0"/>
        <v>11330481.050000001</v>
      </c>
      <c r="F34" s="24">
        <f t="shared" si="0"/>
        <v>14408090.530000001</v>
      </c>
      <c r="G34" s="24">
        <f t="shared" si="0"/>
        <v>18522911.760000002</v>
      </c>
      <c r="H34" s="24">
        <f t="shared" si="0"/>
        <v>25547985.760000002</v>
      </c>
      <c r="I34" s="24">
        <f t="shared" si="0"/>
        <v>33047985.760000005</v>
      </c>
    </row>
    <row r="35" spans="1:9" x14ac:dyDescent="0.2">
      <c r="A35" s="3" t="s">
        <v>2</v>
      </c>
      <c r="B35" s="5"/>
      <c r="C35" s="4">
        <v>6418338</v>
      </c>
      <c r="D35" s="24">
        <v>12269245</v>
      </c>
      <c r="E35" s="24">
        <v>7342943</v>
      </c>
      <c r="F35" s="24">
        <v>9589418</v>
      </c>
      <c r="G35" s="24">
        <v>11454219</v>
      </c>
      <c r="H35" s="24">
        <v>12000000</v>
      </c>
      <c r="I35" s="24">
        <v>12000000</v>
      </c>
    </row>
    <row r="36" spans="1:9" x14ac:dyDescent="0.2">
      <c r="A36" s="3" t="s">
        <v>3</v>
      </c>
      <c r="B36" s="5"/>
      <c r="C36" s="4">
        <v>8730313.1099999994</v>
      </c>
      <c r="D36" s="24">
        <v>7663298.8399999999</v>
      </c>
      <c r="E36" s="24">
        <v>4265333.5199999996</v>
      </c>
      <c r="F36" s="4">
        <v>5474596.7699999996</v>
      </c>
      <c r="G36" s="24">
        <v>4429145</v>
      </c>
      <c r="H36" s="24">
        <v>4500000</v>
      </c>
      <c r="I36" s="24">
        <v>4500000</v>
      </c>
    </row>
    <row r="37" spans="1:9" x14ac:dyDescent="0.2">
      <c r="A37" s="3"/>
      <c r="B37" s="5"/>
      <c r="C37" s="4"/>
      <c r="D37" s="24"/>
      <c r="E37" s="24"/>
      <c r="F37" s="24"/>
      <c r="G37" s="24"/>
      <c r="H37" s="24"/>
      <c r="I37" s="24"/>
    </row>
    <row r="38" spans="1:9" x14ac:dyDescent="0.2">
      <c r="A38" s="3" t="s">
        <v>4</v>
      </c>
      <c r="B38" s="25"/>
      <c r="C38" s="26"/>
      <c r="D38" s="26"/>
      <c r="E38" s="26"/>
      <c r="F38" s="26"/>
      <c r="G38" s="26"/>
      <c r="H38" s="26"/>
      <c r="I38" s="4"/>
    </row>
    <row r="39" spans="1:9" x14ac:dyDescent="0.2">
      <c r="A39" s="27" t="s">
        <v>20</v>
      </c>
      <c r="B39" s="5"/>
      <c r="C39" s="4"/>
      <c r="D39" s="28"/>
      <c r="E39" s="26"/>
      <c r="F39" s="26"/>
      <c r="G39" s="26"/>
      <c r="H39" s="26"/>
      <c r="I39" s="4"/>
    </row>
    <row r="40" spans="1:9" x14ac:dyDescent="0.2">
      <c r="A40" s="29"/>
      <c r="B40" s="30"/>
      <c r="C40" s="4"/>
      <c r="D40" s="24"/>
      <c r="E40" s="24"/>
      <c r="F40" s="24"/>
      <c r="G40" s="24"/>
      <c r="H40" s="24"/>
      <c r="I40" s="24"/>
    </row>
    <row r="41" spans="1:9" x14ac:dyDescent="0.2">
      <c r="A41" s="29"/>
      <c r="B41" s="30"/>
      <c r="C41" s="4"/>
      <c r="D41" s="24"/>
      <c r="E41" s="24"/>
      <c r="F41" s="24"/>
      <c r="G41" s="24"/>
      <c r="H41" s="24"/>
      <c r="I41" s="24"/>
    </row>
    <row r="42" spans="1:9" x14ac:dyDescent="0.2">
      <c r="A42" s="29"/>
      <c r="B42" s="30"/>
      <c r="C42" s="4"/>
      <c r="D42" s="24"/>
      <c r="E42" s="24"/>
      <c r="F42" s="24"/>
      <c r="G42" s="24"/>
      <c r="H42" s="24"/>
      <c r="I42" s="24"/>
    </row>
    <row r="43" spans="1:9" x14ac:dyDescent="0.2">
      <c r="A43" s="3" t="s">
        <v>5</v>
      </c>
      <c r="B43" s="5"/>
      <c r="C43" s="4">
        <f t="shared" ref="C43:I43" si="1">SUM(C40:C42)</f>
        <v>0</v>
      </c>
      <c r="D43" s="4">
        <f t="shared" si="1"/>
        <v>0</v>
      </c>
      <c r="E43" s="4">
        <f t="shared" si="1"/>
        <v>0</v>
      </c>
      <c r="F43" s="4">
        <f t="shared" si="1"/>
        <v>0</v>
      </c>
      <c r="G43" s="4">
        <f t="shared" si="1"/>
        <v>0</v>
      </c>
      <c r="H43" s="4">
        <f t="shared" si="1"/>
        <v>0</v>
      </c>
      <c r="I43" s="4">
        <f t="shared" si="1"/>
        <v>0</v>
      </c>
    </row>
    <row r="44" spans="1:9" x14ac:dyDescent="0.2">
      <c r="A44" s="3"/>
      <c r="B44" s="5"/>
      <c r="C44" s="4"/>
      <c r="D44" s="24"/>
      <c r="E44" s="24"/>
      <c r="F44" s="24"/>
      <c r="G44" s="24"/>
      <c r="H44" s="24"/>
      <c r="I44" s="24"/>
    </row>
    <row r="45" spans="1:9" x14ac:dyDescent="0.2">
      <c r="A45" s="3" t="s">
        <v>7</v>
      </c>
      <c r="B45" s="5"/>
      <c r="C45" s="4">
        <f>+C34+C35-C36+C43</f>
        <v>6724534.8900000006</v>
      </c>
      <c r="D45" s="4">
        <f t="shared" ref="D45:I45" si="2">+D34+D35-D36+D43</f>
        <v>11330481.050000001</v>
      </c>
      <c r="E45" s="4">
        <f>+E34+E35-E36+E43</f>
        <v>14408090.530000001</v>
      </c>
      <c r="F45" s="4">
        <f t="shared" si="2"/>
        <v>18522911.760000002</v>
      </c>
      <c r="G45" s="4">
        <f>+G34+G35-G36+G43</f>
        <v>25547985.760000002</v>
      </c>
      <c r="H45" s="4">
        <f>+H34+H35-H36+H43</f>
        <v>33047985.760000005</v>
      </c>
      <c r="I45" s="4">
        <f t="shared" si="2"/>
        <v>40547985.760000005</v>
      </c>
    </row>
    <row r="46" spans="1:9" x14ac:dyDescent="0.2">
      <c r="A46" s="29"/>
      <c r="B46" s="30"/>
      <c r="C46" s="31"/>
      <c r="D46" s="32"/>
      <c r="E46" s="32"/>
      <c r="F46" s="24"/>
      <c r="G46" s="24"/>
      <c r="H46" s="24"/>
      <c r="I46" s="24"/>
    </row>
    <row r="47" spans="1:9" x14ac:dyDescent="0.2">
      <c r="A47" s="3" t="s">
        <v>16</v>
      </c>
      <c r="B47" s="5"/>
      <c r="C47" s="31">
        <v>4171291.2</v>
      </c>
      <c r="D47" s="32">
        <v>2170938.1800000002</v>
      </c>
      <c r="E47" s="32">
        <v>3335890.31</v>
      </c>
      <c r="F47" s="24">
        <v>2668449.91</v>
      </c>
      <c r="G47" s="24">
        <f>35000+3892739.6</f>
        <v>3927739.6</v>
      </c>
      <c r="H47" s="24">
        <v>4000000</v>
      </c>
      <c r="I47" s="24">
        <v>4000000</v>
      </c>
    </row>
    <row r="48" spans="1:9" x14ac:dyDescent="0.2">
      <c r="A48" s="29"/>
      <c r="B48" s="30"/>
      <c r="C48" s="31"/>
      <c r="D48" s="32"/>
      <c r="E48" s="32"/>
      <c r="F48" s="24"/>
      <c r="G48" s="24"/>
      <c r="H48" s="24"/>
      <c r="I48" s="24"/>
    </row>
    <row r="49" spans="1:9" x14ac:dyDescent="0.2">
      <c r="A49" s="3" t="s">
        <v>17</v>
      </c>
      <c r="B49" s="33"/>
      <c r="C49" s="34">
        <f>C45-C47</f>
        <v>2553243.6900000004</v>
      </c>
      <c r="D49" s="34">
        <f t="shared" ref="D49:I49" si="3">D45-D47</f>
        <v>9159542.870000001</v>
      </c>
      <c r="E49" s="34">
        <f t="shared" si="3"/>
        <v>11072200.220000001</v>
      </c>
      <c r="F49" s="35">
        <f t="shared" si="3"/>
        <v>15854461.850000001</v>
      </c>
      <c r="G49" s="35">
        <f t="shared" si="3"/>
        <v>21620246.16</v>
      </c>
      <c r="H49" s="35">
        <f t="shared" si="3"/>
        <v>29047985.760000005</v>
      </c>
      <c r="I49" s="35">
        <f t="shared" si="3"/>
        <v>36547985.760000005</v>
      </c>
    </row>
    <row r="50" spans="1:9" x14ac:dyDescent="0.2">
      <c r="A50" s="36"/>
      <c r="B50" s="36"/>
      <c r="C50" s="37"/>
      <c r="D50" s="37"/>
      <c r="E50" s="37"/>
      <c r="F50" s="37"/>
      <c r="G50" s="37"/>
      <c r="H50" s="37"/>
      <c r="I50" s="37"/>
    </row>
    <row r="51" spans="1:9" x14ac:dyDescent="0.2">
      <c r="A51" s="38" t="s">
        <v>18</v>
      </c>
      <c r="B51" s="39"/>
      <c r="C51" s="1"/>
      <c r="D51" s="1"/>
      <c r="E51" s="1"/>
      <c r="F51" s="1"/>
      <c r="G51" s="1"/>
      <c r="H51" s="1"/>
      <c r="I51" s="1"/>
    </row>
    <row r="52" spans="1:9" ht="26.45" customHeight="1" x14ac:dyDescent="0.2">
      <c r="A52" s="40" t="s">
        <v>25</v>
      </c>
      <c r="B52" s="41"/>
      <c r="C52" s="32"/>
      <c r="D52" s="32"/>
      <c r="E52" s="32"/>
      <c r="F52" s="32"/>
      <c r="G52" s="32"/>
      <c r="H52" s="32"/>
      <c r="I52" s="32"/>
    </row>
    <row r="53" spans="1:9" x14ac:dyDescent="0.2">
      <c r="A53" s="3"/>
      <c r="B53" s="5"/>
      <c r="C53" s="24"/>
      <c r="D53" s="24"/>
      <c r="E53" s="24"/>
      <c r="F53" s="24"/>
      <c r="G53" s="24"/>
      <c r="H53" s="24"/>
      <c r="I53" s="24"/>
    </row>
    <row r="54" spans="1:9" x14ac:dyDescent="0.2">
      <c r="A54" s="3" t="s">
        <v>6</v>
      </c>
      <c r="B54" s="5"/>
      <c r="C54" s="24"/>
      <c r="D54" s="24"/>
      <c r="E54" s="24"/>
      <c r="F54" s="24"/>
      <c r="G54" s="24"/>
      <c r="H54" s="24"/>
      <c r="I54" s="24"/>
    </row>
    <row r="55" spans="1:9" x14ac:dyDescent="0.2">
      <c r="A55" s="3"/>
      <c r="B55" s="5"/>
      <c r="C55" s="24"/>
      <c r="D55" s="24"/>
      <c r="E55" s="24"/>
      <c r="F55" s="24"/>
      <c r="G55" s="24"/>
      <c r="H55" s="24"/>
      <c r="I55" s="24"/>
    </row>
    <row r="56" spans="1:9" x14ac:dyDescent="0.2">
      <c r="A56" s="42" t="s">
        <v>8</v>
      </c>
      <c r="B56" s="33"/>
      <c r="C56" s="24"/>
      <c r="D56" s="24"/>
      <c r="E56" s="24"/>
      <c r="F56" s="24"/>
      <c r="G56" s="24"/>
      <c r="H56" s="24"/>
      <c r="I56" s="24"/>
    </row>
    <row r="57" spans="1:9" x14ac:dyDescent="0.2">
      <c r="A57" s="43" t="s">
        <v>9</v>
      </c>
      <c r="B57" s="44"/>
      <c r="C57" s="24"/>
      <c r="D57" s="24"/>
      <c r="E57" s="24"/>
      <c r="F57" s="24"/>
      <c r="G57" s="24"/>
      <c r="H57" s="24"/>
      <c r="I57" s="24"/>
    </row>
  </sheetData>
  <sheetProtection selectLockedCells="1"/>
  <mergeCells count="6">
    <mergeCell ref="A30:I30"/>
    <mergeCell ref="A52:B52"/>
    <mergeCell ref="A10:I11"/>
    <mergeCell ref="A13:I14"/>
    <mergeCell ref="A18:I19"/>
    <mergeCell ref="A22:I23"/>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FC6590-1FDE-4015-A457-DDBB8D4B8379}">
  <sheetPr>
    <pageSetUpPr fitToPage="1"/>
  </sheetPr>
  <dimension ref="A2:I56"/>
  <sheetViews>
    <sheetView tabSelected="1" zoomScaleNormal="100" workbookViewId="0">
      <selection activeCell="L23" sqref="L23"/>
    </sheetView>
  </sheetViews>
  <sheetFormatPr defaultRowHeight="12.75" x14ac:dyDescent="0.2"/>
  <cols>
    <col min="1" max="2" width="14.5703125" style="8" customWidth="1"/>
    <col min="3" max="8" width="14" style="8" customWidth="1"/>
    <col min="9" max="9" width="13.140625" style="8" customWidth="1"/>
  </cols>
  <sheetData>
    <row r="2" spans="1:9" x14ac:dyDescent="0.2">
      <c r="A2" s="9" t="s">
        <v>13</v>
      </c>
      <c r="B2" s="10" t="s">
        <v>48</v>
      </c>
      <c r="C2" s="10"/>
      <c r="D2" s="10"/>
      <c r="E2" s="9"/>
      <c r="F2" s="9"/>
      <c r="G2" s="11" t="s">
        <v>14</v>
      </c>
      <c r="H2" s="10" t="s">
        <v>31</v>
      </c>
      <c r="I2" s="10"/>
    </row>
    <row r="3" spans="1:9" x14ac:dyDescent="0.2">
      <c r="A3" s="9" t="s">
        <v>32</v>
      </c>
      <c r="B3" s="10" t="s">
        <v>33</v>
      </c>
      <c r="C3" s="10"/>
      <c r="D3" s="10"/>
      <c r="E3" s="9"/>
      <c r="F3" s="9"/>
      <c r="G3" s="11" t="s">
        <v>34</v>
      </c>
      <c r="H3" s="13" t="s">
        <v>35</v>
      </c>
      <c r="I3" s="13"/>
    </row>
    <row r="4" spans="1:9" x14ac:dyDescent="0.2">
      <c r="A4" s="9" t="s">
        <v>15</v>
      </c>
      <c r="B4" s="10" t="s">
        <v>93</v>
      </c>
      <c r="C4" s="10"/>
      <c r="D4" s="10"/>
      <c r="E4" s="9"/>
      <c r="F4" s="9"/>
      <c r="G4" s="11" t="s">
        <v>37</v>
      </c>
      <c r="H4" s="10" t="s">
        <v>94</v>
      </c>
      <c r="I4" s="10"/>
    </row>
    <row r="5" spans="1:9" x14ac:dyDescent="0.2">
      <c r="A5" s="9" t="s">
        <v>39</v>
      </c>
      <c r="B5" s="10" t="s">
        <v>95</v>
      </c>
      <c r="C5" s="13"/>
      <c r="D5" s="13"/>
      <c r="E5" s="9"/>
      <c r="F5" s="9"/>
      <c r="G5" s="11" t="s">
        <v>41</v>
      </c>
      <c r="H5" s="13" t="s">
        <v>96</v>
      </c>
      <c r="I5" s="13"/>
    </row>
    <row r="8" spans="1:9" ht="13.15" customHeight="1" x14ac:dyDescent="0.2">
      <c r="A8" s="15" t="s">
        <v>97</v>
      </c>
      <c r="B8" s="15"/>
      <c r="C8" s="15"/>
      <c r="D8" s="15"/>
      <c r="E8" s="15"/>
      <c r="F8" s="15"/>
      <c r="G8" s="15"/>
      <c r="H8" s="15"/>
      <c r="I8" s="15"/>
    </row>
    <row r="9" spans="1:9" ht="13.15" customHeight="1" x14ac:dyDescent="0.2">
      <c r="A9" s="15"/>
      <c r="B9" s="15"/>
      <c r="C9" s="15"/>
      <c r="D9" s="15"/>
      <c r="E9" s="15"/>
      <c r="F9" s="15"/>
      <c r="G9" s="15"/>
      <c r="H9" s="15"/>
      <c r="I9" s="15"/>
    </row>
    <row r="10" spans="1:9" ht="13.15" customHeight="1" x14ac:dyDescent="0.2">
      <c r="A10" s="15"/>
      <c r="B10" s="15"/>
      <c r="C10" s="15"/>
      <c r="D10" s="15"/>
      <c r="E10" s="15"/>
      <c r="F10" s="15"/>
      <c r="G10" s="15"/>
      <c r="H10" s="15"/>
      <c r="I10" s="15"/>
    </row>
    <row r="11" spans="1:9" ht="13.15" customHeight="1" x14ac:dyDescent="0.2">
      <c r="A11" s="15"/>
      <c r="B11" s="15"/>
      <c r="C11" s="15"/>
      <c r="D11" s="15"/>
      <c r="E11" s="15"/>
      <c r="F11" s="15"/>
      <c r="G11" s="15"/>
      <c r="H11" s="15"/>
      <c r="I11" s="15"/>
    </row>
    <row r="12" spans="1:9" x14ac:dyDescent="0.2">
      <c r="A12" s="46"/>
      <c r="B12" s="46"/>
      <c r="C12" s="46"/>
      <c r="D12" s="46"/>
      <c r="E12" s="46"/>
      <c r="F12" s="46"/>
      <c r="G12" s="46"/>
      <c r="H12" s="46"/>
      <c r="I12" s="46"/>
    </row>
    <row r="13" spans="1:9" ht="13.15" customHeight="1" x14ac:dyDescent="0.2">
      <c r="A13" s="54" t="s">
        <v>98</v>
      </c>
      <c r="B13" s="54"/>
      <c r="C13" s="54"/>
      <c r="D13" s="54"/>
      <c r="E13" s="54"/>
      <c r="F13" s="54"/>
      <c r="G13" s="54"/>
      <c r="H13" s="54"/>
      <c r="I13" s="54"/>
    </row>
    <row r="14" spans="1:9" x14ac:dyDescent="0.2">
      <c r="C14" s="14"/>
      <c r="D14" s="14"/>
      <c r="E14" s="14"/>
      <c r="F14" s="14"/>
      <c r="G14" s="14"/>
      <c r="H14" s="14"/>
      <c r="I14" s="14"/>
    </row>
    <row r="15" spans="1:9" ht="13.15" customHeight="1" x14ac:dyDescent="0.2">
      <c r="A15" s="9" t="s">
        <v>99</v>
      </c>
      <c r="B15" s="55"/>
      <c r="C15" s="55"/>
      <c r="D15" s="55"/>
      <c r="E15" s="55"/>
      <c r="F15" s="55"/>
      <c r="G15" s="55"/>
      <c r="H15" s="55"/>
      <c r="I15" s="55"/>
    </row>
    <row r="16" spans="1:9" x14ac:dyDescent="0.2">
      <c r="A16" s="51"/>
      <c r="B16" s="51"/>
      <c r="C16" s="51"/>
      <c r="D16" s="51"/>
      <c r="E16" s="51"/>
      <c r="F16" s="51"/>
      <c r="G16" s="51"/>
      <c r="H16" s="51"/>
      <c r="I16" s="51"/>
    </row>
    <row r="17" spans="1:9" x14ac:dyDescent="0.2">
      <c r="A17" s="2" t="s">
        <v>19</v>
      </c>
      <c r="C17" s="14"/>
      <c r="D17" s="14"/>
      <c r="E17" s="14"/>
      <c r="F17" s="14"/>
      <c r="G17" s="14"/>
      <c r="H17" s="14"/>
      <c r="I17" s="14"/>
    </row>
    <row r="18" spans="1:9" s="6" customFormat="1" x14ac:dyDescent="0.2">
      <c r="A18" s="9" t="s">
        <v>100</v>
      </c>
      <c r="B18" s="9"/>
      <c r="C18" s="9"/>
      <c r="D18" s="9"/>
      <c r="E18" s="9"/>
      <c r="F18" s="9"/>
      <c r="G18" s="9"/>
      <c r="H18" s="9"/>
      <c r="I18" s="9"/>
    </row>
    <row r="19" spans="1:9" s="6" customFormat="1" x14ac:dyDescent="0.2">
      <c r="A19" s="9" t="s">
        <v>101</v>
      </c>
      <c r="B19" s="9"/>
      <c r="C19" s="9"/>
      <c r="D19" s="9"/>
      <c r="E19" s="9"/>
      <c r="F19" s="9"/>
      <c r="G19" s="9"/>
      <c r="H19" s="9"/>
      <c r="I19" s="9"/>
    </row>
    <row r="20" spans="1:9" s="6" customFormat="1" x14ac:dyDescent="0.2">
      <c r="A20" s="9" t="s">
        <v>102</v>
      </c>
      <c r="B20" s="9"/>
      <c r="C20" s="9"/>
      <c r="D20" s="9"/>
      <c r="E20" s="9"/>
      <c r="F20" s="9"/>
      <c r="G20" s="9"/>
      <c r="H20" s="9"/>
      <c r="I20" s="9"/>
    </row>
    <row r="21" spans="1:9" s="6" customFormat="1" x14ac:dyDescent="0.2">
      <c r="A21" s="9" t="s">
        <v>103</v>
      </c>
      <c r="B21" s="9"/>
      <c r="C21" s="9"/>
      <c r="D21" s="9"/>
      <c r="E21" s="9"/>
      <c r="F21" s="9"/>
      <c r="G21" s="9"/>
      <c r="H21" s="9"/>
      <c r="I21" s="9"/>
    </row>
    <row r="22" spans="1:9" s="6" customFormat="1" x14ac:dyDescent="0.2">
      <c r="A22" s="9" t="s">
        <v>104</v>
      </c>
      <c r="B22" s="9"/>
      <c r="C22" s="9"/>
      <c r="D22" s="9"/>
      <c r="E22" s="9"/>
      <c r="F22" s="9"/>
      <c r="G22" s="9"/>
      <c r="H22" s="9"/>
      <c r="I22" s="9"/>
    </row>
    <row r="23" spans="1:9" x14ac:dyDescent="0.2">
      <c r="A23" s="48" t="s">
        <v>60</v>
      </c>
      <c r="B23" s="53"/>
      <c r="C23" s="53"/>
      <c r="D23" s="53"/>
      <c r="E23" s="53"/>
      <c r="F23" s="53"/>
      <c r="G23" s="53"/>
      <c r="H23" s="53"/>
      <c r="I23" s="53"/>
    </row>
    <row r="24" spans="1:9" x14ac:dyDescent="0.2">
      <c r="A24" s="48" t="s">
        <v>61</v>
      </c>
      <c r="C24" s="14"/>
      <c r="D24" s="14"/>
      <c r="E24" s="14"/>
      <c r="F24" s="14"/>
      <c r="G24" s="14"/>
      <c r="H24" s="14"/>
      <c r="I24" s="14"/>
    </row>
    <row r="25" spans="1:9" x14ac:dyDescent="0.2">
      <c r="A25" s="48"/>
      <c r="C25" s="14"/>
      <c r="D25" s="14"/>
      <c r="E25" s="14"/>
      <c r="F25" s="14"/>
      <c r="G25" s="14"/>
      <c r="H25" s="14"/>
      <c r="I25" s="14"/>
    </row>
    <row r="26" spans="1:9" x14ac:dyDescent="0.2">
      <c r="A26" s="2" t="s">
        <v>46</v>
      </c>
      <c r="C26" s="14"/>
      <c r="D26" s="14"/>
      <c r="E26" s="14"/>
      <c r="F26" s="14"/>
      <c r="G26" s="14"/>
      <c r="H26" s="14"/>
      <c r="I26" s="14"/>
    </row>
    <row r="27" spans="1:9" x14ac:dyDescent="0.2">
      <c r="A27" s="16" t="s">
        <v>28</v>
      </c>
      <c r="B27" s="14"/>
      <c r="C27" s="14"/>
      <c r="D27" s="14"/>
      <c r="E27" s="14"/>
      <c r="F27" s="14"/>
      <c r="G27" s="14"/>
      <c r="H27" s="14"/>
      <c r="I27" s="14"/>
    </row>
    <row r="28" spans="1:9" x14ac:dyDescent="0.2">
      <c r="A28" s="16"/>
      <c r="B28" s="14"/>
      <c r="C28" s="14"/>
      <c r="D28" s="14"/>
      <c r="E28" s="14"/>
      <c r="F28" s="14"/>
      <c r="G28" s="14"/>
      <c r="H28" s="14"/>
      <c r="I28" s="14"/>
    </row>
    <row r="29" spans="1:9" x14ac:dyDescent="0.2">
      <c r="A29" s="17" t="s">
        <v>12</v>
      </c>
      <c r="B29" s="18"/>
      <c r="C29" s="18"/>
      <c r="D29" s="18"/>
      <c r="E29" s="18"/>
      <c r="F29" s="18"/>
      <c r="G29" s="18"/>
      <c r="H29" s="18"/>
      <c r="I29" s="19"/>
    </row>
    <row r="30" spans="1:9" x14ac:dyDescent="0.2">
      <c r="A30" s="3"/>
      <c r="B30" s="5"/>
      <c r="C30" s="20" t="s">
        <v>29</v>
      </c>
      <c r="D30" s="20" t="s">
        <v>21</v>
      </c>
      <c r="E30" s="20" t="s">
        <v>22</v>
      </c>
      <c r="F30" s="20" t="s">
        <v>23</v>
      </c>
      <c r="G30" s="20" t="s">
        <v>24</v>
      </c>
      <c r="H30" s="20" t="s">
        <v>26</v>
      </c>
      <c r="I30" s="20" t="s">
        <v>27</v>
      </c>
    </row>
    <row r="31" spans="1:9" x14ac:dyDescent="0.2">
      <c r="A31" s="3"/>
      <c r="B31" s="5"/>
      <c r="C31" s="21" t="s">
        <v>10</v>
      </c>
      <c r="D31" s="22" t="s">
        <v>10</v>
      </c>
      <c r="E31" s="21" t="s">
        <v>10</v>
      </c>
      <c r="F31" s="23" t="s">
        <v>10</v>
      </c>
      <c r="G31" s="23" t="s">
        <v>10</v>
      </c>
      <c r="H31" s="21" t="s">
        <v>11</v>
      </c>
      <c r="I31" s="21" t="s">
        <v>11</v>
      </c>
    </row>
    <row r="32" spans="1:9" x14ac:dyDescent="0.2">
      <c r="A32" s="3" t="s">
        <v>0</v>
      </c>
      <c r="B32" s="5"/>
      <c r="C32" s="4">
        <v>2281992</v>
      </c>
      <c r="D32" s="24">
        <v>2281992</v>
      </c>
      <c r="E32" s="24">
        <v>2281992</v>
      </c>
      <c r="F32" s="24">
        <v>2281992</v>
      </c>
      <c r="G32" s="24">
        <v>2281992</v>
      </c>
      <c r="H32" s="24">
        <v>2281992</v>
      </c>
      <c r="I32" s="24">
        <v>2281992</v>
      </c>
    </row>
    <row r="33" spans="1:9" x14ac:dyDescent="0.2">
      <c r="A33" s="3" t="s">
        <v>1</v>
      </c>
      <c r="B33" s="5"/>
      <c r="C33" s="4">
        <v>670477</v>
      </c>
      <c r="D33" s="24">
        <f t="shared" ref="D33:I33" si="0">C44</f>
        <v>726603.47</v>
      </c>
      <c r="E33" s="24">
        <f t="shared" si="0"/>
        <v>774561.32</v>
      </c>
      <c r="F33" s="24">
        <f t="shared" si="0"/>
        <v>740515.41999999993</v>
      </c>
      <c r="G33" s="24">
        <f t="shared" si="0"/>
        <v>591662.6399999999</v>
      </c>
      <c r="H33" s="24">
        <f t="shared" si="0"/>
        <v>428462.6399999999</v>
      </c>
      <c r="I33" s="24">
        <f t="shared" si="0"/>
        <v>268462.6399999999</v>
      </c>
    </row>
    <row r="34" spans="1:9" x14ac:dyDescent="0.2">
      <c r="A34" s="3" t="s">
        <v>2</v>
      </c>
      <c r="B34" s="5"/>
      <c r="C34" s="4">
        <v>128375.43</v>
      </c>
      <c r="D34" s="24">
        <v>139780.07999999999</v>
      </c>
      <c r="E34" s="24">
        <v>76164</v>
      </c>
      <c r="F34" s="24">
        <v>44550.42</v>
      </c>
      <c r="G34" s="24">
        <v>35046</v>
      </c>
      <c r="H34" s="24">
        <v>40000</v>
      </c>
      <c r="I34" s="24">
        <v>40000</v>
      </c>
    </row>
    <row r="35" spans="1:9" x14ac:dyDescent="0.2">
      <c r="A35" s="3" t="s">
        <v>3</v>
      </c>
      <c r="B35" s="5"/>
      <c r="C35" s="4">
        <v>72248.960000000006</v>
      </c>
      <c r="D35" s="24">
        <v>91822.23</v>
      </c>
      <c r="E35" s="24">
        <v>110209.9</v>
      </c>
      <c r="F35" s="4">
        <v>193403.2</v>
      </c>
      <c r="G35" s="24">
        <v>198246</v>
      </c>
      <c r="H35" s="24">
        <v>200000</v>
      </c>
      <c r="I35" s="24">
        <v>200000</v>
      </c>
    </row>
    <row r="36" spans="1:9" x14ac:dyDescent="0.2">
      <c r="A36" s="3"/>
      <c r="B36" s="5"/>
      <c r="C36" s="4"/>
      <c r="D36" s="24"/>
      <c r="E36" s="24"/>
      <c r="F36" s="24"/>
      <c r="G36" s="24"/>
      <c r="H36" s="24"/>
      <c r="I36" s="24"/>
    </row>
    <row r="37" spans="1:9" x14ac:dyDescent="0.2">
      <c r="A37" s="3" t="s">
        <v>4</v>
      </c>
      <c r="B37" s="25"/>
      <c r="C37" s="26"/>
      <c r="D37" s="26"/>
      <c r="E37" s="26"/>
      <c r="F37" s="26"/>
      <c r="G37" s="26"/>
      <c r="H37" s="26"/>
      <c r="I37" s="4"/>
    </row>
    <row r="38" spans="1:9" x14ac:dyDescent="0.2">
      <c r="A38" s="27" t="s">
        <v>20</v>
      </c>
      <c r="B38" s="5"/>
      <c r="C38" s="4"/>
      <c r="D38" s="28"/>
      <c r="E38" s="26"/>
      <c r="F38" s="26"/>
      <c r="G38" s="26"/>
      <c r="H38" s="26"/>
      <c r="I38" s="4"/>
    </row>
    <row r="39" spans="1:9" x14ac:dyDescent="0.2">
      <c r="A39" s="29"/>
      <c r="B39" s="30"/>
      <c r="C39" s="4"/>
      <c r="D39" s="24"/>
      <c r="E39" s="24"/>
      <c r="F39" s="24"/>
      <c r="G39" s="24"/>
      <c r="H39" s="24"/>
      <c r="I39" s="24"/>
    </row>
    <row r="40" spans="1:9" x14ac:dyDescent="0.2">
      <c r="A40" s="29"/>
      <c r="B40" s="30"/>
      <c r="C40" s="4"/>
      <c r="D40" s="24"/>
      <c r="E40" s="24"/>
      <c r="F40" s="24"/>
      <c r="G40" s="24"/>
      <c r="H40" s="24"/>
      <c r="I40" s="24"/>
    </row>
    <row r="41" spans="1:9" x14ac:dyDescent="0.2">
      <c r="A41" s="29"/>
      <c r="B41" s="30"/>
      <c r="C41" s="4"/>
      <c r="D41" s="24"/>
      <c r="E41" s="24"/>
      <c r="F41" s="24"/>
      <c r="G41" s="24"/>
      <c r="H41" s="24"/>
      <c r="I41" s="24"/>
    </row>
    <row r="42" spans="1:9" x14ac:dyDescent="0.2">
      <c r="A42" s="3" t="s">
        <v>5</v>
      </c>
      <c r="B42" s="5"/>
      <c r="C42" s="4">
        <f t="shared" ref="C42:I42" si="1">SUM(C39:C41)</f>
        <v>0</v>
      </c>
      <c r="D42" s="4">
        <f t="shared" si="1"/>
        <v>0</v>
      </c>
      <c r="E42" s="4">
        <f t="shared" si="1"/>
        <v>0</v>
      </c>
      <c r="F42" s="4">
        <f t="shared" si="1"/>
        <v>0</v>
      </c>
      <c r="G42" s="4">
        <f t="shared" si="1"/>
        <v>0</v>
      </c>
      <c r="H42" s="4">
        <f t="shared" si="1"/>
        <v>0</v>
      </c>
      <c r="I42" s="4">
        <f t="shared" si="1"/>
        <v>0</v>
      </c>
    </row>
    <row r="43" spans="1:9" x14ac:dyDescent="0.2">
      <c r="A43" s="3"/>
      <c r="B43" s="5"/>
      <c r="C43" s="4"/>
      <c r="D43" s="24"/>
      <c r="E43" s="24"/>
      <c r="F43" s="24"/>
      <c r="G43" s="24"/>
      <c r="H43" s="24"/>
      <c r="I43" s="24"/>
    </row>
    <row r="44" spans="1:9" x14ac:dyDescent="0.2">
      <c r="A44" s="3" t="s">
        <v>7</v>
      </c>
      <c r="B44" s="5"/>
      <c r="C44" s="4">
        <f>+C33+C34-C35+C42</f>
        <v>726603.47</v>
      </c>
      <c r="D44" s="4">
        <f t="shared" ref="D44:I44" si="2">+D33+D34-D35+D42</f>
        <v>774561.32</v>
      </c>
      <c r="E44" s="4">
        <f>+E33+E34-E35+E42</f>
        <v>740515.41999999993</v>
      </c>
      <c r="F44" s="4">
        <f t="shared" si="2"/>
        <v>591662.6399999999</v>
      </c>
      <c r="G44" s="4">
        <f>+G33+G34-G35+G42</f>
        <v>428462.6399999999</v>
      </c>
      <c r="H44" s="4">
        <f>+H33+H34-H35+H42</f>
        <v>268462.6399999999</v>
      </c>
      <c r="I44" s="4">
        <f t="shared" si="2"/>
        <v>108462.6399999999</v>
      </c>
    </row>
    <row r="45" spans="1:9" x14ac:dyDescent="0.2">
      <c r="A45" s="29"/>
      <c r="B45" s="30"/>
      <c r="C45" s="31"/>
      <c r="D45" s="32"/>
      <c r="E45" s="32"/>
      <c r="F45" s="24"/>
      <c r="G45" s="24"/>
      <c r="H45" s="24"/>
      <c r="I45" s="24"/>
    </row>
    <row r="46" spans="1:9" x14ac:dyDescent="0.2">
      <c r="A46" s="3" t="s">
        <v>16</v>
      </c>
      <c r="B46" s="5"/>
      <c r="C46" s="31"/>
      <c r="D46" s="32"/>
      <c r="E46" s="32"/>
      <c r="F46" s="24"/>
      <c r="G46" s="24"/>
      <c r="H46" s="24"/>
      <c r="I46" s="24"/>
    </row>
    <row r="47" spans="1:9" x14ac:dyDescent="0.2">
      <c r="A47" s="29"/>
      <c r="B47" s="30"/>
      <c r="C47" s="31"/>
      <c r="D47" s="32"/>
      <c r="E47" s="32"/>
      <c r="F47" s="24"/>
      <c r="G47" s="24"/>
      <c r="H47" s="24"/>
      <c r="I47" s="24"/>
    </row>
    <row r="48" spans="1:9" x14ac:dyDescent="0.2">
      <c r="A48" s="3" t="s">
        <v>17</v>
      </c>
      <c r="B48" s="33"/>
      <c r="C48" s="34">
        <f>C44-C46</f>
        <v>726603.47</v>
      </c>
      <c r="D48" s="34">
        <f t="shared" ref="D48:I48" si="3">D44-D46</f>
        <v>774561.32</v>
      </c>
      <c r="E48" s="34">
        <f t="shared" si="3"/>
        <v>740515.41999999993</v>
      </c>
      <c r="F48" s="35">
        <f t="shared" si="3"/>
        <v>591662.6399999999</v>
      </c>
      <c r="G48" s="35">
        <f t="shared" si="3"/>
        <v>428462.6399999999</v>
      </c>
      <c r="H48" s="35">
        <f t="shared" si="3"/>
        <v>268462.6399999999</v>
      </c>
      <c r="I48" s="35">
        <f t="shared" si="3"/>
        <v>108462.6399999999</v>
      </c>
    </row>
    <row r="49" spans="1:9" x14ac:dyDescent="0.2">
      <c r="A49" s="36"/>
      <c r="B49" s="36"/>
      <c r="C49" s="37"/>
      <c r="D49" s="37"/>
      <c r="E49" s="37"/>
      <c r="F49" s="37"/>
      <c r="G49" s="37"/>
      <c r="H49" s="37"/>
      <c r="I49" s="37"/>
    </row>
    <row r="50" spans="1:9" x14ac:dyDescent="0.2">
      <c r="A50" s="38" t="s">
        <v>18</v>
      </c>
      <c r="B50" s="39"/>
      <c r="C50" s="1"/>
      <c r="D50" s="1"/>
      <c r="E50" s="1"/>
      <c r="F50" s="1"/>
      <c r="G50" s="1"/>
      <c r="H50" s="1"/>
      <c r="I50" s="1"/>
    </row>
    <row r="51" spans="1:9" ht="26.45" customHeight="1" x14ac:dyDescent="0.2">
      <c r="A51" s="40" t="s">
        <v>25</v>
      </c>
      <c r="B51" s="41"/>
      <c r="C51" s="32"/>
      <c r="D51" s="32"/>
      <c r="E51" s="32"/>
      <c r="F51" s="32"/>
      <c r="G51" s="32"/>
      <c r="H51" s="32"/>
      <c r="I51" s="32"/>
    </row>
    <row r="52" spans="1:9" x14ac:dyDescent="0.2">
      <c r="A52" s="3"/>
      <c r="B52" s="5"/>
      <c r="C52" s="24"/>
      <c r="D52" s="24"/>
      <c r="E52" s="24"/>
      <c r="F52" s="24"/>
      <c r="G52" s="24"/>
      <c r="H52" s="24"/>
      <c r="I52" s="24"/>
    </row>
    <row r="53" spans="1:9" x14ac:dyDescent="0.2">
      <c r="A53" s="3" t="s">
        <v>6</v>
      </c>
      <c r="B53" s="5"/>
      <c r="C53" s="24"/>
      <c r="D53" s="24"/>
      <c r="E53" s="24"/>
      <c r="F53" s="24"/>
      <c r="G53" s="24"/>
      <c r="H53" s="24"/>
      <c r="I53" s="24"/>
    </row>
    <row r="54" spans="1:9" x14ac:dyDescent="0.2">
      <c r="A54" s="3"/>
      <c r="B54" s="5"/>
      <c r="C54" s="24"/>
      <c r="D54" s="24"/>
      <c r="E54" s="24"/>
      <c r="F54" s="24"/>
      <c r="G54" s="24"/>
      <c r="H54" s="24"/>
      <c r="I54" s="24"/>
    </row>
    <row r="55" spans="1:9" x14ac:dyDescent="0.2">
      <c r="A55" s="42" t="s">
        <v>8</v>
      </c>
      <c r="B55" s="33"/>
      <c r="C55" s="24"/>
      <c r="D55" s="24"/>
      <c r="E55" s="24"/>
      <c r="F55" s="24"/>
      <c r="G55" s="24"/>
      <c r="H55" s="24"/>
      <c r="I55" s="24"/>
    </row>
    <row r="56" spans="1:9" x14ac:dyDescent="0.2">
      <c r="A56" s="43" t="s">
        <v>9</v>
      </c>
      <c r="B56" s="44"/>
      <c r="C56" s="24"/>
      <c r="D56" s="24"/>
      <c r="E56" s="24"/>
      <c r="F56" s="24"/>
      <c r="G56" s="24"/>
      <c r="H56" s="24"/>
      <c r="I56" s="24"/>
    </row>
  </sheetData>
  <sheetProtection selectLockedCells="1"/>
  <mergeCells count="4">
    <mergeCell ref="A8:I11"/>
    <mergeCell ref="A13:I13"/>
    <mergeCell ref="A29:I29"/>
    <mergeCell ref="A51:B51"/>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77C0A1-FAD2-41F8-A5A9-7D67379236AE}">
  <sheetPr>
    <pageSetUpPr fitToPage="1"/>
  </sheetPr>
  <dimension ref="A2:I52"/>
  <sheetViews>
    <sheetView zoomScaleNormal="100" workbookViewId="0">
      <selection activeCell="J2" sqref="J2"/>
    </sheetView>
  </sheetViews>
  <sheetFormatPr defaultRowHeight="12.75" x14ac:dyDescent="0.2"/>
  <cols>
    <col min="1" max="2" width="14.5703125" style="8" customWidth="1"/>
    <col min="3" max="8" width="14" style="8" customWidth="1"/>
    <col min="9" max="9" width="13.140625" style="8" customWidth="1"/>
  </cols>
  <sheetData>
    <row r="2" spans="1:9" x14ac:dyDescent="0.2">
      <c r="A2" s="9" t="s">
        <v>13</v>
      </c>
      <c r="B2" s="10" t="s">
        <v>48</v>
      </c>
      <c r="C2" s="10"/>
      <c r="D2" s="10"/>
      <c r="E2" s="9"/>
      <c r="F2" s="9"/>
      <c r="G2" s="11" t="s">
        <v>14</v>
      </c>
      <c r="H2" s="10" t="s">
        <v>31</v>
      </c>
      <c r="I2" s="10"/>
    </row>
    <row r="3" spans="1:9" x14ac:dyDescent="0.2">
      <c r="A3" s="9" t="s">
        <v>32</v>
      </c>
      <c r="B3" s="10" t="s">
        <v>33</v>
      </c>
      <c r="C3" s="10"/>
      <c r="D3" s="10"/>
      <c r="E3" s="9"/>
      <c r="F3" s="9"/>
      <c r="G3" s="11" t="s">
        <v>34</v>
      </c>
      <c r="H3" s="13" t="s">
        <v>35</v>
      </c>
      <c r="I3" s="13"/>
    </row>
    <row r="4" spans="1:9" x14ac:dyDescent="0.2">
      <c r="A4" s="9" t="s">
        <v>15</v>
      </c>
      <c r="B4" s="10" t="s">
        <v>74</v>
      </c>
      <c r="C4" s="10"/>
      <c r="D4" s="10"/>
      <c r="E4" s="9"/>
      <c r="F4" s="9"/>
      <c r="G4" s="11" t="s">
        <v>37</v>
      </c>
      <c r="H4" s="10" t="s">
        <v>75</v>
      </c>
      <c r="I4" s="10"/>
    </row>
    <row r="5" spans="1:9" x14ac:dyDescent="0.2">
      <c r="A5" s="9" t="s">
        <v>39</v>
      </c>
      <c r="B5" s="10" t="s">
        <v>76</v>
      </c>
      <c r="C5" s="13"/>
      <c r="D5" s="13"/>
      <c r="E5" s="9"/>
      <c r="F5" s="9"/>
      <c r="G5" s="11" t="s">
        <v>41</v>
      </c>
      <c r="H5" s="13" t="s">
        <v>77</v>
      </c>
      <c r="I5" s="13"/>
    </row>
    <row r="8" spans="1:9" ht="13.15" customHeight="1" x14ac:dyDescent="0.2">
      <c r="A8" s="56" t="s">
        <v>78</v>
      </c>
      <c r="B8" s="56"/>
      <c r="C8" s="56"/>
      <c r="D8" s="56"/>
      <c r="E8" s="56"/>
      <c r="F8" s="56"/>
      <c r="G8" s="56"/>
      <c r="H8" s="56"/>
      <c r="I8" s="56"/>
    </row>
    <row r="9" spans="1:9" x14ac:dyDescent="0.2">
      <c r="A9" s="56"/>
      <c r="B9" s="56"/>
      <c r="C9" s="56"/>
      <c r="D9" s="56"/>
      <c r="E9" s="56"/>
      <c r="F9" s="56"/>
      <c r="G9" s="56"/>
      <c r="H9" s="56"/>
      <c r="I9" s="56"/>
    </row>
    <row r="10" spans="1:9" x14ac:dyDescent="0.2">
      <c r="A10" s="57"/>
      <c r="B10" s="57"/>
      <c r="C10" s="57"/>
      <c r="D10" s="57"/>
      <c r="E10" s="57"/>
      <c r="F10" s="57"/>
      <c r="G10" s="57"/>
      <c r="H10" s="57"/>
      <c r="I10" s="57"/>
    </row>
    <row r="11" spans="1:9" ht="13.15" customHeight="1" x14ac:dyDescent="0.2">
      <c r="A11" s="48" t="s">
        <v>79</v>
      </c>
      <c r="B11" s="58"/>
      <c r="C11" s="58"/>
      <c r="D11" s="58"/>
      <c r="E11" s="58"/>
      <c r="F11" s="58"/>
      <c r="G11" s="58"/>
      <c r="H11" s="58"/>
      <c r="I11" s="58"/>
    </row>
    <row r="12" spans="1:9" x14ac:dyDescent="0.2">
      <c r="C12" s="14"/>
      <c r="D12" s="14"/>
      <c r="E12" s="14"/>
      <c r="F12" s="14"/>
      <c r="G12" s="14"/>
      <c r="H12" s="14"/>
      <c r="I12" s="14"/>
    </row>
    <row r="13" spans="1:9" ht="13.15" customHeight="1" x14ac:dyDescent="0.2">
      <c r="A13" s="59" t="s">
        <v>80</v>
      </c>
      <c r="B13" s="59"/>
      <c r="C13" s="59"/>
      <c r="D13" s="59"/>
      <c r="E13" s="59"/>
      <c r="F13" s="59"/>
      <c r="G13" s="59"/>
      <c r="H13" s="59"/>
      <c r="I13" s="59"/>
    </row>
    <row r="14" spans="1:9" x14ac:dyDescent="0.2">
      <c r="A14" s="59"/>
      <c r="B14" s="59"/>
      <c r="C14" s="59"/>
      <c r="D14" s="59"/>
      <c r="E14" s="59"/>
      <c r="F14" s="59"/>
      <c r="G14" s="59"/>
      <c r="H14" s="59"/>
      <c r="I14" s="59"/>
    </row>
    <row r="15" spans="1:9" x14ac:dyDescent="0.2">
      <c r="A15" s="59"/>
      <c r="B15" s="59"/>
      <c r="C15" s="59"/>
      <c r="D15" s="59"/>
      <c r="E15" s="59"/>
      <c r="F15" s="59"/>
      <c r="G15" s="59"/>
      <c r="H15" s="59"/>
      <c r="I15" s="59"/>
    </row>
    <row r="16" spans="1:9" x14ac:dyDescent="0.2">
      <c r="A16" s="55"/>
      <c r="B16" s="55"/>
      <c r="C16" s="55"/>
      <c r="D16" s="55"/>
      <c r="E16" s="55"/>
      <c r="F16" s="55"/>
      <c r="G16" s="55"/>
      <c r="H16" s="55"/>
      <c r="I16" s="55"/>
    </row>
    <row r="17" spans="1:9" x14ac:dyDescent="0.2">
      <c r="A17" s="2" t="s">
        <v>19</v>
      </c>
      <c r="C17" s="14"/>
      <c r="D17" s="14"/>
      <c r="E17" s="14"/>
      <c r="F17" s="14"/>
      <c r="G17" s="14"/>
      <c r="H17" s="14"/>
      <c r="I17" s="14"/>
    </row>
    <row r="18" spans="1:9" x14ac:dyDescent="0.2">
      <c r="A18" s="9" t="s">
        <v>81</v>
      </c>
      <c r="B18" s="9"/>
      <c r="C18" s="9"/>
      <c r="D18" s="9"/>
      <c r="E18" s="9"/>
      <c r="F18" s="9"/>
      <c r="G18" s="9"/>
      <c r="H18" s="9"/>
      <c r="I18" s="9"/>
    </row>
    <row r="19" spans="1:9" ht="13.15" customHeight="1" x14ac:dyDescent="0.2">
      <c r="A19" s="48" t="s">
        <v>82</v>
      </c>
      <c r="B19" s="9"/>
      <c r="C19" s="9"/>
      <c r="D19" s="9"/>
      <c r="E19" s="9"/>
      <c r="F19" s="9"/>
      <c r="G19" s="9"/>
      <c r="H19" s="9"/>
      <c r="I19" s="9"/>
    </row>
    <row r="20" spans="1:9" x14ac:dyDescent="0.2">
      <c r="A20" s="60" t="s">
        <v>83</v>
      </c>
      <c r="B20" s="60"/>
      <c r="C20" s="60"/>
      <c r="D20" s="60"/>
      <c r="E20" s="60"/>
      <c r="F20" s="60"/>
      <c r="G20" s="60"/>
      <c r="H20" s="60"/>
      <c r="I20" s="60"/>
    </row>
    <row r="21" spans="1:9" x14ac:dyDescent="0.2">
      <c r="A21" s="48"/>
      <c r="C21" s="14"/>
      <c r="D21" s="14"/>
      <c r="E21" s="14"/>
      <c r="F21" s="14"/>
      <c r="G21" s="14"/>
      <c r="H21" s="14"/>
      <c r="I21" s="14"/>
    </row>
    <row r="22" spans="1:9" x14ac:dyDescent="0.2">
      <c r="A22" s="2" t="s">
        <v>46</v>
      </c>
      <c r="C22" s="14"/>
      <c r="D22" s="14"/>
      <c r="E22" s="14"/>
      <c r="F22" s="14"/>
      <c r="G22" s="14"/>
      <c r="H22" s="14"/>
      <c r="I22" s="14"/>
    </row>
    <row r="23" spans="1:9" x14ac:dyDescent="0.2">
      <c r="A23" s="16" t="s">
        <v>28</v>
      </c>
      <c r="B23" s="14"/>
      <c r="C23" s="14"/>
      <c r="D23" s="14"/>
      <c r="E23" s="14"/>
      <c r="F23" s="14"/>
      <c r="G23" s="14"/>
      <c r="H23" s="14"/>
      <c r="I23" s="14"/>
    </row>
    <row r="24" spans="1:9" x14ac:dyDescent="0.2">
      <c r="A24" s="16"/>
      <c r="B24" s="14"/>
      <c r="C24" s="14"/>
      <c r="D24" s="14"/>
      <c r="E24" s="14"/>
      <c r="F24" s="14"/>
      <c r="G24" s="14"/>
      <c r="H24" s="14"/>
      <c r="I24" s="14"/>
    </row>
    <row r="25" spans="1:9" x14ac:dyDescent="0.2">
      <c r="A25" s="17" t="s">
        <v>12</v>
      </c>
      <c r="B25" s="18"/>
      <c r="C25" s="18"/>
      <c r="D25" s="18"/>
      <c r="E25" s="18"/>
      <c r="F25" s="18"/>
      <c r="G25" s="18"/>
      <c r="H25" s="18"/>
      <c r="I25" s="19"/>
    </row>
    <row r="26" spans="1:9" x14ac:dyDescent="0.2">
      <c r="A26" s="3"/>
      <c r="B26" s="5"/>
      <c r="C26" s="20" t="s">
        <v>29</v>
      </c>
      <c r="D26" s="20" t="s">
        <v>21</v>
      </c>
      <c r="E26" s="20" t="s">
        <v>22</v>
      </c>
      <c r="F26" s="20" t="s">
        <v>23</v>
      </c>
      <c r="G26" s="20" t="s">
        <v>24</v>
      </c>
      <c r="H26" s="20" t="s">
        <v>26</v>
      </c>
      <c r="I26" s="20" t="s">
        <v>27</v>
      </c>
    </row>
    <row r="27" spans="1:9" x14ac:dyDescent="0.2">
      <c r="A27" s="3"/>
      <c r="B27" s="5"/>
      <c r="C27" s="21" t="s">
        <v>10</v>
      </c>
      <c r="D27" s="22" t="s">
        <v>10</v>
      </c>
      <c r="E27" s="21" t="s">
        <v>10</v>
      </c>
      <c r="F27" s="23" t="s">
        <v>10</v>
      </c>
      <c r="G27" s="23" t="s">
        <v>10</v>
      </c>
      <c r="H27" s="21" t="s">
        <v>11</v>
      </c>
      <c r="I27" s="21" t="s">
        <v>11</v>
      </c>
    </row>
    <row r="28" spans="1:9" x14ac:dyDescent="0.2">
      <c r="A28" s="3" t="s">
        <v>0</v>
      </c>
      <c r="B28" s="5"/>
      <c r="C28" s="4">
        <v>5732326</v>
      </c>
      <c r="D28" s="24">
        <v>4086419</v>
      </c>
      <c r="E28" s="24">
        <v>0</v>
      </c>
      <c r="F28" s="24">
        <v>0</v>
      </c>
      <c r="G28" s="24">
        <v>0</v>
      </c>
      <c r="H28" s="24">
        <v>0</v>
      </c>
      <c r="I28" s="24">
        <v>0</v>
      </c>
    </row>
    <row r="29" spans="1:9" x14ac:dyDescent="0.2">
      <c r="A29" s="3" t="s">
        <v>1</v>
      </c>
      <c r="B29" s="5"/>
      <c r="C29" s="4">
        <v>2361</v>
      </c>
      <c r="D29" s="24">
        <f t="shared" ref="D29:I29" si="0">C40</f>
        <v>1005.0300000000279</v>
      </c>
      <c r="E29" s="24">
        <f t="shared" si="0"/>
        <v>-0.25</v>
      </c>
      <c r="F29" s="24">
        <f t="shared" si="0"/>
        <v>-0.25</v>
      </c>
      <c r="G29" s="24">
        <f t="shared" si="0"/>
        <v>-0.25</v>
      </c>
      <c r="H29" s="24">
        <f t="shared" si="0"/>
        <v>-0.25</v>
      </c>
      <c r="I29" s="24">
        <f t="shared" si="0"/>
        <v>-0.25</v>
      </c>
    </row>
    <row r="30" spans="1:9" x14ac:dyDescent="0.2">
      <c r="A30" s="3" t="s">
        <v>2</v>
      </c>
      <c r="B30" s="5"/>
      <c r="C30" s="4">
        <v>1644551</v>
      </c>
      <c r="D30" s="24">
        <v>851851.21</v>
      </c>
      <c r="E30" s="24">
        <v>0</v>
      </c>
      <c r="F30" s="24">
        <v>0</v>
      </c>
      <c r="G30" s="24">
        <v>0</v>
      </c>
      <c r="H30" s="24">
        <v>0</v>
      </c>
      <c r="I30" s="24">
        <v>0</v>
      </c>
    </row>
    <row r="31" spans="1:9" x14ac:dyDescent="0.2">
      <c r="A31" s="3" t="s">
        <v>3</v>
      </c>
      <c r="B31" s="5"/>
      <c r="C31" s="4">
        <v>1645906.97</v>
      </c>
      <c r="D31" s="24">
        <v>852856.49</v>
      </c>
      <c r="E31" s="24">
        <v>0</v>
      </c>
      <c r="F31" s="4">
        <v>0</v>
      </c>
      <c r="G31" s="24">
        <v>0</v>
      </c>
      <c r="H31" s="24">
        <v>0</v>
      </c>
      <c r="I31" s="24">
        <v>0</v>
      </c>
    </row>
    <row r="32" spans="1:9" x14ac:dyDescent="0.2">
      <c r="A32" s="3"/>
      <c r="B32" s="5"/>
      <c r="C32" s="4"/>
      <c r="D32" s="24"/>
      <c r="E32" s="24"/>
      <c r="F32" s="24"/>
      <c r="G32" s="24"/>
      <c r="H32" s="24"/>
      <c r="I32" s="24"/>
    </row>
    <row r="33" spans="1:9" x14ac:dyDescent="0.2">
      <c r="A33" s="3" t="s">
        <v>4</v>
      </c>
      <c r="B33" s="25"/>
      <c r="C33" s="26"/>
      <c r="D33" s="26"/>
      <c r="E33" s="26"/>
      <c r="F33" s="26"/>
      <c r="G33" s="26"/>
      <c r="H33" s="26"/>
      <c r="I33" s="4"/>
    </row>
    <row r="34" spans="1:9" x14ac:dyDescent="0.2">
      <c r="A34" s="27" t="s">
        <v>20</v>
      </c>
      <c r="B34" s="5"/>
      <c r="C34" s="4"/>
      <c r="D34" s="28"/>
      <c r="E34" s="26"/>
      <c r="F34" s="26"/>
      <c r="G34" s="26"/>
      <c r="H34" s="26"/>
      <c r="I34" s="4"/>
    </row>
    <row r="35" spans="1:9" x14ac:dyDescent="0.2">
      <c r="A35" s="29"/>
      <c r="B35" s="30"/>
      <c r="C35" s="4"/>
      <c r="D35" s="24"/>
      <c r="E35" s="24"/>
      <c r="F35" s="24"/>
      <c r="G35" s="24"/>
      <c r="H35" s="24"/>
      <c r="I35" s="24"/>
    </row>
    <row r="36" spans="1:9" x14ac:dyDescent="0.2">
      <c r="A36" s="29"/>
      <c r="B36" s="30"/>
      <c r="C36" s="4"/>
      <c r="D36" s="24"/>
      <c r="E36" s="24"/>
      <c r="F36" s="24"/>
      <c r="G36" s="24"/>
      <c r="H36" s="24"/>
      <c r="I36" s="24"/>
    </row>
    <row r="37" spans="1:9" x14ac:dyDescent="0.2">
      <c r="A37" s="29"/>
      <c r="B37" s="30"/>
      <c r="C37" s="4"/>
      <c r="D37" s="24"/>
      <c r="E37" s="24"/>
      <c r="F37" s="24"/>
      <c r="G37" s="24"/>
      <c r="H37" s="24"/>
      <c r="I37" s="24"/>
    </row>
    <row r="38" spans="1:9" x14ac:dyDescent="0.2">
      <c r="A38" s="3" t="s">
        <v>5</v>
      </c>
      <c r="B38" s="5"/>
      <c r="C38" s="4">
        <f t="shared" ref="C38:I38" si="1">SUM(C35:C37)</f>
        <v>0</v>
      </c>
      <c r="D38" s="4">
        <f t="shared" si="1"/>
        <v>0</v>
      </c>
      <c r="E38" s="4">
        <f t="shared" si="1"/>
        <v>0</v>
      </c>
      <c r="F38" s="4">
        <f t="shared" si="1"/>
        <v>0</v>
      </c>
      <c r="G38" s="4">
        <f t="shared" si="1"/>
        <v>0</v>
      </c>
      <c r="H38" s="4">
        <f t="shared" si="1"/>
        <v>0</v>
      </c>
      <c r="I38" s="4">
        <f t="shared" si="1"/>
        <v>0</v>
      </c>
    </row>
    <row r="39" spans="1:9" x14ac:dyDescent="0.2">
      <c r="A39" s="3"/>
      <c r="B39" s="5"/>
      <c r="C39" s="4"/>
      <c r="D39" s="24"/>
      <c r="E39" s="24"/>
      <c r="F39" s="24"/>
      <c r="G39" s="24"/>
      <c r="H39" s="24"/>
      <c r="I39" s="24"/>
    </row>
    <row r="40" spans="1:9" x14ac:dyDescent="0.2">
      <c r="A40" s="3" t="s">
        <v>7</v>
      </c>
      <c r="B40" s="5"/>
      <c r="C40" s="4">
        <f>+C29+C30-C31+C38</f>
        <v>1005.0300000000279</v>
      </c>
      <c r="D40" s="4">
        <f t="shared" ref="D40:I40" si="2">+D29+D30-D31+D38</f>
        <v>-0.25</v>
      </c>
      <c r="E40" s="4">
        <f>+E29+E30-E31+E38</f>
        <v>-0.25</v>
      </c>
      <c r="F40" s="4">
        <f t="shared" si="2"/>
        <v>-0.25</v>
      </c>
      <c r="G40" s="4">
        <f>+G29+G30-G31+G38</f>
        <v>-0.25</v>
      </c>
      <c r="H40" s="4">
        <f>+H29+H30-H31+H38</f>
        <v>-0.25</v>
      </c>
      <c r="I40" s="4">
        <f t="shared" si="2"/>
        <v>-0.25</v>
      </c>
    </row>
    <row r="41" spans="1:9" x14ac:dyDescent="0.2">
      <c r="A41" s="29"/>
      <c r="B41" s="30"/>
      <c r="C41" s="31"/>
      <c r="D41" s="32"/>
      <c r="E41" s="32"/>
      <c r="F41" s="24"/>
      <c r="G41" s="24"/>
      <c r="H41" s="24"/>
      <c r="I41" s="24"/>
    </row>
    <row r="42" spans="1:9" x14ac:dyDescent="0.2">
      <c r="A42" s="3" t="s">
        <v>16</v>
      </c>
      <c r="B42" s="5"/>
      <c r="C42" s="31">
        <v>4171291.2</v>
      </c>
      <c r="D42" s="32">
        <v>2170938.1800000002</v>
      </c>
      <c r="E42" s="32">
        <v>3335890.31</v>
      </c>
      <c r="F42" s="24">
        <v>2668449.91</v>
      </c>
      <c r="G42" s="24">
        <f>35000+3892739.6</f>
        <v>3927739.6</v>
      </c>
      <c r="H42" s="24">
        <v>4000000</v>
      </c>
      <c r="I42" s="24">
        <v>4000000</v>
      </c>
    </row>
    <row r="43" spans="1:9" x14ac:dyDescent="0.2">
      <c r="A43" s="29"/>
      <c r="B43" s="30"/>
      <c r="C43" s="31"/>
      <c r="D43" s="32"/>
      <c r="E43" s="32"/>
      <c r="F43" s="24"/>
      <c r="G43" s="24"/>
      <c r="H43" s="24"/>
      <c r="I43" s="24"/>
    </row>
    <row r="44" spans="1:9" x14ac:dyDescent="0.2">
      <c r="A44" s="3" t="s">
        <v>17</v>
      </c>
      <c r="B44" s="33"/>
      <c r="C44" s="34">
        <f>C40-C42</f>
        <v>-4170286.17</v>
      </c>
      <c r="D44" s="34">
        <f t="shared" ref="D44:I44" si="3">D40-D42</f>
        <v>-2170938.4300000002</v>
      </c>
      <c r="E44" s="34">
        <f t="shared" si="3"/>
        <v>-3335890.56</v>
      </c>
      <c r="F44" s="35">
        <f t="shared" si="3"/>
        <v>-2668450.16</v>
      </c>
      <c r="G44" s="35">
        <f t="shared" si="3"/>
        <v>-3927739.85</v>
      </c>
      <c r="H44" s="35">
        <f t="shared" si="3"/>
        <v>-4000000.25</v>
      </c>
      <c r="I44" s="35">
        <f t="shared" si="3"/>
        <v>-4000000.25</v>
      </c>
    </row>
    <row r="45" spans="1:9" x14ac:dyDescent="0.2">
      <c r="A45" s="36"/>
      <c r="B45" s="36"/>
      <c r="C45" s="37"/>
      <c r="D45" s="37"/>
      <c r="E45" s="37"/>
      <c r="F45" s="37"/>
      <c r="G45" s="37"/>
      <c r="H45" s="37"/>
      <c r="I45" s="37"/>
    </row>
    <row r="46" spans="1:9" x14ac:dyDescent="0.2">
      <c r="A46" s="38" t="s">
        <v>18</v>
      </c>
      <c r="B46" s="39"/>
      <c r="C46" s="1"/>
      <c r="D46" s="1"/>
      <c r="E46" s="1"/>
      <c r="F46" s="1"/>
      <c r="G46" s="1"/>
      <c r="H46" s="1"/>
      <c r="I46" s="1"/>
    </row>
    <row r="47" spans="1:9" ht="26.45" customHeight="1" x14ac:dyDescent="0.2">
      <c r="A47" s="40" t="s">
        <v>25</v>
      </c>
      <c r="B47" s="41"/>
      <c r="C47" s="32"/>
      <c r="D47" s="32"/>
      <c r="E47" s="32"/>
      <c r="F47" s="32"/>
      <c r="G47" s="32"/>
      <c r="H47" s="32"/>
      <c r="I47" s="32"/>
    </row>
    <row r="48" spans="1:9" x14ac:dyDescent="0.2">
      <c r="A48" s="3"/>
      <c r="B48" s="5"/>
      <c r="C48" s="24"/>
      <c r="D48" s="24"/>
      <c r="E48" s="24"/>
      <c r="F48" s="24"/>
      <c r="G48" s="24"/>
      <c r="H48" s="24"/>
      <c r="I48" s="24"/>
    </row>
    <row r="49" spans="1:9" x14ac:dyDescent="0.2">
      <c r="A49" s="3" t="s">
        <v>6</v>
      </c>
      <c r="B49" s="5"/>
      <c r="C49" s="24"/>
      <c r="D49" s="24"/>
      <c r="E49" s="24"/>
      <c r="F49" s="24"/>
      <c r="G49" s="24"/>
      <c r="H49" s="24"/>
      <c r="I49" s="24"/>
    </row>
    <row r="50" spans="1:9" x14ac:dyDescent="0.2">
      <c r="A50" s="3"/>
      <c r="B50" s="5"/>
      <c r="C50" s="24"/>
      <c r="D50" s="24"/>
      <c r="E50" s="24"/>
      <c r="F50" s="24"/>
      <c r="G50" s="24"/>
      <c r="H50" s="24"/>
      <c r="I50" s="24"/>
    </row>
    <row r="51" spans="1:9" x14ac:dyDescent="0.2">
      <c r="A51" s="42" t="s">
        <v>8</v>
      </c>
      <c r="B51" s="33"/>
      <c r="C51" s="24"/>
      <c r="D51" s="24"/>
      <c r="E51" s="24"/>
      <c r="F51" s="24"/>
      <c r="G51" s="24"/>
      <c r="H51" s="24"/>
      <c r="I51" s="24"/>
    </row>
    <row r="52" spans="1:9" x14ac:dyDescent="0.2">
      <c r="A52" s="43" t="s">
        <v>9</v>
      </c>
      <c r="B52" s="44"/>
      <c r="C52" s="24"/>
      <c r="D52" s="24"/>
      <c r="E52" s="24"/>
      <c r="F52" s="24"/>
      <c r="G52" s="24"/>
      <c r="H52" s="24"/>
      <c r="I52" s="24"/>
    </row>
  </sheetData>
  <sheetProtection selectLockedCells="1"/>
  <mergeCells count="5">
    <mergeCell ref="A8:I9"/>
    <mergeCell ref="A13:I15"/>
    <mergeCell ref="A20:I20"/>
    <mergeCell ref="A25:I25"/>
    <mergeCell ref="A47:B47"/>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CA8FA4-C5AA-48A7-8236-14ABCA9AEE04}">
  <sheetPr>
    <pageSetUpPr fitToPage="1"/>
  </sheetPr>
  <dimension ref="A2:I54"/>
  <sheetViews>
    <sheetView zoomScaleNormal="100" workbookViewId="0">
      <selection activeCell="J11" sqref="J11"/>
    </sheetView>
  </sheetViews>
  <sheetFormatPr defaultRowHeight="12.75" x14ac:dyDescent="0.2"/>
  <cols>
    <col min="1" max="2" width="14.5703125" style="8" customWidth="1"/>
    <col min="3" max="8" width="14" style="8" customWidth="1"/>
    <col min="9" max="9" width="13.140625" style="8" customWidth="1"/>
  </cols>
  <sheetData>
    <row r="2" spans="1:9" x14ac:dyDescent="0.2">
      <c r="A2" s="9" t="s">
        <v>13</v>
      </c>
      <c r="B2" s="61" t="s">
        <v>48</v>
      </c>
      <c r="C2" s="61"/>
      <c r="D2" s="61"/>
      <c r="E2" s="61"/>
      <c r="F2" s="9"/>
      <c r="G2" s="11" t="s">
        <v>14</v>
      </c>
      <c r="H2" s="61" t="s">
        <v>31</v>
      </c>
      <c r="I2" s="10"/>
    </row>
    <row r="3" spans="1:9" x14ac:dyDescent="0.2">
      <c r="A3" s="9" t="s">
        <v>32</v>
      </c>
      <c r="B3" s="61" t="s">
        <v>33</v>
      </c>
      <c r="C3" s="61"/>
      <c r="D3" s="61"/>
      <c r="E3" s="61"/>
      <c r="F3" s="9"/>
      <c r="G3" s="11" t="s">
        <v>34</v>
      </c>
      <c r="H3" s="62" t="s">
        <v>35</v>
      </c>
      <c r="I3" s="13"/>
    </row>
    <row r="4" spans="1:9" x14ac:dyDescent="0.2">
      <c r="A4" s="9" t="s">
        <v>15</v>
      </c>
      <c r="B4" s="63" t="s">
        <v>84</v>
      </c>
      <c r="C4" s="63"/>
      <c r="D4" s="63"/>
      <c r="E4" s="63"/>
      <c r="F4" s="9"/>
      <c r="G4" s="11" t="s">
        <v>37</v>
      </c>
      <c r="H4" s="64" t="s">
        <v>75</v>
      </c>
      <c r="I4" s="10"/>
    </row>
    <row r="5" spans="1:9" x14ac:dyDescent="0.2">
      <c r="A5" s="9" t="s">
        <v>39</v>
      </c>
      <c r="B5" s="65" t="s">
        <v>76</v>
      </c>
      <c r="C5" s="65"/>
      <c r="D5" s="65"/>
      <c r="E5" s="65"/>
      <c r="F5" s="9"/>
      <c r="G5" s="11" t="s">
        <v>41</v>
      </c>
      <c r="H5" s="13" t="s">
        <v>85</v>
      </c>
      <c r="I5" s="13"/>
    </row>
    <row r="8" spans="1:9" ht="13.15" customHeight="1" x14ac:dyDescent="0.2">
      <c r="A8" s="52" t="s">
        <v>86</v>
      </c>
      <c r="B8" s="52"/>
      <c r="C8" s="52"/>
      <c r="D8" s="52"/>
      <c r="E8" s="52"/>
      <c r="F8" s="52"/>
      <c r="G8" s="52"/>
      <c r="H8" s="52"/>
      <c r="I8" s="52"/>
    </row>
    <row r="9" spans="1:9" x14ac:dyDescent="0.2">
      <c r="A9" s="52"/>
      <c r="B9" s="52"/>
      <c r="C9" s="52"/>
      <c r="D9" s="52"/>
      <c r="E9" s="52"/>
      <c r="F9" s="52"/>
      <c r="G9" s="52"/>
      <c r="H9" s="52"/>
      <c r="I9" s="52"/>
    </row>
    <row r="10" spans="1:9" x14ac:dyDescent="0.2">
      <c r="A10" s="57"/>
      <c r="B10" s="57"/>
      <c r="C10" s="57"/>
      <c r="D10" s="57"/>
      <c r="E10" s="57"/>
      <c r="F10" s="57"/>
      <c r="G10" s="57"/>
      <c r="H10" s="57"/>
      <c r="I10" s="57"/>
    </row>
    <row r="11" spans="1:9" ht="13.15" customHeight="1" x14ac:dyDescent="0.2">
      <c r="A11" s="48" t="s">
        <v>79</v>
      </c>
      <c r="B11" s="58"/>
      <c r="C11" s="58"/>
      <c r="D11" s="58"/>
      <c r="E11" s="58"/>
      <c r="F11" s="58"/>
      <c r="G11" s="58"/>
      <c r="H11" s="58"/>
      <c r="I11" s="58"/>
    </row>
    <row r="12" spans="1:9" x14ac:dyDescent="0.2">
      <c r="C12" s="14"/>
      <c r="D12" s="14"/>
      <c r="E12" s="14"/>
      <c r="F12" s="14"/>
      <c r="G12" s="14"/>
      <c r="H12" s="14"/>
      <c r="I12" s="14"/>
    </row>
    <row r="13" spans="1:9" ht="13.15" customHeight="1" x14ac:dyDescent="0.2">
      <c r="A13" s="52" t="s">
        <v>87</v>
      </c>
      <c r="B13" s="52"/>
      <c r="C13" s="52"/>
      <c r="D13" s="52"/>
      <c r="E13" s="52"/>
      <c r="F13" s="52"/>
      <c r="G13" s="52"/>
      <c r="H13" s="52"/>
      <c r="I13" s="52"/>
    </row>
    <row r="14" spans="1:9" x14ac:dyDescent="0.2">
      <c r="A14" s="52"/>
      <c r="B14" s="52"/>
      <c r="C14" s="52"/>
      <c r="D14" s="52"/>
      <c r="E14" s="52"/>
      <c r="F14" s="52"/>
      <c r="G14" s="52"/>
      <c r="H14" s="52"/>
      <c r="I14" s="52"/>
    </row>
    <row r="15" spans="1:9" x14ac:dyDescent="0.2">
      <c r="A15" s="52"/>
      <c r="B15" s="52"/>
      <c r="C15" s="52"/>
      <c r="D15" s="52"/>
      <c r="E15" s="52"/>
      <c r="F15" s="52"/>
      <c r="G15" s="52"/>
      <c r="H15" s="52"/>
      <c r="I15" s="52"/>
    </row>
    <row r="16" spans="1:9" x14ac:dyDescent="0.2">
      <c r="A16" s="55"/>
      <c r="B16" s="55"/>
      <c r="C16" s="55"/>
      <c r="D16" s="55"/>
      <c r="E16" s="55"/>
      <c r="F16" s="55"/>
      <c r="G16" s="55"/>
      <c r="H16" s="55"/>
      <c r="I16" s="55"/>
    </row>
    <row r="17" spans="1:9" x14ac:dyDescent="0.2">
      <c r="A17" s="2" t="s">
        <v>19</v>
      </c>
      <c r="C17" s="14"/>
      <c r="D17" s="14"/>
      <c r="E17" s="14"/>
      <c r="F17" s="14"/>
      <c r="G17" s="14"/>
      <c r="H17" s="14"/>
      <c r="I17" s="14"/>
    </row>
    <row r="18" spans="1:9" x14ac:dyDescent="0.2">
      <c r="A18" s="9" t="s">
        <v>88</v>
      </c>
      <c r="B18" s="9"/>
      <c r="C18" s="9"/>
      <c r="D18" s="9"/>
      <c r="E18" s="9"/>
      <c r="F18" s="9"/>
      <c r="G18" s="9"/>
      <c r="H18" s="9"/>
      <c r="I18" s="9"/>
    </row>
    <row r="19" spans="1:9" ht="13.15" customHeight="1" x14ac:dyDescent="0.2">
      <c r="A19" s="9" t="s">
        <v>89</v>
      </c>
      <c r="B19" s="9"/>
      <c r="C19" s="9"/>
      <c r="D19" s="9"/>
      <c r="E19" s="9"/>
      <c r="F19" s="9"/>
      <c r="G19" s="9"/>
      <c r="H19" s="9"/>
      <c r="I19" s="9"/>
    </row>
    <row r="20" spans="1:9" ht="13.15" customHeight="1" x14ac:dyDescent="0.2">
      <c r="A20" s="9" t="s">
        <v>90</v>
      </c>
      <c r="B20" s="66"/>
      <c r="C20" s="66"/>
      <c r="D20" s="66"/>
      <c r="E20" s="66"/>
      <c r="F20" s="66"/>
      <c r="G20" s="66"/>
      <c r="H20" s="66"/>
      <c r="I20" s="66"/>
    </row>
    <row r="21" spans="1:9" x14ac:dyDescent="0.2">
      <c r="A21" s="9" t="s">
        <v>91</v>
      </c>
      <c r="B21" s="66"/>
      <c r="C21" s="66"/>
      <c r="D21" s="66"/>
      <c r="E21" s="66"/>
      <c r="F21" s="66"/>
      <c r="G21" s="66"/>
      <c r="H21" s="66"/>
      <c r="I21" s="66"/>
    </row>
    <row r="22" spans="1:9" x14ac:dyDescent="0.2">
      <c r="A22" s="9" t="s">
        <v>92</v>
      </c>
      <c r="B22" s="66"/>
      <c r="C22" s="66"/>
      <c r="D22" s="66"/>
      <c r="E22" s="66"/>
      <c r="F22" s="66"/>
      <c r="G22" s="66"/>
      <c r="H22" s="66"/>
      <c r="I22" s="66"/>
    </row>
    <row r="23" spans="1:9" x14ac:dyDescent="0.2">
      <c r="A23" s="66"/>
      <c r="B23" s="66"/>
      <c r="C23" s="66"/>
      <c r="D23" s="66"/>
      <c r="E23" s="66"/>
      <c r="F23" s="66"/>
      <c r="G23" s="66"/>
      <c r="H23" s="66"/>
      <c r="I23" s="66"/>
    </row>
    <row r="24" spans="1:9" x14ac:dyDescent="0.2">
      <c r="A24" s="2" t="s">
        <v>46</v>
      </c>
      <c r="C24" s="14"/>
      <c r="D24" s="14"/>
      <c r="E24" s="14"/>
      <c r="F24" s="14"/>
      <c r="G24" s="14"/>
      <c r="H24" s="14"/>
      <c r="I24" s="14"/>
    </row>
    <row r="25" spans="1:9" x14ac:dyDescent="0.2">
      <c r="A25" s="16" t="s">
        <v>28</v>
      </c>
      <c r="B25" s="14"/>
      <c r="C25" s="14"/>
      <c r="D25" s="14"/>
      <c r="E25" s="14"/>
      <c r="F25" s="14"/>
      <c r="G25" s="14"/>
      <c r="H25" s="14"/>
      <c r="I25" s="14"/>
    </row>
    <row r="26" spans="1:9" x14ac:dyDescent="0.2">
      <c r="A26" s="16"/>
      <c r="B26" s="14"/>
      <c r="C26" s="14"/>
      <c r="D26" s="14"/>
      <c r="E26" s="14"/>
      <c r="F26" s="14"/>
      <c r="G26" s="14"/>
      <c r="H26" s="14"/>
      <c r="I26" s="14"/>
    </row>
    <row r="27" spans="1:9" x14ac:dyDescent="0.2">
      <c r="A27" s="17" t="s">
        <v>12</v>
      </c>
      <c r="B27" s="18"/>
      <c r="C27" s="18"/>
      <c r="D27" s="18"/>
      <c r="E27" s="18"/>
      <c r="F27" s="18"/>
      <c r="G27" s="18"/>
      <c r="H27" s="18"/>
      <c r="I27" s="19"/>
    </row>
    <row r="28" spans="1:9" x14ac:dyDescent="0.2">
      <c r="A28" s="3"/>
      <c r="B28" s="5"/>
      <c r="C28" s="20" t="s">
        <v>29</v>
      </c>
      <c r="D28" s="20" t="s">
        <v>21</v>
      </c>
      <c r="E28" s="20" t="s">
        <v>22</v>
      </c>
      <c r="F28" s="20" t="s">
        <v>23</v>
      </c>
      <c r="G28" s="20" t="s">
        <v>24</v>
      </c>
      <c r="H28" s="20" t="s">
        <v>26</v>
      </c>
      <c r="I28" s="20" t="s">
        <v>27</v>
      </c>
    </row>
    <row r="29" spans="1:9" x14ac:dyDescent="0.2">
      <c r="A29" s="3"/>
      <c r="B29" s="5"/>
      <c r="C29" s="21" t="s">
        <v>10</v>
      </c>
      <c r="D29" s="22" t="s">
        <v>10</v>
      </c>
      <c r="E29" s="21" t="s">
        <v>10</v>
      </c>
      <c r="F29" s="23" t="s">
        <v>10</v>
      </c>
      <c r="G29" s="23" t="s">
        <v>10</v>
      </c>
      <c r="H29" s="21" t="s">
        <v>11</v>
      </c>
      <c r="I29" s="21" t="s">
        <v>11</v>
      </c>
    </row>
    <row r="30" spans="1:9" x14ac:dyDescent="0.2">
      <c r="A30" s="3" t="s">
        <v>0</v>
      </c>
      <c r="B30" s="5"/>
      <c r="C30" s="4">
        <v>0</v>
      </c>
      <c r="D30" s="24">
        <v>11777333</v>
      </c>
      <c r="E30" s="24">
        <v>11434378</v>
      </c>
      <c r="F30" s="24">
        <v>10101026.289999999</v>
      </c>
      <c r="G30" s="24">
        <v>7993948</v>
      </c>
      <c r="H30" s="24">
        <v>5035961.5</v>
      </c>
      <c r="I30" s="24">
        <v>0</v>
      </c>
    </row>
    <row r="31" spans="1:9" x14ac:dyDescent="0.2">
      <c r="A31" s="3" t="s">
        <v>1</v>
      </c>
      <c r="B31" s="5"/>
      <c r="C31" s="4">
        <v>0</v>
      </c>
      <c r="D31" s="24">
        <f t="shared" ref="D31:I31" si="0">C42</f>
        <v>0</v>
      </c>
      <c r="E31" s="24">
        <f t="shared" si="0"/>
        <v>0</v>
      </c>
      <c r="F31" s="24">
        <f t="shared" si="0"/>
        <v>4.7900000000372529</v>
      </c>
      <c r="G31" s="24">
        <f t="shared" si="0"/>
        <v>5279.0400000000373</v>
      </c>
      <c r="H31" s="24">
        <f t="shared" si="0"/>
        <v>1715.0400000000373</v>
      </c>
      <c r="I31" s="24">
        <f t="shared" si="0"/>
        <v>1715.0400000000373</v>
      </c>
    </row>
    <row r="32" spans="1:9" x14ac:dyDescent="0.2">
      <c r="A32" s="3" t="s">
        <v>2</v>
      </c>
      <c r="B32" s="5"/>
      <c r="C32" s="4">
        <v>0</v>
      </c>
      <c r="D32" s="24">
        <v>342954.98</v>
      </c>
      <c r="E32" s="24">
        <v>1333356.52</v>
      </c>
      <c r="F32" s="24">
        <v>2112352.23</v>
      </c>
      <c r="G32" s="24">
        <v>2954423</v>
      </c>
      <c r="H32" s="24">
        <v>1800000</v>
      </c>
      <c r="I32" s="24">
        <v>0</v>
      </c>
    </row>
    <row r="33" spans="1:9" x14ac:dyDescent="0.2">
      <c r="A33" s="3" t="s">
        <v>3</v>
      </c>
      <c r="B33" s="5"/>
      <c r="C33" s="4">
        <v>0</v>
      </c>
      <c r="D33" s="24">
        <v>342954.98</v>
      </c>
      <c r="E33" s="24">
        <v>1333351.73</v>
      </c>
      <c r="F33" s="4">
        <v>2107077.98</v>
      </c>
      <c r="G33" s="24">
        <v>2957987</v>
      </c>
      <c r="H33" s="24">
        <v>1800000</v>
      </c>
      <c r="I33" s="24">
        <v>0</v>
      </c>
    </row>
    <row r="34" spans="1:9" x14ac:dyDescent="0.2">
      <c r="A34" s="3"/>
      <c r="B34" s="5"/>
      <c r="C34" s="4"/>
      <c r="D34" s="24"/>
      <c r="E34" s="24"/>
      <c r="F34" s="24"/>
      <c r="G34" s="24"/>
      <c r="H34" s="24"/>
      <c r="I34" s="24"/>
    </row>
    <row r="35" spans="1:9" x14ac:dyDescent="0.2">
      <c r="A35" s="3" t="s">
        <v>4</v>
      </c>
      <c r="B35" s="25"/>
      <c r="C35" s="26"/>
      <c r="D35" s="26"/>
      <c r="E35" s="26"/>
      <c r="F35" s="26"/>
      <c r="G35" s="26"/>
      <c r="H35" s="26"/>
      <c r="I35" s="4"/>
    </row>
    <row r="36" spans="1:9" x14ac:dyDescent="0.2">
      <c r="A36" s="27" t="s">
        <v>20</v>
      </c>
      <c r="B36" s="5"/>
      <c r="C36" s="4"/>
      <c r="D36" s="28"/>
      <c r="E36" s="26"/>
      <c r="F36" s="26"/>
      <c r="G36" s="26"/>
      <c r="H36" s="26"/>
      <c r="I36" s="4"/>
    </row>
    <row r="37" spans="1:9" x14ac:dyDescent="0.2">
      <c r="A37" s="29"/>
      <c r="B37" s="30"/>
      <c r="C37" s="4"/>
      <c r="D37" s="24"/>
      <c r="E37" s="24"/>
      <c r="F37" s="24"/>
      <c r="G37" s="24"/>
      <c r="H37" s="24"/>
      <c r="I37" s="24"/>
    </row>
    <row r="38" spans="1:9" x14ac:dyDescent="0.2">
      <c r="A38" s="29"/>
      <c r="B38" s="30"/>
      <c r="C38" s="4"/>
      <c r="D38" s="24"/>
      <c r="E38" s="24"/>
      <c r="F38" s="24"/>
      <c r="G38" s="24"/>
      <c r="H38" s="24"/>
      <c r="I38" s="24"/>
    </row>
    <row r="39" spans="1:9" x14ac:dyDescent="0.2">
      <c r="A39" s="29"/>
      <c r="B39" s="30"/>
      <c r="C39" s="4"/>
      <c r="D39" s="24"/>
      <c r="E39" s="24"/>
      <c r="F39" s="24"/>
      <c r="G39" s="24"/>
      <c r="H39" s="24"/>
      <c r="I39" s="24"/>
    </row>
    <row r="40" spans="1:9" x14ac:dyDescent="0.2">
      <c r="A40" s="3" t="s">
        <v>5</v>
      </c>
      <c r="B40" s="5"/>
      <c r="C40" s="4">
        <f t="shared" ref="C40:I40" si="1">SUM(C37:C39)</f>
        <v>0</v>
      </c>
      <c r="D40" s="4">
        <f t="shared" si="1"/>
        <v>0</v>
      </c>
      <c r="E40" s="4">
        <f t="shared" si="1"/>
        <v>0</v>
      </c>
      <c r="F40" s="4">
        <f t="shared" si="1"/>
        <v>0</v>
      </c>
      <c r="G40" s="4">
        <f t="shared" si="1"/>
        <v>0</v>
      </c>
      <c r="H40" s="4">
        <f t="shared" si="1"/>
        <v>0</v>
      </c>
      <c r="I40" s="4">
        <f t="shared" si="1"/>
        <v>0</v>
      </c>
    </row>
    <row r="41" spans="1:9" x14ac:dyDescent="0.2">
      <c r="A41" s="3"/>
      <c r="B41" s="5"/>
      <c r="C41" s="4"/>
      <c r="D41" s="24"/>
      <c r="E41" s="24"/>
      <c r="F41" s="24"/>
      <c r="G41" s="24"/>
      <c r="H41" s="24"/>
      <c r="I41" s="24"/>
    </row>
    <row r="42" spans="1:9" x14ac:dyDescent="0.2">
      <c r="A42" s="3" t="s">
        <v>7</v>
      </c>
      <c r="B42" s="5"/>
      <c r="C42" s="4">
        <f>+C31+C32-C33+C40</f>
        <v>0</v>
      </c>
      <c r="D42" s="4">
        <f t="shared" ref="D42:I42" si="2">+D31+D32-D33+D40</f>
        <v>0</v>
      </c>
      <c r="E42" s="4">
        <f>+E31+E32-E33+E40</f>
        <v>4.7900000000372529</v>
      </c>
      <c r="F42" s="4">
        <f t="shared" si="2"/>
        <v>5279.0400000000373</v>
      </c>
      <c r="G42" s="4">
        <f>+G31+G32-G33+G40</f>
        <v>1715.0400000000373</v>
      </c>
      <c r="H42" s="4">
        <f>+H31+H32-H33+H40</f>
        <v>1715.0400000000373</v>
      </c>
      <c r="I42" s="4">
        <f t="shared" si="2"/>
        <v>1715.0400000000373</v>
      </c>
    </row>
    <row r="43" spans="1:9" x14ac:dyDescent="0.2">
      <c r="A43" s="29"/>
      <c r="B43" s="30"/>
      <c r="C43" s="31"/>
      <c r="D43" s="32"/>
      <c r="E43" s="32"/>
      <c r="F43" s="24"/>
      <c r="G43" s="24"/>
      <c r="H43" s="24"/>
      <c r="I43" s="24"/>
    </row>
    <row r="44" spans="1:9" x14ac:dyDescent="0.2">
      <c r="A44" s="3" t="s">
        <v>16</v>
      </c>
      <c r="B44" s="5"/>
      <c r="C44" s="31">
        <v>0</v>
      </c>
      <c r="D44" s="32">
        <v>581039.23</v>
      </c>
      <c r="E44" s="32">
        <v>558328.31999999995</v>
      </c>
      <c r="F44" s="24">
        <v>926842.34</v>
      </c>
      <c r="G44" s="24">
        <f>199486+769033</f>
        <v>968519</v>
      </c>
      <c r="H44" s="24">
        <v>500000</v>
      </c>
      <c r="I44" s="24">
        <v>0</v>
      </c>
    </row>
    <row r="45" spans="1:9" x14ac:dyDescent="0.2">
      <c r="A45" s="29"/>
      <c r="B45" s="30"/>
      <c r="C45" s="31"/>
      <c r="D45" s="32"/>
      <c r="E45" s="32"/>
      <c r="F45" s="24"/>
      <c r="G45" s="24"/>
      <c r="H45" s="24"/>
      <c r="I45" s="24"/>
    </row>
    <row r="46" spans="1:9" x14ac:dyDescent="0.2">
      <c r="A46" s="3" t="s">
        <v>17</v>
      </c>
      <c r="B46" s="33"/>
      <c r="C46" s="34">
        <f>C42-C44</f>
        <v>0</v>
      </c>
      <c r="D46" s="34">
        <f t="shared" ref="D46:I46" si="3">D42-D44</f>
        <v>-581039.23</v>
      </c>
      <c r="E46" s="34">
        <f t="shared" si="3"/>
        <v>-558323.52999999991</v>
      </c>
      <c r="F46" s="35">
        <f t="shared" si="3"/>
        <v>-921563.29999999993</v>
      </c>
      <c r="G46" s="35">
        <f t="shared" si="3"/>
        <v>-966803.96</v>
      </c>
      <c r="H46" s="35">
        <f t="shared" si="3"/>
        <v>-498284.95999999996</v>
      </c>
      <c r="I46" s="35">
        <f t="shared" si="3"/>
        <v>1715.0400000000373</v>
      </c>
    </row>
    <row r="47" spans="1:9" x14ac:dyDescent="0.2">
      <c r="A47" s="36"/>
      <c r="B47" s="36"/>
      <c r="C47" s="37"/>
      <c r="D47" s="37"/>
      <c r="E47" s="37"/>
      <c r="F47" s="37"/>
      <c r="G47" s="37"/>
      <c r="H47" s="37"/>
      <c r="I47" s="37"/>
    </row>
    <row r="48" spans="1:9" x14ac:dyDescent="0.2">
      <c r="A48" s="38" t="s">
        <v>18</v>
      </c>
      <c r="B48" s="39"/>
      <c r="C48" s="1"/>
      <c r="D48" s="1"/>
      <c r="E48" s="1"/>
      <c r="F48" s="1"/>
      <c r="G48" s="1"/>
      <c r="H48" s="1"/>
      <c r="I48" s="1"/>
    </row>
    <row r="49" spans="1:9" ht="26.45" customHeight="1" x14ac:dyDescent="0.2">
      <c r="A49" s="40" t="s">
        <v>25</v>
      </c>
      <c r="B49" s="41"/>
      <c r="C49" s="32"/>
      <c r="D49" s="32"/>
      <c r="E49" s="32"/>
      <c r="F49" s="32"/>
      <c r="G49" s="32"/>
      <c r="H49" s="32"/>
      <c r="I49" s="32"/>
    </row>
    <row r="50" spans="1:9" x14ac:dyDescent="0.2">
      <c r="A50" s="3"/>
      <c r="B50" s="5"/>
      <c r="C50" s="24"/>
      <c r="D50" s="24"/>
      <c r="E50" s="24"/>
      <c r="F50" s="24"/>
      <c r="G50" s="24"/>
      <c r="H50" s="24"/>
      <c r="I50" s="24"/>
    </row>
    <row r="51" spans="1:9" x14ac:dyDescent="0.2">
      <c r="A51" s="3" t="s">
        <v>6</v>
      </c>
      <c r="B51" s="5"/>
      <c r="C51" s="24"/>
      <c r="D51" s="24"/>
      <c r="E51" s="24"/>
      <c r="F51" s="24"/>
      <c r="G51" s="24"/>
      <c r="H51" s="24"/>
      <c r="I51" s="24"/>
    </row>
    <row r="52" spans="1:9" x14ac:dyDescent="0.2">
      <c r="A52" s="3"/>
      <c r="B52" s="5"/>
      <c r="C52" s="24"/>
      <c r="D52" s="24"/>
      <c r="E52" s="24"/>
      <c r="F52" s="24"/>
      <c r="G52" s="24"/>
      <c r="H52" s="24"/>
      <c r="I52" s="24"/>
    </row>
    <row r="53" spans="1:9" x14ac:dyDescent="0.2">
      <c r="A53" s="42" t="s">
        <v>8</v>
      </c>
      <c r="B53" s="33"/>
      <c r="C53" s="24"/>
      <c r="D53" s="24"/>
      <c r="E53" s="24"/>
      <c r="F53" s="24"/>
      <c r="G53" s="24"/>
      <c r="H53" s="24"/>
      <c r="I53" s="24"/>
    </row>
    <row r="54" spans="1:9" x14ac:dyDescent="0.2">
      <c r="A54" s="43" t="s">
        <v>9</v>
      </c>
      <c r="B54" s="44"/>
      <c r="C54" s="24"/>
      <c r="D54" s="24"/>
      <c r="E54" s="24"/>
      <c r="F54" s="24"/>
      <c r="G54" s="24"/>
      <c r="H54" s="24"/>
      <c r="I54" s="24"/>
    </row>
  </sheetData>
  <sheetProtection selectLockedCells="1"/>
  <mergeCells count="6">
    <mergeCell ref="A8:I9"/>
    <mergeCell ref="A13:I15"/>
    <mergeCell ref="A27:I27"/>
    <mergeCell ref="A49:B49"/>
    <mergeCell ref="B4:E4"/>
    <mergeCell ref="B5:E5"/>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708DC8-D7EC-49AB-9A11-370830FB500A}">
  <sheetPr>
    <pageSetUpPr fitToPage="1"/>
  </sheetPr>
  <dimension ref="A2:J56"/>
  <sheetViews>
    <sheetView zoomScaleNormal="100" workbookViewId="0">
      <selection activeCell="J4" sqref="J4"/>
    </sheetView>
  </sheetViews>
  <sheetFormatPr defaultRowHeight="12.75" x14ac:dyDescent="0.2"/>
  <cols>
    <col min="1" max="2" width="14.5703125" style="8" customWidth="1"/>
    <col min="3" max="8" width="14" style="8" customWidth="1"/>
    <col min="9" max="9" width="13.140625" style="8" customWidth="1"/>
  </cols>
  <sheetData>
    <row r="2" spans="1:10" x14ac:dyDescent="0.2">
      <c r="A2" s="9" t="s">
        <v>13</v>
      </c>
      <c r="B2" s="10" t="s">
        <v>48</v>
      </c>
      <c r="C2" s="10"/>
      <c r="D2" s="10"/>
      <c r="E2" s="9"/>
      <c r="F2" s="9"/>
      <c r="G2" s="11" t="s">
        <v>14</v>
      </c>
      <c r="H2" s="10" t="s">
        <v>31</v>
      </c>
      <c r="I2" s="10"/>
      <c r="J2" s="7"/>
    </row>
    <row r="3" spans="1:10" x14ac:dyDescent="0.2">
      <c r="A3" s="9" t="s">
        <v>32</v>
      </c>
      <c r="B3" s="10" t="s">
        <v>33</v>
      </c>
      <c r="C3" s="10"/>
      <c r="D3" s="10"/>
      <c r="E3" s="9"/>
      <c r="F3" s="9"/>
      <c r="G3" s="11" t="s">
        <v>34</v>
      </c>
      <c r="H3" s="13" t="s">
        <v>35</v>
      </c>
      <c r="I3" s="13"/>
      <c r="J3" s="7"/>
    </row>
    <row r="4" spans="1:10" x14ac:dyDescent="0.2">
      <c r="A4" s="9" t="s">
        <v>15</v>
      </c>
      <c r="B4" s="10" t="s">
        <v>49</v>
      </c>
      <c r="C4" s="10"/>
      <c r="D4" s="10"/>
      <c r="E4" s="9"/>
      <c r="F4" s="9"/>
      <c r="G4" s="11" t="s">
        <v>37</v>
      </c>
      <c r="H4" s="10" t="s">
        <v>38</v>
      </c>
      <c r="I4" s="10"/>
      <c r="J4" s="7"/>
    </row>
    <row r="5" spans="1:10" x14ac:dyDescent="0.2">
      <c r="A5" s="9" t="s">
        <v>39</v>
      </c>
      <c r="B5" s="10" t="s">
        <v>105</v>
      </c>
      <c r="C5" s="13"/>
      <c r="D5" s="13"/>
      <c r="E5" s="9"/>
      <c r="F5" s="9"/>
      <c r="G5" s="11" t="s">
        <v>41</v>
      </c>
      <c r="H5" s="13" t="s">
        <v>106</v>
      </c>
      <c r="I5" s="13"/>
      <c r="J5" s="7"/>
    </row>
    <row r="8" spans="1:10" ht="13.15" customHeight="1" x14ac:dyDescent="0.2">
      <c r="A8" s="45" t="s">
        <v>107</v>
      </c>
      <c r="B8" s="45"/>
      <c r="C8" s="45"/>
      <c r="D8" s="45"/>
      <c r="E8" s="45"/>
      <c r="F8" s="45"/>
      <c r="G8" s="45"/>
      <c r="H8" s="45"/>
      <c r="I8" s="45"/>
    </row>
    <row r="9" spans="1:10" x14ac:dyDescent="0.2">
      <c r="A9" s="45"/>
      <c r="B9" s="45"/>
      <c r="C9" s="45"/>
      <c r="D9" s="45"/>
      <c r="E9" s="45"/>
      <c r="F9" s="45"/>
      <c r="G9" s="45"/>
      <c r="H9" s="45"/>
      <c r="I9" s="45"/>
    </row>
    <row r="10" spans="1:10" x14ac:dyDescent="0.2">
      <c r="A10" s="46"/>
      <c r="B10" s="46"/>
      <c r="C10" s="46"/>
      <c r="D10" s="46"/>
      <c r="E10" s="46"/>
      <c r="F10" s="46"/>
      <c r="G10" s="46"/>
      <c r="H10" s="46"/>
      <c r="I10" s="46"/>
    </row>
    <row r="11" spans="1:10" x14ac:dyDescent="0.2">
      <c r="A11" s="47" t="s">
        <v>53</v>
      </c>
      <c r="C11" s="14"/>
      <c r="D11" s="14"/>
      <c r="E11" s="14"/>
      <c r="F11" s="14"/>
      <c r="G11" s="14"/>
      <c r="H11" s="14"/>
      <c r="I11" s="14"/>
    </row>
    <row r="12" spans="1:10" x14ac:dyDescent="0.2">
      <c r="C12" s="14"/>
      <c r="D12" s="14"/>
      <c r="E12" s="14"/>
      <c r="F12" s="14"/>
      <c r="G12" s="14"/>
      <c r="H12" s="14"/>
      <c r="I12" s="14"/>
    </row>
    <row r="13" spans="1:10" x14ac:dyDescent="0.2">
      <c r="A13" s="67" t="s">
        <v>108</v>
      </c>
      <c r="B13" s="67"/>
      <c r="C13" s="67"/>
      <c r="D13" s="67"/>
      <c r="E13" s="67"/>
      <c r="F13" s="67"/>
      <c r="G13" s="67"/>
      <c r="H13" s="67"/>
      <c r="I13" s="67"/>
    </row>
    <row r="14" spans="1:10" x14ac:dyDescent="0.2">
      <c r="A14" s="67"/>
      <c r="B14" s="67"/>
      <c r="C14" s="67"/>
      <c r="D14" s="67"/>
      <c r="E14" s="67"/>
      <c r="F14" s="67"/>
      <c r="G14" s="67"/>
      <c r="H14" s="67"/>
      <c r="I14" s="67"/>
    </row>
    <row r="15" spans="1:10" x14ac:dyDescent="0.2">
      <c r="A15" s="67"/>
      <c r="B15" s="67"/>
      <c r="C15" s="67"/>
      <c r="D15" s="67"/>
      <c r="E15" s="67"/>
      <c r="F15" s="67"/>
      <c r="G15" s="67"/>
      <c r="H15" s="67"/>
      <c r="I15" s="67"/>
    </row>
    <row r="16" spans="1:10" x14ac:dyDescent="0.2">
      <c r="A16" s="67"/>
      <c r="B16" s="67"/>
      <c r="C16" s="67"/>
      <c r="D16" s="67"/>
      <c r="E16" s="67"/>
      <c r="F16" s="67"/>
      <c r="G16" s="67"/>
      <c r="H16" s="67"/>
      <c r="I16" s="67"/>
    </row>
    <row r="17" spans="1:9" x14ac:dyDescent="0.2">
      <c r="A17" s="47"/>
      <c r="C17" s="14"/>
      <c r="D17" s="14"/>
      <c r="E17" s="14"/>
      <c r="F17" s="14"/>
      <c r="G17" s="14"/>
      <c r="H17" s="14"/>
      <c r="I17" s="14"/>
    </row>
    <row r="18" spans="1:9" x14ac:dyDescent="0.2">
      <c r="A18" s="2" t="s">
        <v>19</v>
      </c>
      <c r="C18" s="14"/>
      <c r="D18" s="14"/>
      <c r="E18" s="14"/>
      <c r="F18" s="14"/>
      <c r="G18" s="14"/>
      <c r="H18" s="14"/>
      <c r="I18" s="14"/>
    </row>
    <row r="19" spans="1:9" x14ac:dyDescent="0.2">
      <c r="A19" s="48" t="s">
        <v>113</v>
      </c>
      <c r="C19" s="14"/>
      <c r="D19" s="14"/>
      <c r="E19" s="14"/>
      <c r="F19" s="14"/>
      <c r="G19" s="14"/>
      <c r="H19" s="14"/>
      <c r="I19" s="14"/>
    </row>
    <row r="20" spans="1:9" x14ac:dyDescent="0.2">
      <c r="A20" s="48" t="s">
        <v>110</v>
      </c>
      <c r="C20" s="14"/>
      <c r="D20" s="14"/>
      <c r="E20" s="14"/>
      <c r="F20" s="14"/>
      <c r="G20" s="14"/>
      <c r="H20" s="14"/>
      <c r="I20" s="14"/>
    </row>
    <row r="21" spans="1:9" x14ac:dyDescent="0.2">
      <c r="A21" s="48" t="s">
        <v>111</v>
      </c>
      <c r="C21" s="14"/>
      <c r="D21" s="14"/>
      <c r="E21" s="14"/>
      <c r="F21" s="14"/>
      <c r="G21" s="14"/>
      <c r="H21" s="14"/>
      <c r="I21" s="14"/>
    </row>
    <row r="22" spans="1:9" x14ac:dyDescent="0.2">
      <c r="A22" s="48" t="s">
        <v>112</v>
      </c>
      <c r="C22" s="14"/>
      <c r="D22" s="14"/>
      <c r="E22" s="14"/>
      <c r="F22" s="14"/>
      <c r="G22" s="14"/>
      <c r="H22" s="14"/>
      <c r="I22" s="14"/>
    </row>
    <row r="23" spans="1:9" x14ac:dyDescent="0.2">
      <c r="A23" s="48" t="s">
        <v>109</v>
      </c>
      <c r="C23" s="14"/>
      <c r="D23" s="14"/>
      <c r="E23" s="14"/>
      <c r="F23" s="14"/>
      <c r="G23" s="14"/>
      <c r="H23" s="14"/>
      <c r="I23" s="14"/>
    </row>
    <row r="24" spans="1:9" x14ac:dyDescent="0.2">
      <c r="A24" s="48" t="s">
        <v>114</v>
      </c>
      <c r="C24" s="14"/>
      <c r="D24" s="14"/>
      <c r="E24" s="14"/>
      <c r="F24" s="14"/>
      <c r="G24" s="14"/>
      <c r="H24" s="14"/>
      <c r="I24" s="14"/>
    </row>
    <row r="25" spans="1:9" x14ac:dyDescent="0.2">
      <c r="A25" s="48"/>
      <c r="C25" s="14"/>
      <c r="D25" s="14"/>
      <c r="E25" s="14"/>
      <c r="F25" s="14"/>
      <c r="G25" s="14"/>
      <c r="H25" s="14"/>
      <c r="I25" s="14"/>
    </row>
    <row r="26" spans="1:9" x14ac:dyDescent="0.2">
      <c r="A26" s="2" t="s">
        <v>46</v>
      </c>
      <c r="C26" s="14"/>
      <c r="D26" s="14"/>
      <c r="E26" s="14"/>
      <c r="F26" s="14"/>
      <c r="G26" s="14"/>
      <c r="H26" s="14"/>
      <c r="I26" s="14"/>
    </row>
    <row r="27" spans="1:9" x14ac:dyDescent="0.2">
      <c r="A27" s="16" t="s">
        <v>28</v>
      </c>
      <c r="B27" s="14"/>
      <c r="C27" s="14"/>
      <c r="D27" s="14"/>
      <c r="E27" s="14"/>
      <c r="F27" s="14"/>
      <c r="G27" s="14"/>
      <c r="H27" s="14"/>
      <c r="I27" s="14"/>
    </row>
    <row r="28" spans="1:9" x14ac:dyDescent="0.2">
      <c r="A28" s="16"/>
      <c r="B28" s="14"/>
      <c r="C28" s="14"/>
      <c r="D28" s="14"/>
      <c r="E28" s="14"/>
      <c r="F28" s="14"/>
      <c r="G28" s="14"/>
      <c r="H28" s="14"/>
      <c r="I28" s="14"/>
    </row>
    <row r="29" spans="1:9" x14ac:dyDescent="0.2">
      <c r="A29" s="17" t="s">
        <v>12</v>
      </c>
      <c r="B29" s="18"/>
      <c r="C29" s="18"/>
      <c r="D29" s="18"/>
      <c r="E29" s="18"/>
      <c r="F29" s="18"/>
      <c r="G29" s="18"/>
      <c r="H29" s="18"/>
      <c r="I29" s="19"/>
    </row>
    <row r="30" spans="1:9" x14ac:dyDescent="0.2">
      <c r="A30" s="3"/>
      <c r="B30" s="5"/>
      <c r="C30" s="20" t="s">
        <v>29</v>
      </c>
      <c r="D30" s="20" t="s">
        <v>21</v>
      </c>
      <c r="E30" s="20" t="s">
        <v>22</v>
      </c>
      <c r="F30" s="20" t="s">
        <v>23</v>
      </c>
      <c r="G30" s="20" t="s">
        <v>24</v>
      </c>
      <c r="H30" s="20" t="s">
        <v>26</v>
      </c>
      <c r="I30" s="20" t="s">
        <v>27</v>
      </c>
    </row>
    <row r="31" spans="1:9" x14ac:dyDescent="0.2">
      <c r="A31" s="3"/>
      <c r="B31" s="5"/>
      <c r="C31" s="21" t="s">
        <v>10</v>
      </c>
      <c r="D31" s="22" t="s">
        <v>10</v>
      </c>
      <c r="E31" s="21" t="s">
        <v>10</v>
      </c>
      <c r="F31" s="23" t="s">
        <v>10</v>
      </c>
      <c r="G31" s="23" t="s">
        <v>10</v>
      </c>
      <c r="H31" s="21" t="s">
        <v>11</v>
      </c>
      <c r="I31" s="21" t="s">
        <v>11</v>
      </c>
    </row>
    <row r="32" spans="1:9" x14ac:dyDescent="0.2">
      <c r="A32" s="3" t="s">
        <v>0</v>
      </c>
      <c r="B32" s="5"/>
      <c r="C32" s="4"/>
      <c r="D32" s="24"/>
      <c r="E32" s="24">
        <v>4434434</v>
      </c>
      <c r="F32" s="24">
        <v>4005984</v>
      </c>
      <c r="G32" s="24">
        <v>3574577</v>
      </c>
      <c r="H32" s="24">
        <v>2576653</v>
      </c>
      <c r="I32" s="24">
        <v>1500000</v>
      </c>
    </row>
    <row r="33" spans="1:9" x14ac:dyDescent="0.2">
      <c r="A33" s="3" t="s">
        <v>1</v>
      </c>
      <c r="B33" s="5"/>
      <c r="C33" s="4">
        <v>0</v>
      </c>
      <c r="D33" s="24">
        <f t="shared" ref="D33:I33" si="0">C44</f>
        <v>0</v>
      </c>
      <c r="E33" s="24">
        <f t="shared" si="0"/>
        <v>0</v>
      </c>
      <c r="F33" s="24">
        <f t="shared" si="0"/>
        <v>0</v>
      </c>
      <c r="G33" s="24">
        <f t="shared" si="0"/>
        <v>36</v>
      </c>
      <c r="H33" s="24">
        <f t="shared" si="0"/>
        <v>1272</v>
      </c>
      <c r="I33" s="24">
        <f t="shared" si="0"/>
        <v>1272</v>
      </c>
    </row>
    <row r="34" spans="1:9" x14ac:dyDescent="0.2">
      <c r="A34" s="3" t="s">
        <v>2</v>
      </c>
      <c r="B34" s="5"/>
      <c r="C34" s="4"/>
      <c r="D34" s="24"/>
      <c r="E34" s="24">
        <v>428450</v>
      </c>
      <c r="F34" s="24">
        <v>431443</v>
      </c>
      <c r="G34" s="24">
        <v>999160</v>
      </c>
      <c r="H34" s="24">
        <v>1200000</v>
      </c>
      <c r="I34" s="24">
        <v>500000</v>
      </c>
    </row>
    <row r="35" spans="1:9" x14ac:dyDescent="0.2">
      <c r="A35" s="3" t="s">
        <v>3</v>
      </c>
      <c r="B35" s="5"/>
      <c r="C35" s="4"/>
      <c r="D35" s="24"/>
      <c r="E35" s="24">
        <v>428450</v>
      </c>
      <c r="F35" s="4">
        <v>431407</v>
      </c>
      <c r="G35" s="24">
        <v>997924</v>
      </c>
      <c r="H35" s="24">
        <v>1200000</v>
      </c>
      <c r="I35" s="24">
        <v>500000</v>
      </c>
    </row>
    <row r="36" spans="1:9" x14ac:dyDescent="0.2">
      <c r="A36" s="3"/>
      <c r="B36" s="5"/>
      <c r="C36" s="4"/>
      <c r="D36" s="24"/>
      <c r="E36" s="24"/>
      <c r="F36" s="24"/>
      <c r="G36" s="24"/>
      <c r="H36" s="24"/>
      <c r="I36" s="24"/>
    </row>
    <row r="37" spans="1:9" x14ac:dyDescent="0.2">
      <c r="A37" s="3" t="s">
        <v>4</v>
      </c>
      <c r="B37" s="25"/>
      <c r="C37" s="26"/>
      <c r="D37" s="26"/>
      <c r="E37" s="26"/>
      <c r="F37" s="26"/>
      <c r="G37" s="26"/>
      <c r="H37" s="26"/>
      <c r="I37" s="4"/>
    </row>
    <row r="38" spans="1:9" x14ac:dyDescent="0.2">
      <c r="A38" s="27" t="s">
        <v>20</v>
      </c>
      <c r="B38" s="5"/>
      <c r="C38" s="4"/>
      <c r="D38" s="28"/>
      <c r="E38" s="26"/>
      <c r="F38" s="26"/>
      <c r="G38" s="26"/>
      <c r="H38" s="26"/>
      <c r="I38" s="4"/>
    </row>
    <row r="39" spans="1:9" x14ac:dyDescent="0.2">
      <c r="A39" s="29"/>
      <c r="B39" s="30"/>
      <c r="C39" s="4"/>
      <c r="D39" s="24"/>
      <c r="E39" s="24"/>
      <c r="F39" s="24"/>
      <c r="G39" s="24"/>
      <c r="H39" s="24"/>
      <c r="I39" s="24"/>
    </row>
    <row r="40" spans="1:9" x14ac:dyDescent="0.2">
      <c r="A40" s="29"/>
      <c r="B40" s="30"/>
      <c r="C40" s="4"/>
      <c r="D40" s="24"/>
      <c r="E40" s="24"/>
      <c r="F40" s="24"/>
      <c r="G40" s="24"/>
      <c r="H40" s="24"/>
      <c r="I40" s="24"/>
    </row>
    <row r="41" spans="1:9" x14ac:dyDescent="0.2">
      <c r="A41" s="29"/>
      <c r="B41" s="30"/>
      <c r="C41" s="4"/>
      <c r="D41" s="24"/>
      <c r="E41" s="24"/>
      <c r="F41" s="24"/>
      <c r="G41" s="24"/>
      <c r="H41" s="24"/>
      <c r="I41" s="24"/>
    </row>
    <row r="42" spans="1:9" x14ac:dyDescent="0.2">
      <c r="A42" s="3" t="s">
        <v>5</v>
      </c>
      <c r="B42" s="5"/>
      <c r="C42" s="4">
        <f t="shared" ref="C42:I42" si="1">SUM(C39:C41)</f>
        <v>0</v>
      </c>
      <c r="D42" s="4">
        <f t="shared" si="1"/>
        <v>0</v>
      </c>
      <c r="E42" s="4">
        <f t="shared" si="1"/>
        <v>0</v>
      </c>
      <c r="F42" s="4">
        <f t="shared" si="1"/>
        <v>0</v>
      </c>
      <c r="G42" s="4">
        <f t="shared" si="1"/>
        <v>0</v>
      </c>
      <c r="H42" s="4">
        <f t="shared" si="1"/>
        <v>0</v>
      </c>
      <c r="I42" s="4">
        <f t="shared" si="1"/>
        <v>0</v>
      </c>
    </row>
    <row r="43" spans="1:9" x14ac:dyDescent="0.2">
      <c r="A43" s="3"/>
      <c r="B43" s="5"/>
      <c r="C43" s="4"/>
      <c r="D43" s="24"/>
      <c r="E43" s="24"/>
      <c r="F43" s="24"/>
      <c r="G43" s="24"/>
      <c r="H43" s="24"/>
      <c r="I43" s="24"/>
    </row>
    <row r="44" spans="1:9" x14ac:dyDescent="0.2">
      <c r="A44" s="3" t="s">
        <v>7</v>
      </c>
      <c r="B44" s="5"/>
      <c r="C44" s="4">
        <f>+C33+C34-C35+C42</f>
        <v>0</v>
      </c>
      <c r="D44" s="4">
        <f t="shared" ref="D44:I44" si="2">+D33+D34-D35+D42</f>
        <v>0</v>
      </c>
      <c r="E44" s="4">
        <f>+E33+E34-E35+E42</f>
        <v>0</v>
      </c>
      <c r="F44" s="4">
        <f t="shared" si="2"/>
        <v>36</v>
      </c>
      <c r="G44" s="4">
        <f>+G33+G34-G35+G42</f>
        <v>1272</v>
      </c>
      <c r="H44" s="4">
        <f>+H33+H34-H35+H42</f>
        <v>1272</v>
      </c>
      <c r="I44" s="4">
        <f t="shared" si="2"/>
        <v>1272</v>
      </c>
    </row>
    <row r="45" spans="1:9" x14ac:dyDescent="0.2">
      <c r="A45" s="29"/>
      <c r="B45" s="30"/>
      <c r="C45" s="31"/>
      <c r="D45" s="32"/>
      <c r="E45" s="32"/>
      <c r="F45" s="24"/>
      <c r="G45" s="24"/>
      <c r="H45" s="24"/>
      <c r="I45" s="24"/>
    </row>
    <row r="46" spans="1:9" x14ac:dyDescent="0.2">
      <c r="A46" s="3" t="s">
        <v>16</v>
      </c>
      <c r="B46" s="5"/>
      <c r="C46" s="31"/>
      <c r="D46" s="32"/>
      <c r="E46" s="32">
        <v>520543</v>
      </c>
      <c r="F46" s="24">
        <v>137906</v>
      </c>
      <c r="G46" s="24">
        <v>115607</v>
      </c>
      <c r="H46" s="24">
        <v>250000</v>
      </c>
      <c r="I46" s="24">
        <v>50000</v>
      </c>
    </row>
    <row r="47" spans="1:9" x14ac:dyDescent="0.2">
      <c r="A47" s="29"/>
      <c r="B47" s="30"/>
      <c r="C47" s="31"/>
      <c r="D47" s="32"/>
      <c r="E47" s="32"/>
      <c r="F47" s="24"/>
      <c r="G47" s="24"/>
      <c r="H47" s="24"/>
      <c r="I47" s="24"/>
    </row>
    <row r="48" spans="1:9" x14ac:dyDescent="0.2">
      <c r="A48" s="3" t="s">
        <v>17</v>
      </c>
      <c r="B48" s="33"/>
      <c r="C48" s="34">
        <f>C44-C46</f>
        <v>0</v>
      </c>
      <c r="D48" s="34">
        <f t="shared" ref="D48:I48" si="3">D44-D46</f>
        <v>0</v>
      </c>
      <c r="E48" s="34">
        <f t="shared" si="3"/>
        <v>-520543</v>
      </c>
      <c r="F48" s="35">
        <f t="shared" si="3"/>
        <v>-137870</v>
      </c>
      <c r="G48" s="35">
        <f t="shared" si="3"/>
        <v>-114335</v>
      </c>
      <c r="H48" s="35">
        <f t="shared" si="3"/>
        <v>-248728</v>
      </c>
      <c r="I48" s="35">
        <f t="shared" si="3"/>
        <v>-48728</v>
      </c>
    </row>
    <row r="49" spans="1:9" x14ac:dyDescent="0.2">
      <c r="A49" s="36"/>
      <c r="B49" s="36"/>
      <c r="C49" s="37"/>
      <c r="D49" s="37"/>
      <c r="E49" s="37"/>
      <c r="F49" s="37"/>
      <c r="G49" s="37"/>
      <c r="H49" s="37"/>
      <c r="I49" s="37"/>
    </row>
    <row r="50" spans="1:9" x14ac:dyDescent="0.2">
      <c r="A50" s="38" t="s">
        <v>18</v>
      </c>
      <c r="B50" s="39"/>
      <c r="C50" s="1"/>
      <c r="D50" s="1"/>
      <c r="E50" s="1"/>
      <c r="F50" s="1"/>
      <c r="G50" s="1"/>
      <c r="H50" s="1"/>
      <c r="I50" s="1"/>
    </row>
    <row r="51" spans="1:9" ht="26.45" customHeight="1" x14ac:dyDescent="0.2">
      <c r="A51" s="40" t="s">
        <v>25</v>
      </c>
      <c r="B51" s="41"/>
      <c r="C51" s="32"/>
      <c r="D51" s="32"/>
      <c r="E51" s="32"/>
      <c r="F51" s="32"/>
      <c r="G51" s="32"/>
      <c r="H51" s="32"/>
      <c r="I51" s="32"/>
    </row>
    <row r="52" spans="1:9" x14ac:dyDescent="0.2">
      <c r="A52" s="3"/>
      <c r="B52" s="5"/>
      <c r="C52" s="24"/>
      <c r="D52" s="24"/>
      <c r="E52" s="24"/>
      <c r="F52" s="24"/>
      <c r="G52" s="24"/>
      <c r="H52" s="24"/>
      <c r="I52" s="24"/>
    </row>
    <row r="53" spans="1:9" x14ac:dyDescent="0.2">
      <c r="A53" s="3" t="s">
        <v>6</v>
      </c>
      <c r="B53" s="5"/>
      <c r="C53" s="24"/>
      <c r="D53" s="24"/>
      <c r="E53" s="24"/>
      <c r="F53" s="24"/>
      <c r="G53" s="24"/>
      <c r="H53" s="24"/>
      <c r="I53" s="24"/>
    </row>
    <row r="54" spans="1:9" x14ac:dyDescent="0.2">
      <c r="A54" s="3"/>
      <c r="B54" s="5"/>
      <c r="C54" s="24"/>
      <c r="D54" s="24"/>
      <c r="E54" s="24"/>
      <c r="F54" s="24"/>
      <c r="G54" s="24"/>
      <c r="H54" s="24"/>
      <c r="I54" s="24"/>
    </row>
    <row r="55" spans="1:9" x14ac:dyDescent="0.2">
      <c r="A55" s="42" t="s">
        <v>8</v>
      </c>
      <c r="B55" s="33"/>
      <c r="C55" s="24"/>
      <c r="D55" s="24"/>
      <c r="E55" s="24"/>
      <c r="F55" s="24"/>
      <c r="G55" s="24"/>
      <c r="H55" s="24"/>
      <c r="I55" s="24"/>
    </row>
    <row r="56" spans="1:9" x14ac:dyDescent="0.2">
      <c r="A56" s="43" t="s">
        <v>9</v>
      </c>
      <c r="B56" s="44"/>
      <c r="C56" s="24"/>
      <c r="D56" s="24"/>
      <c r="E56" s="24"/>
      <c r="F56" s="24"/>
      <c r="G56" s="24"/>
      <c r="H56" s="24"/>
      <c r="I56" s="24"/>
    </row>
  </sheetData>
  <sheetProtection selectLockedCells="1"/>
  <mergeCells count="4">
    <mergeCell ref="A8:I9"/>
    <mergeCell ref="A29:I29"/>
    <mergeCell ref="A51:B51"/>
    <mergeCell ref="A13:I16"/>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2025 Legislature</oddHeader>
    <oddFooter>&amp;LForm 37-47 (rev. 8/23)&amp;R&amp;D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S 204</vt:lpstr>
      <vt:lpstr>S 214</vt:lpstr>
      <vt:lpstr>S 306</vt:lpstr>
      <vt:lpstr>S 328</vt:lpstr>
      <vt:lpstr>S 605</vt:lpstr>
      <vt:lpstr>S 641</vt:lpstr>
      <vt:lpstr>S 663</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Woo, Haley</cp:lastModifiedBy>
  <cp:lastPrinted>2024-08-29T02:14:26Z</cp:lastPrinted>
  <dcterms:created xsi:type="dcterms:W3CDTF">2007-10-18T21:13:24Z</dcterms:created>
  <dcterms:modified xsi:type="dcterms:W3CDTF">2024-09-30T18:55:57Z</dcterms:modified>
</cp:coreProperties>
</file>