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amy_yamaguchi_doh_hawaii_gov/Documents/Desktop/"/>
    </mc:Choice>
  </mc:AlternateContent>
  <xr:revisionPtr revIDLastSave="2" documentId="8_{8C7C5BA9-9B38-41C3-B2B7-E2F3146B3271}" xr6:coauthVersionLast="47" xr6:coauthVersionMax="47" xr10:uidLastSave="{82E6F4DE-6584-4009-B193-F4EFC3CADC08}"/>
  <bookViews>
    <workbookView xWindow="-109" yWindow="-109" windowWidth="26301" windowHeight="14305" xr2:uid="{7013CA5F-40E5-451F-AED0-BB95E88B2793}"/>
  </bookViews>
  <sheets>
    <sheet name="S202H" sheetId="4" r:id="rId1"/>
    <sheet name="S212H" sheetId="5" r:id="rId2"/>
    <sheet name="S224H" sheetId="6" r:id="rId3"/>
    <sheet name="S235H" sheetId="7" r:id="rId4"/>
    <sheet name="S238H" sheetId="8" r:id="rId5"/>
    <sheet name="S346H" sheetId="9" r:id="rId6"/>
    <sheet name="S504H" sheetId="10" r:id="rId7"/>
    <sheet name="S515H" sheetId="11" r:id="rId8"/>
    <sheet name="S532H" sheetId="12" r:id="rId9"/>
    <sheet name="S535H" sheetId="13" r:id="rId10"/>
    <sheet name="S570H" sheetId="14" r:id="rId11"/>
    <sheet name="S659H" sheetId="15" r:id="rId12"/>
    <sheet name="S664H" sheetId="16" r:id="rId13"/>
    <sheet name="S670H" sheetId="17" r:id="rId14"/>
    <sheet name="S674H" sheetId="18" r:id="rId15"/>
    <sheet name="S688H" sheetId="19" r:id="rId16"/>
    <sheet name="S694H" sheetId="20" r:id="rId17"/>
    <sheet name="S695H" sheetId="21" r:id="rId18"/>
    <sheet name="S698H" sheetId="22" r:id="rId19"/>
  </sheets>
  <definedNames>
    <definedName name="_xlnm.Print_Area" localSheetId="0">S202H!$A$1:$H$24</definedName>
    <definedName name="_xlnm.Print_Area" localSheetId="1">S212H!$A$1:$H$24</definedName>
    <definedName name="_xlnm.Print_Area" localSheetId="2">S224H!$A$1:$H$24</definedName>
    <definedName name="_xlnm.Print_Area" localSheetId="3">S235H!$A$1:$H$24</definedName>
    <definedName name="_xlnm.Print_Area" localSheetId="4">S238H!$A$1:$H$24</definedName>
    <definedName name="_xlnm.Print_Area" localSheetId="5">S346H!$A$1:$H$24</definedName>
    <definedName name="_xlnm.Print_Area" localSheetId="6">S504H!$A$1:$H$24</definedName>
    <definedName name="_xlnm.Print_Area" localSheetId="7">S515H!$A$1:$H$24</definedName>
    <definedName name="_xlnm.Print_Area" localSheetId="8">S532H!$A$1:$H$24</definedName>
    <definedName name="_xlnm.Print_Area" localSheetId="9">S535H!$A$1:$H$24</definedName>
    <definedName name="_xlnm.Print_Area" localSheetId="10">S570H!$A$1:$H$24</definedName>
    <definedName name="_xlnm.Print_Area" localSheetId="11">S659H!$A$1:$H$24</definedName>
    <definedName name="_xlnm.Print_Area" localSheetId="12">S664H!$A$1:$H$24</definedName>
    <definedName name="_xlnm.Print_Area" localSheetId="13">S670H!$A$1:$H$24</definedName>
    <definedName name="_xlnm.Print_Area" localSheetId="14">S674H!$A$1:$H$24</definedName>
    <definedName name="_xlnm.Print_Area" localSheetId="15">S688H!$A$1:$H$24</definedName>
    <definedName name="_xlnm.Print_Area" localSheetId="16">S694H!$A$1:$H$24</definedName>
    <definedName name="_xlnm.Print_Area" localSheetId="17">S695H!$A$1:$H$24</definedName>
    <definedName name="_xlnm.Print_Area" localSheetId="18">S698H!$A$1:$H$24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5" i="4" l="1"/>
  <c r="H23" i="22"/>
  <c r="G23" i="22"/>
  <c r="F23" i="22"/>
  <c r="E23" i="22"/>
  <c r="D23" i="22"/>
  <c r="C23" i="22"/>
  <c r="H23" i="21"/>
  <c r="G23" i="21"/>
  <c r="F23" i="21"/>
  <c r="E23" i="21"/>
  <c r="D23" i="21"/>
  <c r="C23" i="21"/>
  <c r="H23" i="20"/>
  <c r="G23" i="20"/>
  <c r="F23" i="20"/>
  <c r="E23" i="20"/>
  <c r="D23" i="20"/>
  <c r="C23" i="20"/>
  <c r="H23" i="19"/>
  <c r="G23" i="19"/>
  <c r="F23" i="19"/>
  <c r="E23" i="19"/>
  <c r="D23" i="19"/>
  <c r="C23" i="19"/>
  <c r="H23" i="18"/>
  <c r="G23" i="18"/>
  <c r="F23" i="18"/>
  <c r="E23" i="18"/>
  <c r="D23" i="18"/>
  <c r="C23" i="18"/>
  <c r="H23" i="17"/>
  <c r="G23" i="17"/>
  <c r="F23" i="17"/>
  <c r="E23" i="17"/>
  <c r="D23" i="17"/>
  <c r="C23" i="17"/>
  <c r="H23" i="16"/>
  <c r="G23" i="16"/>
  <c r="F23" i="16"/>
  <c r="E23" i="16"/>
  <c r="D23" i="16"/>
  <c r="C23" i="16"/>
  <c r="H23" i="15"/>
  <c r="G23" i="15"/>
  <c r="F23" i="15"/>
  <c r="E23" i="15"/>
  <c r="D23" i="15"/>
  <c r="C23" i="15"/>
  <c r="H23" i="14"/>
  <c r="G23" i="14"/>
  <c r="F23" i="14"/>
  <c r="E23" i="14"/>
  <c r="D23" i="14"/>
  <c r="C23" i="14"/>
  <c r="H23" i="13"/>
  <c r="G23" i="13"/>
  <c r="F23" i="13"/>
  <c r="E23" i="13"/>
  <c r="D23" i="13"/>
  <c r="C23" i="13"/>
  <c r="H23" i="12"/>
  <c r="G23" i="12"/>
  <c r="F23" i="12"/>
  <c r="E23" i="12"/>
  <c r="D23" i="12"/>
  <c r="C23" i="12"/>
  <c r="H23" i="11"/>
  <c r="G23" i="11"/>
  <c r="F23" i="11"/>
  <c r="E23" i="11"/>
  <c r="D23" i="11"/>
  <c r="C23" i="11"/>
  <c r="H23" i="10"/>
  <c r="G23" i="10"/>
  <c r="F23" i="10"/>
  <c r="E23" i="10"/>
  <c r="D23" i="10"/>
  <c r="C23" i="10"/>
  <c r="H23" i="9"/>
  <c r="G23" i="9"/>
  <c r="F23" i="9"/>
  <c r="E23" i="9"/>
  <c r="D23" i="9"/>
  <c r="C23" i="9"/>
  <c r="H23" i="8" l="1"/>
  <c r="G23" i="8"/>
  <c r="F23" i="8"/>
  <c r="E23" i="8"/>
  <c r="D23" i="8"/>
  <c r="C23" i="8"/>
  <c r="H23" i="7"/>
  <c r="G23" i="7"/>
  <c r="F23" i="7"/>
  <c r="E23" i="7"/>
  <c r="D23" i="7"/>
  <c r="C23" i="7"/>
  <c r="H23" i="6"/>
  <c r="G23" i="6"/>
  <c r="F23" i="6"/>
  <c r="E23" i="6"/>
  <c r="D23" i="6"/>
  <c r="C23" i="6"/>
  <c r="H23" i="5"/>
  <c r="G23" i="5"/>
  <c r="F23" i="5"/>
  <c r="E23" i="5"/>
  <c r="D23" i="5"/>
  <c r="C23" i="5"/>
  <c r="H15" i="4"/>
  <c r="H23" i="4" s="1"/>
  <c r="G15" i="4"/>
  <c r="G23" i="4" s="1"/>
  <c r="F15" i="4"/>
  <c r="E15" i="4"/>
  <c r="F23" i="4"/>
  <c r="E23" i="4"/>
  <c r="D23" i="4"/>
  <c r="C23" i="4"/>
  <c r="D15" i="4"/>
</calcChain>
</file>

<file path=xl/sharedStrings.xml><?xml version="1.0" encoding="utf-8"?>
<sst xmlns="http://schemas.openxmlformats.org/spreadsheetml/2006/main" count="589" uniqueCount="57">
  <si>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</si>
  <si>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</si>
  <si>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</si>
  <si>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</si>
  <si>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</si>
  <si>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</si>
  <si>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</si>
  <si>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</si>
  <si>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</si>
  <si>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</si>
  <si>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</si>
  <si>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</si>
  <si>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</si>
  <si>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</si>
  <si>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</si>
  <si>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</si>
  <si>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</si>
  <si>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Legal Authority: </t>
    </r>
    <r>
      <rPr>
        <u/>
        <sz val="12"/>
        <color theme="1"/>
        <rFont val="Arial"/>
        <family val="2"/>
      </rPr>
      <t>Section 334-7, HRS</t>
    </r>
  </si>
  <si>
    <r>
      <t xml:space="preserve">Name of Fund: </t>
    </r>
    <r>
      <rPr>
        <u/>
        <sz val="12"/>
        <color theme="1"/>
        <rFont val="Arial"/>
        <family val="2"/>
      </rPr>
      <t>Community Mental Health Services Block Grant</t>
    </r>
  </si>
  <si>
    <r>
      <t xml:space="preserve">Fund Type (MOF): </t>
    </r>
    <r>
      <rPr>
        <u/>
        <sz val="12"/>
        <color theme="1"/>
        <rFont val="Arial"/>
        <family val="2"/>
      </rPr>
      <t>N</t>
    </r>
  </si>
  <si>
    <r>
      <t xml:space="preserve">Appropriation Account Number: </t>
    </r>
    <r>
      <rPr>
        <u/>
        <sz val="12"/>
        <color theme="1"/>
        <rFont val="Arial"/>
        <family val="2"/>
      </rPr>
      <t>S-202-H</t>
    </r>
  </si>
  <si>
    <r>
      <t xml:space="preserve">Name of Fund: </t>
    </r>
    <r>
      <rPr>
        <u/>
        <sz val="12"/>
        <color theme="1"/>
        <rFont val="Arial"/>
        <family val="2"/>
      </rPr>
      <t>PATH Formula Grant</t>
    </r>
  </si>
  <si>
    <r>
      <t xml:space="preserve">Appropriation Account Number: </t>
    </r>
    <r>
      <rPr>
        <u/>
        <sz val="12"/>
        <color theme="1"/>
        <rFont val="Arial"/>
        <family val="2"/>
      </rPr>
      <t>S-212-H</t>
    </r>
  </si>
  <si>
    <r>
      <t xml:space="preserve">Name of Fund: </t>
    </r>
    <r>
      <rPr>
        <u/>
        <sz val="12"/>
        <color theme="1"/>
        <rFont val="Arial"/>
        <family val="2"/>
      </rPr>
      <t>Hawaii Overdose Date to Action Grant</t>
    </r>
  </si>
  <si>
    <r>
      <t xml:space="preserve">Appropriation Account Number: </t>
    </r>
    <r>
      <rPr>
        <u/>
        <sz val="12"/>
        <color theme="1"/>
        <rFont val="Arial"/>
        <family val="2"/>
      </rPr>
      <t>S-224-H</t>
    </r>
  </si>
  <si>
    <r>
      <t xml:space="preserve">Name of Fund: </t>
    </r>
    <r>
      <rPr>
        <u/>
        <sz val="12"/>
        <color theme="1"/>
        <rFont val="Arial"/>
        <family val="2"/>
      </rPr>
      <t xml:space="preserve"> CMHS Block Grant - BSCA</t>
    </r>
  </si>
  <si>
    <r>
      <t xml:space="preserve">Appropriation Account Number: </t>
    </r>
    <r>
      <rPr>
        <u/>
        <sz val="12"/>
        <color theme="1"/>
        <rFont val="Arial"/>
        <family val="2"/>
      </rPr>
      <t>S-235-H</t>
    </r>
  </si>
  <si>
    <r>
      <t xml:space="preserve">Appropriation Account Number: </t>
    </r>
    <r>
      <rPr>
        <u/>
        <sz val="12"/>
        <color theme="1"/>
        <rFont val="Arial"/>
        <family val="2"/>
      </rPr>
      <t>S-238-H</t>
    </r>
  </si>
  <si>
    <r>
      <t xml:space="preserve">Legal Authority: </t>
    </r>
    <r>
      <rPr>
        <u/>
        <sz val="12"/>
        <color theme="1"/>
        <rFont val="Arial"/>
        <family val="2"/>
      </rPr>
      <t>Section 334-16, HRS</t>
    </r>
  </si>
  <si>
    <t>Name of Fund:  Mental Health and Substance Abuse Special Fund</t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</si>
  <si>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</si>
  <si>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t>Appropriation Account Number:  S-346-H</t>
  </si>
  <si>
    <r>
      <t xml:space="preserve">Name of Fund: </t>
    </r>
    <r>
      <rPr>
        <u/>
        <sz val="12"/>
        <color theme="1"/>
        <rFont val="Arial"/>
        <family val="2"/>
      </rPr>
      <t>Hawaii Mental Health Data Infrastructure Grant of Quality Improvement</t>
    </r>
  </si>
  <si>
    <r>
      <t xml:space="preserve">Fund Type (MOF): </t>
    </r>
    <r>
      <rPr>
        <u/>
        <sz val="12"/>
        <color theme="1"/>
        <rFont val="Arial"/>
        <family val="2"/>
      </rPr>
      <t>P</t>
    </r>
  </si>
  <si>
    <r>
      <t xml:space="preserve">Appropriation Account Number: </t>
    </r>
    <r>
      <rPr>
        <u/>
        <sz val="12"/>
        <color theme="1"/>
        <rFont val="Arial"/>
        <family val="2"/>
      </rPr>
      <t>S-504-H</t>
    </r>
  </si>
  <si>
    <r>
      <t xml:space="preserve">Name of Fund: </t>
    </r>
    <r>
      <rPr>
        <u/>
        <sz val="12"/>
        <color theme="1"/>
        <rFont val="Arial"/>
        <family val="2"/>
      </rPr>
      <t>Transformation Transfer Initiative</t>
    </r>
  </si>
  <si>
    <t>Appropriation Account Number: S-515-H</t>
  </si>
  <si>
    <t>Name of Fund: Maui County CCBHC Grant</t>
  </si>
  <si>
    <r>
      <t xml:space="preserve">Appropriation Account Number: </t>
    </r>
    <r>
      <rPr>
        <u/>
        <sz val="12"/>
        <color theme="1"/>
        <rFont val="Arial"/>
        <family val="2"/>
      </rPr>
      <t>S-532-H</t>
    </r>
  </si>
  <si>
    <t>Appropriation Account Number: S-535-H</t>
  </si>
  <si>
    <r>
      <t xml:space="preserve">Name of Fund: </t>
    </r>
    <r>
      <rPr>
        <u/>
        <sz val="12"/>
        <color theme="1"/>
        <rFont val="Arial"/>
        <family val="2"/>
      </rPr>
      <t>AANHPI Ohana Center of Excellence</t>
    </r>
  </si>
  <si>
    <r>
      <t xml:space="preserve">Appropriation Account Number: </t>
    </r>
    <r>
      <rPr>
        <u/>
        <sz val="12"/>
        <color theme="1"/>
        <rFont val="Arial"/>
        <family val="2"/>
      </rPr>
      <t>S-570-H</t>
    </r>
  </si>
  <si>
    <t>Appropriation Account Number: S-659-H</t>
  </si>
  <si>
    <r>
      <t xml:space="preserve">Name of Fund: </t>
    </r>
    <r>
      <rPr>
        <u/>
        <sz val="12"/>
        <color theme="1"/>
        <rFont val="Arial"/>
        <family val="2"/>
      </rPr>
      <t xml:space="preserve"> CMHS Block Grant - COVID (FY 21)</t>
    </r>
  </si>
  <si>
    <r>
      <t xml:space="preserve">Appropriation Account Number: </t>
    </r>
    <r>
      <rPr>
        <u/>
        <sz val="12"/>
        <color theme="1"/>
        <rFont val="Arial"/>
        <family val="2"/>
      </rPr>
      <t>S-664-H</t>
    </r>
  </si>
  <si>
    <r>
      <t xml:space="preserve">Appropriation Account Number: </t>
    </r>
    <r>
      <rPr>
        <u/>
        <sz val="12"/>
        <color theme="1"/>
        <rFont val="Arial"/>
        <family val="2"/>
      </rPr>
      <t>S-670-H</t>
    </r>
  </si>
  <si>
    <r>
      <t xml:space="preserve">Name of Fund: </t>
    </r>
    <r>
      <rPr>
        <u/>
        <sz val="12"/>
        <color theme="1"/>
        <rFont val="Arial"/>
        <family val="2"/>
      </rPr>
      <t>988 Behavioral Health Crisis Call Center</t>
    </r>
  </si>
  <si>
    <r>
      <t xml:space="preserve">Appropriation Account Number: </t>
    </r>
    <r>
      <rPr>
        <u/>
        <sz val="12"/>
        <color theme="1"/>
        <rFont val="Arial"/>
        <family val="2"/>
      </rPr>
      <t>S-674-H</t>
    </r>
  </si>
  <si>
    <r>
      <t xml:space="preserve">Name of Fund:  </t>
    </r>
    <r>
      <rPr>
        <u/>
        <sz val="12"/>
        <color theme="1"/>
        <rFont val="Arial"/>
        <family val="2"/>
      </rPr>
      <t>Crisis Counseling Immediate Svcs - Maui</t>
    </r>
  </si>
  <si>
    <r>
      <t xml:space="preserve">Appropriation Account Number: </t>
    </r>
    <r>
      <rPr>
        <u/>
        <sz val="12"/>
        <color theme="1"/>
        <rFont val="Arial"/>
        <family val="2"/>
      </rPr>
      <t>S-688-H</t>
    </r>
  </si>
  <si>
    <r>
      <t xml:space="preserve">Name of Fund: </t>
    </r>
    <r>
      <rPr>
        <u/>
        <sz val="12"/>
        <color theme="1"/>
        <rFont val="Arial"/>
        <family val="2"/>
      </rPr>
      <t>988 BH Crisis Contact Center</t>
    </r>
  </si>
  <si>
    <r>
      <t xml:space="preserve">Appropriation Account Number: </t>
    </r>
    <r>
      <rPr>
        <u/>
        <sz val="12"/>
        <color theme="1"/>
        <rFont val="Arial"/>
        <family val="2"/>
      </rPr>
      <t>S-694-H</t>
    </r>
  </si>
  <si>
    <r>
      <t xml:space="preserve">Name of Fund: </t>
    </r>
    <r>
      <rPr>
        <u/>
        <sz val="12"/>
        <color theme="1"/>
        <rFont val="Arial"/>
        <family val="2"/>
      </rPr>
      <t>Behavioral Health Crisis Center - CSFRF</t>
    </r>
  </si>
  <si>
    <r>
      <t xml:space="preserve">Fund Type (MOF): </t>
    </r>
    <r>
      <rPr>
        <u/>
        <sz val="12"/>
        <color theme="1"/>
        <rFont val="Arial"/>
        <family val="2"/>
      </rPr>
      <t>V</t>
    </r>
  </si>
  <si>
    <t>Appropriation Account Number: S-695-H</t>
  </si>
  <si>
    <r>
      <t xml:space="preserve">Appropriation Account Number: </t>
    </r>
    <r>
      <rPr>
        <u/>
        <sz val="12"/>
        <color theme="1"/>
        <rFont val="Arial"/>
        <family val="2"/>
      </rPr>
      <t>S-698-H</t>
    </r>
  </si>
  <si>
    <r>
      <t xml:space="preserve">Name of Fund:  RSP </t>
    </r>
    <r>
      <rPr>
        <u/>
        <sz val="12"/>
        <color theme="1"/>
        <rFont val="Arial"/>
        <family val="2"/>
      </rPr>
      <t>Crisis Counseling Assistance - Maui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</si>
</sst>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BDF2EC-D8F7-4C12-81E8-32063B0812D9}">
  <dimension ref="B1:H48"/>
  <sheetViews>
    <sheetView tabSelected="1" showWhiteSpace="0" zoomScaleNormal="100" workbookViewId="0">
      <selection activeCell="C16" sqref="C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18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20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166000</v>
      </c>
      <c r="D13" s="5">
        <v>166000</v>
      </c>
      <c r="E13" s="5">
        <v>166000</v>
      </c>
      <c r="F13" s="5">
        <v>166000</v>
      </c>
      <c r="G13" s="5">
        <v>166000</v>
      </c>
      <c r="H13" s="5">
        <v>166000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f>2657185-C13</f>
        <v>2491185</v>
      </c>
      <c r="D15" s="5">
        <f>2033370-D13</f>
        <v>1867370</v>
      </c>
      <c r="E15" s="5">
        <f t="shared" ref="E15:H15" si="0">2033370-E13</f>
        <v>1867370</v>
      </c>
      <c r="F15" s="5">
        <f t="shared" si="0"/>
        <v>1867370</v>
      </c>
      <c r="G15" s="5">
        <f t="shared" si="0"/>
        <v>1867370</v>
      </c>
      <c r="H15" s="5">
        <f t="shared" si="0"/>
        <v>1867370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2657185</v>
      </c>
      <c r="D23" s="7">
        <f t="shared" ref="D23:H23" si="1">+D13+D15+D17+D19+D21</f>
        <v>2033370</v>
      </c>
      <c r="E23" s="7">
        <f t="shared" si="1"/>
        <v>2033370</v>
      </c>
      <c r="F23" s="7">
        <f t="shared" si="1"/>
        <v>2033370</v>
      </c>
      <c r="G23" s="7">
        <f t="shared" si="1"/>
        <v>2033370</v>
      </c>
      <c r="H23" s="7">
        <f t="shared" si="1"/>
        <v>2033370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C35BA-10B7-4F64-84E4-2ABD8810BB5F}">
  <dimension ref="B1:H48"/>
  <sheetViews>
    <sheetView showWhiteSpace="0" zoomScaleNormal="100" workbookViewId="0">
      <selection activeCell="F28" sqref="F28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21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22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300000</v>
      </c>
      <c r="D23" s="7">
        <f t="shared" ref="D23:H23" si="0">+D13+D15+D17+D19+D21</f>
        <v>300000</v>
      </c>
      <c r="E23" s="7">
        <f t="shared" si="0"/>
        <v>300000</v>
      </c>
      <c r="F23" s="7">
        <f t="shared" si="0"/>
        <v>300000</v>
      </c>
      <c r="G23" s="7">
        <f t="shared" si="0"/>
        <v>300000</v>
      </c>
      <c r="H23" s="7">
        <f t="shared" si="0"/>
        <v>300000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B970D-4931-490F-842D-CEDB87D2C340}">
  <dimension ref="B1:H48"/>
  <sheetViews>
    <sheetView showWhiteSpace="0" zoomScaleNormal="100" workbookViewId="0">
      <selection activeCell="H16" sqref="H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23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24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0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8951C-5223-4221-AC02-A27A89169242}">
  <dimension ref="B1:H48"/>
  <sheetViews>
    <sheetView showWhiteSpace="0" zoomScaleNormal="100" workbookViewId="0">
      <selection activeCell="C16" sqref="C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25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26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270231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270231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2053F-E488-4755-861A-1645B6AD8725}">
  <dimension ref="B1:H48"/>
  <sheetViews>
    <sheetView showWhiteSpace="0" zoomScaleNormal="100" workbookViewId="0">
      <selection activeCell="C16" sqref="C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25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27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20000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20000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E038F-36D8-46D5-B1E7-D5E6ADE10C2B}">
  <dimension ref="B1:H48"/>
  <sheetViews>
    <sheetView showWhiteSpace="0" zoomScaleNormal="100" workbookViewId="0">
      <selection activeCell="D15" sqref="D15:H15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29</v>
      </c>
      <c r="C5" s="2"/>
      <c r="D5" s="2"/>
    </row>
    <row r="6" spans="2:8" x14ac:dyDescent="0.25">
      <c r="B6" s="2" t="s">
        <v>28</v>
      </c>
      <c r="C6" s="2"/>
      <c r="D6" s="2"/>
    </row>
    <row r="7" spans="2:8" x14ac:dyDescent="0.25">
      <c r="B7" s="2" t="s">
        <v>30</v>
      </c>
      <c r="C7" s="2"/>
      <c r="D7" s="2"/>
    </row>
    <row r="8" spans="2:8" x14ac:dyDescent="0.25">
      <c r="B8" s="2" t="s">
        <v>31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11610000</v>
      </c>
      <c r="D15" s="5">
        <v>11610000</v>
      </c>
      <c r="E15" s="5">
        <v>11610000</v>
      </c>
      <c r="F15" s="5">
        <v>11610000</v>
      </c>
      <c r="G15" s="5">
        <v>11610000</v>
      </c>
      <c r="H15" s="5">
        <v>11610000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11610000</v>
      </c>
      <c r="D23" s="7">
        <f t="shared" ref="D23:H23" si="0">+D13+D15+D17+D19+D21</f>
        <v>11610000</v>
      </c>
      <c r="E23" s="7">
        <f t="shared" si="0"/>
        <v>11610000</v>
      </c>
      <c r="F23" s="7">
        <f t="shared" si="0"/>
        <v>11610000</v>
      </c>
      <c r="G23" s="7">
        <f t="shared" si="0"/>
        <v>11610000</v>
      </c>
      <c r="H23" s="7">
        <f t="shared" si="0"/>
        <v>11610000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563DE-A71D-481D-8617-EC0671FFA530}">
  <dimension ref="B1:H48"/>
  <sheetViews>
    <sheetView showWhiteSpace="0" zoomScaleNormal="100" workbookViewId="0">
      <selection activeCell="H14" sqref="H14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32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34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112000</v>
      </c>
      <c r="D13" s="5">
        <v>92000</v>
      </c>
      <c r="E13" s="5">
        <v>92000</v>
      </c>
      <c r="F13" s="5">
        <v>92000</v>
      </c>
      <c r="G13" s="5">
        <v>92000</v>
      </c>
      <c r="H13" s="5">
        <v>92000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112000</v>
      </c>
      <c r="D23" s="7">
        <f t="shared" ref="D23:H23" si="0">+D13+D15+D17+D19+D21</f>
        <v>92000</v>
      </c>
      <c r="E23" s="7">
        <f t="shared" si="0"/>
        <v>92000</v>
      </c>
      <c r="F23" s="7">
        <f t="shared" si="0"/>
        <v>92000</v>
      </c>
      <c r="G23" s="7">
        <f t="shared" si="0"/>
        <v>92000</v>
      </c>
      <c r="H23" s="7">
        <f t="shared" si="0"/>
        <v>92000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75BF8-C91E-4D1C-90C8-5337D8786C35}">
  <dimension ref="B1:H48"/>
  <sheetViews>
    <sheetView showWhiteSpace="0" zoomScaleNormal="100" workbookViewId="0">
      <selection activeCell="H16" sqref="H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35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36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150000</v>
      </c>
      <c r="D15" s="5">
        <v>100000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150000</v>
      </c>
      <c r="D23" s="7">
        <f t="shared" ref="D23:H23" si="0">+D13+D15+D17+D19+D21</f>
        <v>100000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D1D54-0EE2-4C83-A397-09EFBF8C9E82}">
  <dimension ref="B1:H48"/>
  <sheetViews>
    <sheetView showWhiteSpace="0" zoomScaleNormal="100" workbookViewId="0">
      <selection activeCell="I15" sqref="I15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37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38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2696835</v>
      </c>
      <c r="D15" s="5">
        <v>999983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2696835</v>
      </c>
      <c r="D23" s="7">
        <f t="shared" ref="D23:H23" si="0">+D13+D15+D17+D19+D21</f>
        <v>999983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514A4-68A6-4580-A027-C9ACB5157554}">
  <dimension ref="B1:H48"/>
  <sheetViews>
    <sheetView showWhiteSpace="0" zoomScaleNormal="100" workbookViewId="0">
      <selection activeCell="C16" sqref="C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35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39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100000</v>
      </c>
      <c r="D15" s="5">
        <v>150000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100000</v>
      </c>
      <c r="D23" s="7">
        <f t="shared" ref="D23:H23" si="0">+D13+D15+D17+D19+D21</f>
        <v>150000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0F45B-EFF7-4261-AAD0-C6692CBE15C2}">
  <dimension ref="B1:H48"/>
  <sheetViews>
    <sheetView showWhiteSpace="0" zoomScaleNormal="100" workbookViewId="0">
      <selection activeCell="I15" sqref="I15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40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41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698458</v>
      </c>
      <c r="D15" s="5">
        <v>699670</v>
      </c>
      <c r="E15" s="5">
        <v>688564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698458</v>
      </c>
      <c r="D23" s="7">
        <f t="shared" ref="D23:H23" si="0">+D13+D15+D17+D19+D21</f>
        <v>699670</v>
      </c>
      <c r="E23" s="7">
        <f t="shared" si="0"/>
        <v>688564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4BC8D-41AE-45E9-8E1E-5510DF458354}">
  <dimension ref="B1:H48"/>
  <sheetViews>
    <sheetView showWhiteSpace="0" zoomScaleNormal="100" workbookViewId="0">
      <selection activeCell="D16" sqref="D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35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42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250000</v>
      </c>
      <c r="D15" s="5">
        <v>250000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250000</v>
      </c>
      <c r="D23" s="7">
        <f t="shared" ref="D23:H23" si="0">+D13+D15+D17+D19+D21</f>
        <v>250000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CB494-A0AC-47CB-B733-05C3BE5538A0}">
  <dimension ref="B1:H48"/>
  <sheetViews>
    <sheetView showWhiteSpace="0" zoomScaleNormal="100" workbookViewId="0">
      <selection activeCell="D15" sqref="D15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43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44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100000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100000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DA70A-0D91-47B5-87EF-AB0810948035}">
  <dimension ref="B1:H48"/>
  <sheetViews>
    <sheetView showWhiteSpace="0" zoomScaleNormal="100" workbookViewId="0">
      <selection activeCell="D16" sqref="D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43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45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2255732</v>
      </c>
      <c r="D15" s="5">
        <v>1120943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2255732</v>
      </c>
      <c r="D23" s="7">
        <f t="shared" ref="D23:H23" si="0">+D13+D15+D17+D19+D21</f>
        <v>1120943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4A0E1-36F6-448C-A4E0-AD396F961BCB}">
  <dimension ref="B1:H48"/>
  <sheetViews>
    <sheetView showWhiteSpace="0" zoomScaleNormal="100" workbookViewId="0">
      <selection activeCell="H16" sqref="H16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46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47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458333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458333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65F7B-A0CF-4AFC-A547-802182F94A1F}">
  <dimension ref="B1:H48"/>
  <sheetViews>
    <sheetView showWhiteSpace="0" zoomScaleNormal="100" workbookViewId="0">
      <selection activeCell="B5" sqref="B5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48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49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0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0D3E2-DF6D-4DDE-A141-263E3DCB40BD}">
  <dimension ref="B1:H48"/>
  <sheetViews>
    <sheetView showWhiteSpace="0" zoomScaleNormal="100" workbookViewId="0">
      <selection activeCell="B27" sqref="B27:H27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50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51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1422546</v>
      </c>
      <c r="D15" s="5">
        <v>1422546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1422546</v>
      </c>
      <c r="D23" s="7">
        <f t="shared" ref="D23:H23" si="0">+D13+D15+D17+D19+D21</f>
        <v>1422546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6E271-7CFD-43C2-A054-5FAF8331821B}">
  <dimension ref="B1:H48"/>
  <sheetViews>
    <sheetView showWhiteSpace="0" zoomScaleNormal="100" workbookViewId="0">
      <selection activeCell="I15" sqref="I15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52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53</v>
      </c>
      <c r="C7" s="2"/>
      <c r="D7" s="2"/>
    </row>
    <row r="8" spans="2:8" x14ac:dyDescent="0.25">
      <c r="B8" s="2" t="s">
        <v>54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350000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350000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4CF83-A14B-49FD-BF0F-16845B30B202}">
  <dimension ref="B1:H48"/>
  <sheetViews>
    <sheetView showWhiteSpace="0" zoomScaleNormal="100" workbookViewId="0">
      <selection activeCell="J23" sqref="J23"/>
    </sheetView>
  </sheetViews>
  <sheetFormatPr defaultColWidth="9.125" defaultRowHeight="15.65" x14ac:dyDescent="0.25"/>
  <cols>
    <col min="1" max="1" width="9.125" style="1"/>
    <col min="2" max="2" width="37.5" style="1" bestFit="1" customWidth="1"/>
    <col min="3" max="4" width="14.125" style="1" bestFit="1" customWidth="1"/>
    <col min="5" max="8" width="14.125" style="1" customWidth="1"/>
    <col min="9" max="16384" width="9.125" style="1"/>
  </cols>
  <sheetData>
    <row r="1" spans="2:8" x14ac:dyDescent="0.25">
      <c r="B1" s="16" t="s">
        <v>0</v>
      </c>
      <c r="C1" s="16"/>
      <c r="D1" s="16"/>
      <c r="E1" s="16"/>
      <c r="F1" s="16"/>
      <c r="G1" s="16"/>
      <c r="H1" s="16"/>
    </row>
    <row r="2" spans="2:8" x14ac:dyDescent="0.25">
      <c r="B2" s="16" t="s">
        <v>14</v>
      </c>
      <c r="C2" s="16"/>
      <c r="D2" s="16"/>
      <c r="E2" s="16"/>
      <c r="F2" s="16"/>
      <c r="G2" s="16"/>
      <c r="H2" s="16"/>
    </row>
    <row r="4" spans="2:8" x14ac:dyDescent="0.25">
      <c r="B4" s="2" t="s">
        <v>16</v>
      </c>
      <c r="C4" s="2"/>
      <c r="D4" s="2"/>
    </row>
    <row r="5" spans="2:8" x14ac:dyDescent="0.25">
      <c r="B5" s="2" t="s">
        <v>56</v>
      </c>
      <c r="C5" s="2"/>
      <c r="D5" s="2"/>
    </row>
    <row r="6" spans="2:8" x14ac:dyDescent="0.25">
      <c r="B6" s="2" t="s">
        <v>17</v>
      </c>
      <c r="C6" s="2"/>
      <c r="D6" s="2"/>
    </row>
    <row r="7" spans="2:8" x14ac:dyDescent="0.25">
      <c r="B7" s="2" t="s">
        <v>33</v>
      </c>
      <c r="C7" s="2"/>
      <c r="D7" s="2"/>
    </row>
    <row r="8" spans="2:8" x14ac:dyDescent="0.25">
      <c r="B8" s="2" t="s">
        <v>55</v>
      </c>
      <c r="C8" s="2"/>
      <c r="D8" s="2"/>
    </row>
    <row r="10" spans="2:8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5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5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5">
      <c r="B14" s="4"/>
      <c r="C14" s="6"/>
      <c r="D14" s="6"/>
      <c r="E14" s="6"/>
      <c r="F14" s="6"/>
      <c r="G14" s="6"/>
      <c r="H14" s="6"/>
    </row>
    <row r="15" spans="2:8" x14ac:dyDescent="0.25">
      <c r="B15" s="4" t="s">
        <v>4</v>
      </c>
      <c r="C15" s="5">
        <v>4190354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5">
      <c r="B16" s="4"/>
      <c r="C16" s="6"/>
      <c r="D16" s="6"/>
      <c r="E16" s="6"/>
      <c r="F16" s="6"/>
      <c r="G16" s="6"/>
      <c r="H16" s="6"/>
    </row>
    <row r="17" spans="2:8" x14ac:dyDescent="0.25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5">
      <c r="B18" s="4"/>
      <c r="C18" s="6"/>
      <c r="D18" s="6"/>
      <c r="E18" s="6"/>
      <c r="F18" s="6"/>
      <c r="G18" s="6"/>
      <c r="H18" s="6"/>
    </row>
    <row r="19" spans="2:8" x14ac:dyDescent="0.25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5">
      <c r="B20" s="4"/>
      <c r="C20" s="6"/>
      <c r="D20" s="6"/>
      <c r="E20" s="6"/>
      <c r="F20" s="6"/>
      <c r="G20" s="6"/>
      <c r="H20" s="6"/>
    </row>
    <row r="21" spans="2:8" x14ac:dyDescent="0.25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5">
      <c r="B22" s="4"/>
      <c r="C22" s="6"/>
      <c r="D22" s="6"/>
      <c r="E22" s="6"/>
      <c r="F22" s="6"/>
      <c r="G22" s="6"/>
      <c r="H22" s="6"/>
    </row>
    <row r="23" spans="2:8" ht="16.3" thickBot="1" x14ac:dyDescent="0.3">
      <c r="B23" s="4" t="s">
        <v>8</v>
      </c>
      <c r="C23" s="7">
        <f>+C13+C15+C17+C19+C21</f>
        <v>4190354</v>
      </c>
      <c r="D23" s="7">
        <f t="shared" ref="D23:H23" si="0">+D13+D15+D17+D19+D21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6.3" thickTop="1" x14ac:dyDescent="0.25"/>
    <row r="26" spans="2:8" x14ac:dyDescent="0.25">
      <c r="B26" s="15"/>
      <c r="C26" s="15"/>
      <c r="D26" s="15"/>
      <c r="E26" s="15"/>
      <c r="F26" s="15"/>
      <c r="G26" s="15"/>
      <c r="H26" s="15"/>
    </row>
    <row r="27" spans="2:8" x14ac:dyDescent="0.25">
      <c r="B27" s="15"/>
      <c r="C27" s="15"/>
      <c r="D27" s="15"/>
      <c r="E27" s="15"/>
      <c r="F27" s="15"/>
      <c r="G27" s="15"/>
      <c r="H27" s="15"/>
    </row>
    <row r="28" spans="2:8" x14ac:dyDescent="0.25">
      <c r="B28" s="8"/>
      <c r="C28" s="8"/>
      <c r="D28" s="8"/>
      <c r="E28" s="8"/>
      <c r="F28" s="8"/>
      <c r="G28" s="8"/>
      <c r="H28" s="8"/>
    </row>
    <row r="29" spans="2:8" x14ac:dyDescent="0.25">
      <c r="B29" s="12"/>
      <c r="C29" s="12"/>
      <c r="D29" s="12"/>
      <c r="E29" s="8"/>
      <c r="F29" s="8"/>
      <c r="G29" s="8"/>
      <c r="H29" s="8"/>
    </row>
    <row r="30" spans="2:8" x14ac:dyDescent="0.25">
      <c r="B30" s="12"/>
      <c r="C30" s="12"/>
      <c r="D30" s="12"/>
      <c r="E30" s="8"/>
      <c r="F30" s="8"/>
      <c r="G30" s="8"/>
      <c r="H30" s="8"/>
    </row>
    <row r="31" spans="2:8" x14ac:dyDescent="0.25">
      <c r="B31" s="12"/>
      <c r="C31" s="12"/>
      <c r="D31" s="12"/>
      <c r="E31" s="8"/>
      <c r="F31" s="8"/>
      <c r="G31" s="8"/>
      <c r="H31" s="8"/>
    </row>
    <row r="32" spans="2:8" x14ac:dyDescent="0.25">
      <c r="B32" s="12"/>
      <c r="C32" s="12"/>
      <c r="D32" s="12"/>
      <c r="E32" s="8"/>
      <c r="F32" s="8"/>
      <c r="G32" s="8"/>
      <c r="H32" s="8"/>
    </row>
    <row r="33" spans="2:8" x14ac:dyDescent="0.25">
      <c r="B33" s="12"/>
      <c r="C33" s="12"/>
      <c r="D33" s="12"/>
      <c r="E33" s="8"/>
      <c r="F33" s="8"/>
      <c r="G33" s="8"/>
      <c r="H33" s="8"/>
    </row>
    <row r="34" spans="2:8" x14ac:dyDescent="0.25">
      <c r="B34" s="12"/>
      <c r="C34" s="12"/>
      <c r="D34" s="12"/>
      <c r="E34" s="8"/>
      <c r="F34" s="8"/>
      <c r="G34" s="8"/>
      <c r="H34" s="8"/>
    </row>
    <row r="35" spans="2:8" x14ac:dyDescent="0.25">
      <c r="B35" s="8"/>
      <c r="C35" s="13"/>
      <c r="D35" s="13"/>
      <c r="E35" s="13"/>
      <c r="F35" s="13"/>
      <c r="G35" s="13"/>
      <c r="H35" s="13"/>
    </row>
    <row r="36" spans="2:8" x14ac:dyDescent="0.25">
      <c r="B36" s="8"/>
      <c r="C36" s="13"/>
      <c r="D36" s="13"/>
      <c r="E36" s="13"/>
      <c r="F36" s="13"/>
      <c r="G36" s="13"/>
      <c r="H36" s="13"/>
    </row>
    <row r="37" spans="2:8" x14ac:dyDescent="0.25">
      <c r="B37" s="8"/>
      <c r="C37" s="9"/>
      <c r="D37" s="9"/>
      <c r="E37" s="9"/>
      <c r="F37" s="9"/>
      <c r="G37" s="9"/>
      <c r="H37" s="9"/>
    </row>
    <row r="38" spans="2:8" x14ac:dyDescent="0.25">
      <c r="B38" s="8"/>
      <c r="C38" s="10"/>
      <c r="D38" s="10"/>
      <c r="E38" s="10"/>
      <c r="F38" s="10"/>
      <c r="G38" s="10"/>
      <c r="H38" s="10"/>
    </row>
    <row r="39" spans="2:8" x14ac:dyDescent="0.25">
      <c r="B39" s="8"/>
      <c r="C39" s="11"/>
      <c r="D39" s="11"/>
      <c r="E39" s="11"/>
      <c r="F39" s="11"/>
      <c r="G39" s="11"/>
      <c r="H39" s="11"/>
    </row>
    <row r="40" spans="2:8" x14ac:dyDescent="0.25">
      <c r="B40" s="8"/>
      <c r="C40" s="10"/>
      <c r="D40" s="10"/>
      <c r="E40" s="10"/>
      <c r="F40" s="10"/>
      <c r="G40" s="10"/>
      <c r="H40" s="10"/>
    </row>
    <row r="41" spans="2:8" x14ac:dyDescent="0.25">
      <c r="B41" s="8"/>
      <c r="C41" s="11"/>
      <c r="D41" s="11"/>
      <c r="E41" s="11"/>
      <c r="F41" s="11"/>
      <c r="G41" s="11"/>
      <c r="H41" s="11"/>
    </row>
    <row r="42" spans="2:8" x14ac:dyDescent="0.25">
      <c r="B42" s="8"/>
      <c r="C42" s="10"/>
      <c r="D42" s="10"/>
      <c r="E42" s="10"/>
      <c r="F42" s="10"/>
      <c r="G42" s="10"/>
      <c r="H42" s="10"/>
    </row>
    <row r="43" spans="2:8" x14ac:dyDescent="0.25">
      <c r="B43" s="8"/>
      <c r="C43" s="11"/>
      <c r="D43" s="11"/>
      <c r="E43" s="11"/>
      <c r="F43" s="11"/>
      <c r="G43" s="11"/>
      <c r="H43" s="11"/>
    </row>
    <row r="44" spans="2:8" x14ac:dyDescent="0.25">
      <c r="B44" s="8"/>
      <c r="C44" s="10"/>
      <c r="D44" s="10"/>
      <c r="E44" s="10"/>
      <c r="F44" s="10"/>
      <c r="G44" s="10"/>
      <c r="H44" s="10"/>
    </row>
    <row r="45" spans="2:8" x14ac:dyDescent="0.25">
      <c r="B45" s="8"/>
      <c r="C45" s="11"/>
      <c r="D45" s="11"/>
      <c r="E45" s="11"/>
      <c r="F45" s="11"/>
      <c r="G45" s="11"/>
      <c r="H45" s="11"/>
    </row>
    <row r="46" spans="2:8" x14ac:dyDescent="0.25">
      <c r="B46" s="8"/>
      <c r="C46" s="10"/>
      <c r="D46" s="10"/>
      <c r="E46" s="10"/>
      <c r="F46" s="10"/>
      <c r="G46" s="10"/>
      <c r="H46" s="10"/>
    </row>
    <row r="47" spans="2:8" x14ac:dyDescent="0.25">
      <c r="B47" s="8"/>
      <c r="C47" s="11"/>
      <c r="D47" s="11"/>
      <c r="E47" s="11"/>
      <c r="F47" s="11"/>
      <c r="G47" s="11"/>
      <c r="H47" s="11"/>
    </row>
    <row r="48" spans="2:8" x14ac:dyDescent="0.25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19</vt:i4>
      </vt:variant>
    </vt:vector>
  </HeadingPairs>
  <TitlesOfParts>
    <vt:vector size="38" baseType="lpstr">
      <vt:lpstr>S202H</vt:lpstr>
      <vt:lpstr>S212H</vt:lpstr>
      <vt:lpstr>S224H</vt:lpstr>
      <vt:lpstr>S235H</vt:lpstr>
      <vt:lpstr>S238H</vt:lpstr>
      <vt:lpstr>S346H</vt:lpstr>
      <vt:lpstr>S504H</vt:lpstr>
      <vt:lpstr>S515H</vt:lpstr>
      <vt:lpstr>S532H</vt:lpstr>
      <vt:lpstr>S535H</vt:lpstr>
      <vt:lpstr>S570H</vt:lpstr>
      <vt:lpstr>S659H</vt:lpstr>
      <vt:lpstr>S664H</vt:lpstr>
      <vt:lpstr>S670H</vt:lpstr>
      <vt:lpstr>S674H</vt:lpstr>
      <vt:lpstr>S688H</vt:lpstr>
      <vt:lpstr>S694H</vt:lpstr>
      <vt:lpstr>S695H</vt:lpstr>
      <vt:lpstr>S698H</vt:lpstr>
      <vt:lpstr>S202H!Print_Area</vt:lpstr>
      <vt:lpstr>S212H!Print_Area</vt:lpstr>
      <vt:lpstr>S224H!Print_Area</vt:lpstr>
      <vt:lpstr>S235H!Print_Area</vt:lpstr>
      <vt:lpstr>S238H!Print_Area</vt:lpstr>
      <vt:lpstr>S346H!Print_Area</vt:lpstr>
      <vt:lpstr>S504H!Print_Area</vt:lpstr>
      <vt:lpstr>S515H!Print_Area</vt:lpstr>
      <vt:lpstr>S532H!Print_Area</vt:lpstr>
      <vt:lpstr>S535H!Print_Area</vt:lpstr>
      <vt:lpstr>S570H!Print_Area</vt:lpstr>
      <vt:lpstr>S659H!Print_Area</vt:lpstr>
      <vt:lpstr>S664H!Print_Area</vt:lpstr>
      <vt:lpstr>S670H!Print_Area</vt:lpstr>
      <vt:lpstr>S674H!Print_Area</vt:lpstr>
      <vt:lpstr>S688H!Print_Area</vt:lpstr>
      <vt:lpstr>S694H!Print_Area</vt:lpstr>
      <vt:lpstr>S695H!Print_Area</vt:lpstr>
      <vt:lpstr>S698H!Print_Area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Yamaguchi, Amy M.</cp:lastModifiedBy>
  <cp:lastPrinted>2024-09-25T19:35:00Z</cp:lastPrinted>
  <dcterms:created xsi:type="dcterms:W3CDTF">2021-09-02T21:25:50Z</dcterms:created>
  <dcterms:modified xsi:type="dcterms:W3CDTF">2024-09-25T19:39:32Z</dcterms:modified>
</cp:coreProperties>
</file>