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G:\BMSS\Internal BMSS Team\2025 Session Preparation\3. Non-General Fund Reports 27-47,27-48, 27-49\Excel\"/>
    </mc:Choice>
  </mc:AlternateContent>
  <xr:revisionPtr revIDLastSave="0" documentId="13_ncr:1_{C277822C-9F90-432E-B6B7-83B1C50BF651}" xr6:coauthVersionLast="47" xr6:coauthVersionMax="47" xr10:uidLastSave="{00000000-0000-0000-0000-000000000000}"/>
  <bookViews>
    <workbookView xWindow="29925" yWindow="1125" windowWidth="21600" windowHeight="11295" tabRatio="685" xr2:uid="{7013CA5F-40E5-451F-AED0-BB95E88B2793}"/>
  </bookViews>
  <sheets>
    <sheet name="S 207" sheetId="1" r:id="rId1"/>
    <sheet name="S 329" sheetId="2" r:id="rId2"/>
    <sheet name="S 500" sheetId="3" r:id="rId3"/>
    <sheet name="S 511" sheetId="4" r:id="rId4"/>
    <sheet name="S 516" sheetId="8" r:id="rId5"/>
    <sheet name="S 518" sheetId="6" r:id="rId6"/>
    <sheet name="S 578" sheetId="10" r:id="rId7"/>
    <sheet name="S 594" sheetId="7" r:id="rId8"/>
  </sheets>
  <definedNames>
    <definedName name="_xlnm.Print_Area" localSheetId="0">'S 207'!$A$1:$I$25</definedName>
    <definedName name="_xlnm.Print_Area" localSheetId="1">'S 329'!$A$1:$I$25</definedName>
    <definedName name="_xlnm.Print_Area" localSheetId="2">'S 500'!$A$1:$I$25</definedName>
    <definedName name="_xlnm.Print_Area" localSheetId="3">'S 511'!$A$1:$I$25</definedName>
    <definedName name="_xlnm.Print_Area" localSheetId="4">'S 516'!$A$1:$I$25</definedName>
    <definedName name="_xlnm.Print_Area" localSheetId="5">'S 518'!$A$1:$I$25</definedName>
    <definedName name="_xlnm.Print_Area" localSheetId="6">'S 578'!$A$1:$I$24</definedName>
    <definedName name="_xlnm.Print_Area" localSheetId="7">'S 594'!$A$1:$I$25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23" i="7" l="1"/>
  <c r="D15" i="4"/>
  <c r="E15" i="4"/>
  <c r="F15" i="4"/>
  <c r="G15" i="4"/>
  <c r="H15" i="4"/>
  <c r="E23" i="7" l="1"/>
  <c r="F23" i="7"/>
  <c r="G23" i="7"/>
  <c r="H23" i="7"/>
  <c r="D23" i="7"/>
  <c r="D23" i="3"/>
  <c r="E23" i="3"/>
  <c r="F23" i="3"/>
  <c r="G23" i="3"/>
  <c r="H23" i="3"/>
  <c r="C23" i="3"/>
  <c r="D23" i="1"/>
  <c r="E23" i="1"/>
  <c r="F23" i="1"/>
  <c r="G23" i="1"/>
  <c r="H23" i="1"/>
  <c r="C23" i="1"/>
  <c r="E23" i="2" l="1"/>
  <c r="F23" i="2"/>
  <c r="G23" i="2"/>
  <c r="H23" i="2"/>
  <c r="D15" i="10"/>
  <c r="E15" i="10"/>
  <c r="F15" i="10"/>
  <c r="G15" i="10"/>
  <c r="H15" i="10"/>
  <c r="C15" i="10"/>
  <c r="C15" i="4" l="1"/>
  <c r="D23" i="2" l="1"/>
  <c r="C23" i="2"/>
</calcChain>
</file>

<file path=xl/sharedStrings.xml><?xml version="1.0" encoding="utf-8"?>
<sst xmlns="http://schemas.openxmlformats.org/spreadsheetml/2006/main" count="248" uniqueCount="44">
  <si>
    <t>Non-General Fund Cost Element Report</t>
  </si>
  <si>
    <t>FY</t>
  </si>
  <si>
    <t>Estimated</t>
  </si>
  <si>
    <t>A. Personal Services</t>
  </si>
  <si>
    <t>B. Other Current Expenses</t>
  </si>
  <si>
    <t>C. Equipment</t>
  </si>
  <si>
    <t>M. Motor Vehicles</t>
  </si>
  <si>
    <t>L. Leases</t>
  </si>
  <si>
    <t>TOTAL</t>
  </si>
  <si>
    <t>Name of fund: RYAN WHITE CARE ACT TITLE II</t>
  </si>
  <si>
    <t>Legal Authority: Public Health Service Act, 42, as amended by P.L. 111-87.</t>
  </si>
  <si>
    <t>Fund Type (MOF): N</t>
  </si>
  <si>
    <t>Apprn. Account. No.:  S 207 H</t>
  </si>
  <si>
    <t>Department: HEALTH</t>
  </si>
  <si>
    <t>Name of fund: PHN, Farrington High School (DOE) U-Account</t>
  </si>
  <si>
    <t>Legal Authority: Act 162/2009, as amended by Act 180/2010</t>
  </si>
  <si>
    <t>Apprn. Account. No.:  S 329 H</t>
  </si>
  <si>
    <t>Name of fund: Comprehensive STD Prevention Projects</t>
  </si>
  <si>
    <t>Apprn. Account. No.:  S 500 H</t>
  </si>
  <si>
    <t>Legal Authority: Public Law 112-74, Patient Protection and Affordable</t>
  </si>
  <si>
    <t>Fund Type (MOF):P</t>
  </si>
  <si>
    <t>Name of fund: Comprehensive HIV Prevention Projects</t>
  </si>
  <si>
    <t>Apprn. Account. No.: S 511 H</t>
  </si>
  <si>
    <t>Fund Type (MOF): P</t>
  </si>
  <si>
    <t>Name of fund: Prospective Comparison of TST vs. IGRAs</t>
  </si>
  <si>
    <t>Apprn. Account. No.:  S 516 H</t>
  </si>
  <si>
    <t>Name of fund: Hansen's Disease National Ambulatory Care Program</t>
  </si>
  <si>
    <t>Legal Authority: P.L. 99-117</t>
  </si>
  <si>
    <t>Apprn. Account. No.:  S 518 H</t>
  </si>
  <si>
    <t>Name of fund: Tuberculosis Control &amp; Elimination</t>
  </si>
  <si>
    <t>Legal Authority: Public Law 112-74, Patient Protection and Affordable Care Act, PL I11-148</t>
  </si>
  <si>
    <t>Apprn. Account. No.:  S 594 H</t>
  </si>
  <si>
    <t>2024-25</t>
  </si>
  <si>
    <t>2025-26</t>
  </si>
  <si>
    <t>2026-27</t>
  </si>
  <si>
    <t>2027-28</t>
  </si>
  <si>
    <t>Name of Fund: Hawaii Integrated Viral Hepatitis Surveillance &amp; Prevention</t>
  </si>
  <si>
    <t>Legal Authority: PHS ACT, SECT. 318 (42U.S.C. SEC 247C)</t>
  </si>
  <si>
    <t>Fund Type (MOF): p</t>
  </si>
  <si>
    <t>Appropriation Account Number:  S 578 H</t>
  </si>
  <si>
    <t>Fund Type (MOF): U</t>
  </si>
  <si>
    <t>2028-29</t>
  </si>
  <si>
    <t>2029-30</t>
  </si>
  <si>
    <t>for submittal to the 2025 Legislature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</si>
</sst>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0" xfId="0" applyFont="1"/>
    <xf numFmtId="0" fontId="2" fillId="2" borderId="0" xfId="0" applyFont="1" applyFill="1"/>
    <xf numFmtId="0" fontId="2" fillId="0" borderId="0" xfId="0" applyFont="1" applyAlignment="1">
      <alignment horizontal="center"/>
    </xf>
    <xf numFmtId="0" fontId="2" fillId="0" borderId="1" xfId="0" applyFont="1" applyBorder="1"/>
    <xf numFmtId="3" fontId="2" fillId="2" borderId="1" xfId="0" applyNumberFormat="1" applyFont="1" applyFill="1" applyBorder="1"/>
    <xf numFmtId="3" fontId="2" fillId="0" borderId="1" xfId="0" applyNumberFormat="1" applyFont="1" applyBorder="1"/>
    <xf numFmtId="3" fontId="2" fillId="0" borderId="2" xfId="0" applyNumberFormat="1" applyFont="1" applyBorder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customXml" Target="../customXml/item3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Relationship Id="rId14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54B8A8-00B4-48FC-8DCB-9C66A09E2B30}">
  <sheetPr>
    <pageSetUpPr fitToPage="1"/>
  </sheetPr>
  <dimension ref="B1:H24"/>
  <sheetViews>
    <sheetView tabSelected="1" showWhiteSpace="0" view="pageBreakPreview" zoomScale="60" zoomScaleNormal="100" workbookViewId="0">
      <selection activeCell="B13" sqref="B1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9</v>
      </c>
      <c r="C5" s="2"/>
      <c r="D5" s="2"/>
    </row>
    <row r="6" spans="2:8" x14ac:dyDescent="0.2">
      <c r="B6" s="2" t="s">
        <v>10</v>
      </c>
      <c r="C6" s="2"/>
      <c r="D6" s="2"/>
    </row>
    <row r="7" spans="2:8" x14ac:dyDescent="0.2">
      <c r="B7" s="2" t="s">
        <v>11</v>
      </c>
      <c r="C7" s="2"/>
      <c r="D7" s="2"/>
    </row>
    <row r="8" spans="2:8" x14ac:dyDescent="0.2">
      <c r="B8" s="2" t="s">
        <v>12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9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850000</v>
      </c>
      <c r="D13" s="5">
        <v>850000</v>
      </c>
      <c r="E13" s="5">
        <v>850000</v>
      </c>
      <c r="F13" s="5">
        <v>850000</v>
      </c>
      <c r="G13" s="5">
        <v>850000</v>
      </c>
      <c r="H13" s="5">
        <v>850000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6700000</v>
      </c>
      <c r="D15" s="5">
        <v>6700000</v>
      </c>
      <c r="E15" s="5">
        <v>6700000</v>
      </c>
      <c r="F15" s="5">
        <v>6700000</v>
      </c>
      <c r="G15" s="5">
        <v>6700000</v>
      </c>
      <c r="H15" s="5">
        <v>6700000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SUM(C13:C21)</f>
        <v>7550000</v>
      </c>
      <c r="D23" s="7">
        <f t="shared" ref="D23:H23" si="0">SUM(D13:D21)</f>
        <v>7550000</v>
      </c>
      <c r="E23" s="7">
        <f t="shared" si="0"/>
        <v>7550000</v>
      </c>
      <c r="F23" s="7">
        <f t="shared" si="0"/>
        <v>7550000</v>
      </c>
      <c r="G23" s="7">
        <f t="shared" si="0"/>
        <v>7550000</v>
      </c>
      <c r="H23" s="7">
        <f t="shared" si="0"/>
        <v>7550000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5" fitToHeight="0" orientation="portrait" r:id="rId1"/>
  <headerFooter>
    <oddFooter>&amp;LForm 37-B (rev. Aug. 2021)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3B527CB-2952-4485-BF84-0805587E3EFC}">
  <sheetPr>
    <pageSetUpPr fitToPage="1"/>
  </sheetPr>
  <dimension ref="B1:H24"/>
  <sheetViews>
    <sheetView showWhiteSpace="0" view="pageBreakPreview" zoomScale="60" zoomScaleNormal="100" workbookViewId="0">
      <selection activeCell="D13" sqref="D1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1406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14</v>
      </c>
      <c r="C5" s="2"/>
      <c r="D5" s="2"/>
    </row>
    <row r="6" spans="2:8" x14ac:dyDescent="0.2">
      <c r="B6" s="2" t="s">
        <v>15</v>
      </c>
      <c r="C6" s="2"/>
      <c r="D6" s="2"/>
    </row>
    <row r="7" spans="2:8" x14ac:dyDescent="0.2">
      <c r="B7" s="2" t="s">
        <v>40</v>
      </c>
      <c r="C7" s="2"/>
      <c r="D7" s="2"/>
    </row>
    <row r="8" spans="2:8" x14ac:dyDescent="0.2">
      <c r="B8" s="2" t="s">
        <v>16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500000</v>
      </c>
      <c r="D13" s="5">
        <v>500000</v>
      </c>
      <c r="E13" s="5">
        <v>748649</v>
      </c>
      <c r="F13" s="5">
        <v>748649</v>
      </c>
      <c r="G13" s="5">
        <v>748649</v>
      </c>
      <c r="H13" s="5">
        <v>748649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10000</v>
      </c>
      <c r="D15" s="5">
        <v>11000</v>
      </c>
      <c r="E15" s="5">
        <v>11000</v>
      </c>
      <c r="F15" s="5">
        <v>11000</v>
      </c>
      <c r="G15" s="5">
        <v>11000</v>
      </c>
      <c r="H15" s="5">
        <v>11000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510000</v>
      </c>
      <c r="D23" s="7">
        <f>SUM(D13:D22)</f>
        <v>511000</v>
      </c>
      <c r="E23" s="7">
        <f t="shared" ref="E23:H23" si="0">SUM(E13:E22)</f>
        <v>759649</v>
      </c>
      <c r="F23" s="7">
        <f t="shared" si="0"/>
        <v>759649</v>
      </c>
      <c r="G23" s="7">
        <f t="shared" si="0"/>
        <v>759649</v>
      </c>
      <c r="H23" s="7">
        <f t="shared" si="0"/>
        <v>759649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6" fitToHeight="0" orientation="portrait" r:id="rId1"/>
  <headerFooter>
    <oddFooter>&amp;LForm 37-B (rev. Aug. 2021)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1E741B-278B-4E0F-BC9E-A46B5F0B24E3}">
  <sheetPr>
    <pageSetUpPr fitToPage="1"/>
  </sheetPr>
  <dimension ref="B1:H24"/>
  <sheetViews>
    <sheetView showWhiteSpace="0" view="pageBreakPreview" topLeftCell="A4" zoomScale="60" zoomScaleNormal="100" workbookViewId="0">
      <selection activeCell="D15" sqref="D15:H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17</v>
      </c>
      <c r="C5" s="2"/>
      <c r="D5" s="2"/>
    </row>
    <row r="6" spans="2:8" x14ac:dyDescent="0.2">
      <c r="B6" s="2" t="s">
        <v>19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18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350000</v>
      </c>
      <c r="D13" s="5">
        <v>350000</v>
      </c>
      <c r="E13" s="5">
        <v>350000</v>
      </c>
      <c r="F13" s="5">
        <v>350000</v>
      </c>
      <c r="G13" s="5">
        <v>350000</v>
      </c>
      <c r="H13" s="5">
        <v>350000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550000</v>
      </c>
      <c r="D15" s="5">
        <v>550000</v>
      </c>
      <c r="E15" s="5">
        <v>550000</v>
      </c>
      <c r="F15" s="5">
        <v>550000</v>
      </c>
      <c r="G15" s="5">
        <v>550000</v>
      </c>
      <c r="H15" s="5">
        <v>550000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SUM(C13:C21)</f>
        <v>900000</v>
      </c>
      <c r="D23" s="7">
        <f t="shared" ref="D23:H23" si="0">SUM(D13:D21)</f>
        <v>900000</v>
      </c>
      <c r="E23" s="7">
        <f t="shared" si="0"/>
        <v>900000</v>
      </c>
      <c r="F23" s="7">
        <f t="shared" si="0"/>
        <v>900000</v>
      </c>
      <c r="G23" s="7">
        <f t="shared" si="0"/>
        <v>900000</v>
      </c>
      <c r="H23" s="7">
        <f t="shared" si="0"/>
        <v>900000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5" fitToHeight="0" orientation="portrait" r:id="rId1"/>
  <headerFooter>
    <oddFooter>&amp;LForm 37-B (rev. Aug. 2021)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30C126-A40B-4E6B-81D5-0D0EA05D70B6}">
  <sheetPr>
    <pageSetUpPr fitToPage="1"/>
  </sheetPr>
  <dimension ref="B1:H24"/>
  <sheetViews>
    <sheetView showWhiteSpace="0" view="pageBreakPreview" zoomScale="60" zoomScaleNormal="100" workbookViewId="0">
      <selection activeCell="C13" sqref="C13:C15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3.42578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21</v>
      </c>
      <c r="C5" s="2"/>
      <c r="D5" s="2"/>
    </row>
    <row r="6" spans="2:8" x14ac:dyDescent="0.2">
      <c r="B6" s="2" t="s">
        <v>19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22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590000</v>
      </c>
      <c r="D13" s="5">
        <v>590000</v>
      </c>
      <c r="E13" s="5">
        <v>590000</v>
      </c>
      <c r="F13" s="5">
        <v>590000</v>
      </c>
      <c r="G13" s="5">
        <v>590000</v>
      </c>
      <c r="H13" s="5">
        <v>590000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f>C23-C13</f>
        <v>475565</v>
      </c>
      <c r="D15" s="5">
        <f t="shared" ref="D15:H15" si="0">D23-D13</f>
        <v>475565</v>
      </c>
      <c r="E15" s="5">
        <f t="shared" si="0"/>
        <v>475565</v>
      </c>
      <c r="F15" s="5">
        <f t="shared" si="0"/>
        <v>475565</v>
      </c>
      <c r="G15" s="5">
        <f t="shared" si="0"/>
        <v>475565</v>
      </c>
      <c r="H15" s="5">
        <f t="shared" si="0"/>
        <v>475565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v>1065565</v>
      </c>
      <c r="D23" s="7">
        <v>1065565</v>
      </c>
      <c r="E23" s="7">
        <v>1065565</v>
      </c>
      <c r="F23" s="7">
        <v>1065565</v>
      </c>
      <c r="G23" s="7">
        <v>1065565</v>
      </c>
      <c r="H23" s="7">
        <v>1065565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5" fitToHeight="0" orientation="portrait" r:id="rId1"/>
  <headerFooter>
    <oddFooter>&amp;LForm 37-B (rev. Aug. 2021)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7F49A7-70D5-4CE2-A89C-08227BD38994}">
  <sheetPr>
    <pageSetUpPr fitToPage="1"/>
  </sheetPr>
  <dimension ref="B1:H24"/>
  <sheetViews>
    <sheetView showWhiteSpace="0" view="pageBreakPreview" zoomScale="60" zoomScaleNormal="100" workbookViewId="0">
      <selection activeCell="B2" sqref="B2:H2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24</v>
      </c>
      <c r="C5" s="2"/>
      <c r="D5" s="2"/>
    </row>
    <row r="6" spans="2:8" x14ac:dyDescent="0.2">
      <c r="B6" s="2" t="s">
        <v>19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25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0</v>
      </c>
      <c r="D13" s="5">
        <v>0</v>
      </c>
      <c r="E13" s="5">
        <v>0</v>
      </c>
      <c r="F13" s="5">
        <v>0</v>
      </c>
      <c r="G13" s="5">
        <v>0</v>
      </c>
      <c r="H13" s="5">
        <v>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0</v>
      </c>
      <c r="D15" s="5">
        <v>0</v>
      </c>
      <c r="E15" s="5">
        <v>0</v>
      </c>
      <c r="F15" s="5">
        <v>0</v>
      </c>
      <c r="G15" s="5">
        <v>0</v>
      </c>
      <c r="H15" s="5">
        <v>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v>0</v>
      </c>
      <c r="D23" s="7">
        <v>0</v>
      </c>
      <c r="E23" s="7">
        <v>0</v>
      </c>
      <c r="F23" s="7">
        <v>0</v>
      </c>
      <c r="G23" s="7">
        <v>0</v>
      </c>
      <c r="H23" s="7">
        <v>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7" fitToHeight="0" orientation="portrait" r:id="rId1"/>
  <headerFooter>
    <oddFooter>&amp;LForm 37-B (rev. Aug. 2021)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E1D51F-0E47-40D3-9284-97DA8181D9E2}">
  <sheetPr>
    <pageSetUpPr fitToPage="1"/>
  </sheetPr>
  <dimension ref="B1:H23"/>
  <sheetViews>
    <sheetView showWhiteSpace="0" view="pageBreakPreview" zoomScale="60" zoomScaleNormal="100" workbookViewId="0">
      <selection activeCell="C23" sqref="C23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42578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26</v>
      </c>
      <c r="C5" s="2"/>
      <c r="D5" s="2"/>
    </row>
    <row r="6" spans="2:8" x14ac:dyDescent="0.2">
      <c r="B6" s="2" t="s">
        <v>27</v>
      </c>
      <c r="C6" s="2"/>
      <c r="D6" s="2"/>
    </row>
    <row r="7" spans="2:8" x14ac:dyDescent="0.2">
      <c r="B7" s="2" t="s">
        <v>23</v>
      </c>
      <c r="C7" s="2"/>
      <c r="D7" s="2"/>
    </row>
    <row r="8" spans="2:8" x14ac:dyDescent="0.2">
      <c r="B8" s="2" t="s">
        <v>28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950000</v>
      </c>
      <c r="D13" s="5">
        <v>950000</v>
      </c>
      <c r="E13" s="5">
        <v>950000</v>
      </c>
      <c r="F13" s="5">
        <v>950000</v>
      </c>
      <c r="G13" s="5">
        <v>950000</v>
      </c>
      <c r="H13" s="5">
        <v>950000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/>
      <c r="D15" s="5"/>
      <c r="E15" s="5"/>
      <c r="F15" s="5"/>
      <c r="G15" s="5"/>
      <c r="H15" s="5"/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x14ac:dyDescent="0.2">
      <c r="B23" s="4" t="s">
        <v>8</v>
      </c>
      <c r="C23" s="5">
        <v>950000</v>
      </c>
      <c r="D23" s="5">
        <v>950000</v>
      </c>
      <c r="E23" s="5">
        <v>950000</v>
      </c>
      <c r="F23" s="5">
        <v>950000</v>
      </c>
      <c r="G23" s="5">
        <v>950000</v>
      </c>
      <c r="H23" s="5">
        <v>950000</v>
      </c>
    </row>
  </sheetData>
  <mergeCells count="2">
    <mergeCell ref="B1:H1"/>
    <mergeCell ref="B2:H2"/>
  </mergeCells>
  <printOptions horizontalCentered="1"/>
  <pageMargins left="0.7" right="0.7" top="0.75" bottom="0.75" header="0.3" footer="0.3"/>
  <pageSetup scale="67" fitToHeight="0" orientation="portrait" r:id="rId1"/>
  <headerFooter>
    <oddFooter>&amp;LForm 37-B (rev. Aug. 2021)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B5B8B7A-5CF3-4992-AA68-3D2740CE9241}">
  <dimension ref="B1:H36"/>
  <sheetViews>
    <sheetView showWhiteSpace="0" view="pageBreakPreview" zoomScale="60" zoomScaleNormal="100" workbookViewId="0">
      <selection activeCell="B34" sqref="B34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4.1406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36</v>
      </c>
      <c r="C5" s="2"/>
      <c r="D5" s="2"/>
    </row>
    <row r="6" spans="2:8" x14ac:dyDescent="0.2">
      <c r="B6" s="2" t="s">
        <v>37</v>
      </c>
      <c r="C6" s="2"/>
      <c r="D6" s="2"/>
    </row>
    <row r="7" spans="2:8" x14ac:dyDescent="0.2">
      <c r="B7" s="2" t="s">
        <v>38</v>
      </c>
      <c r="C7" s="2"/>
      <c r="D7" s="2"/>
    </row>
    <row r="8" spans="2:8" x14ac:dyDescent="0.2">
      <c r="B8" s="2" t="s">
        <v>39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290000</v>
      </c>
      <c r="D13" s="5">
        <v>290000</v>
      </c>
      <c r="E13" s="5">
        <v>290000</v>
      </c>
      <c r="F13" s="5">
        <v>290000</v>
      </c>
      <c r="G13" s="5">
        <v>290000</v>
      </c>
      <c r="H13" s="5">
        <v>290000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f>C23-C13</f>
        <v>24851</v>
      </c>
      <c r="D15" s="5">
        <f t="shared" ref="D15:H15" si="0">D23-D13</f>
        <v>24851</v>
      </c>
      <c r="E15" s="5">
        <f t="shared" si="0"/>
        <v>24851</v>
      </c>
      <c r="F15" s="5">
        <f t="shared" si="0"/>
        <v>24851</v>
      </c>
      <c r="G15" s="5">
        <f t="shared" si="0"/>
        <v>24851</v>
      </c>
      <c r="H15" s="5">
        <f t="shared" si="0"/>
        <v>24851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v>314851</v>
      </c>
      <c r="D23" s="7">
        <v>314851</v>
      </c>
      <c r="E23" s="7">
        <v>314851</v>
      </c>
      <c r="F23" s="7">
        <v>314851</v>
      </c>
      <c r="G23" s="7">
        <v>314851</v>
      </c>
      <c r="H23" s="7">
        <v>314851</v>
      </c>
    </row>
    <row r="24" spans="2:8" ht="15.75" thickTop="1" x14ac:dyDescent="0.2"/>
    <row r="26" spans="2:8" ht="15.75" x14ac:dyDescent="0.25">
      <c r="B26" s="11"/>
      <c r="C26" s="11"/>
      <c r="D26" s="11"/>
      <c r="E26" s="11"/>
      <c r="F26" s="11"/>
      <c r="G26" s="11"/>
      <c r="H26" s="11"/>
    </row>
    <row r="27" spans="2:8" ht="15.75" x14ac:dyDescent="0.25">
      <c r="B27" s="11"/>
      <c r="C27" s="11"/>
      <c r="D27" s="11"/>
      <c r="E27" s="11"/>
      <c r="F27" s="11"/>
      <c r="G27" s="11"/>
      <c r="H27" s="11"/>
    </row>
    <row r="35" spans="3:8" ht="15.75" x14ac:dyDescent="0.25">
      <c r="C35" s="8"/>
      <c r="D35" s="8"/>
      <c r="E35" s="8"/>
      <c r="F35" s="8"/>
      <c r="G35" s="8"/>
      <c r="H35" s="8"/>
    </row>
    <row r="36" spans="3:8" ht="15.75" x14ac:dyDescent="0.25">
      <c r="C36" s="8"/>
      <c r="D36" s="8"/>
      <c r="E36" s="8"/>
      <c r="F36" s="8"/>
      <c r="G36" s="8"/>
      <c r="H36" s="8"/>
    </row>
  </sheetData>
  <mergeCells count="4">
    <mergeCell ref="B1:H1"/>
    <mergeCell ref="B2:H2"/>
    <mergeCell ref="B26:H26"/>
    <mergeCell ref="B27:H27"/>
  </mergeCells>
  <printOptions horizontalCentered="1"/>
  <pageMargins left="0.45" right="0.45" top="0.75" bottom="0.75" header="0.3" footer="0.3"/>
  <pageSetup scale="85" orientation="landscape" r:id="rId1"/>
  <headerFooter>
    <oddFooter>&amp;LForm 37-49 (rev. Aug. 2022)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C5F18B5-5F49-471E-8C81-FA4AFD22773C}">
  <sheetPr>
    <pageSetUpPr fitToPage="1"/>
  </sheetPr>
  <dimension ref="B1:H24"/>
  <sheetViews>
    <sheetView showWhiteSpace="0" view="pageBreakPreview" zoomScale="60" zoomScaleNormal="100" workbookViewId="0">
      <selection activeCell="L11" sqref="L11"/>
    </sheetView>
  </sheetViews>
  <sheetFormatPr defaultColWidth="9.140625" defaultRowHeight="15" x14ac:dyDescent="0.2"/>
  <cols>
    <col min="1" max="1" width="9.140625" style="1"/>
    <col min="2" max="2" width="37.5703125" style="1" bestFit="1" customWidth="1"/>
    <col min="3" max="4" width="14.140625" style="1" bestFit="1" customWidth="1"/>
    <col min="5" max="8" width="12.5703125" style="1" customWidth="1"/>
    <col min="9" max="16384" width="9.140625" style="1"/>
  </cols>
  <sheetData>
    <row r="1" spans="2:8" ht="15.75" x14ac:dyDescent="0.25">
      <c r="B1" s="11" t="s">
        <v>0</v>
      </c>
      <c r="C1" s="11"/>
      <c r="D1" s="11"/>
      <c r="E1" s="11"/>
      <c r="F1" s="11"/>
      <c r="G1" s="11"/>
      <c r="H1" s="11"/>
    </row>
    <row r="2" spans="2:8" ht="15.75" x14ac:dyDescent="0.25">
      <c r="B2" s="11" t="s">
        <v>43</v>
      </c>
      <c r="C2" s="11"/>
      <c r="D2" s="11"/>
      <c r="E2" s="11"/>
      <c r="F2" s="11"/>
      <c r="G2" s="11"/>
      <c r="H2" s="11"/>
    </row>
    <row r="4" spans="2:8" x14ac:dyDescent="0.2">
      <c r="B4" s="2" t="s">
        <v>13</v>
      </c>
      <c r="C4" s="2"/>
      <c r="D4" s="2"/>
    </row>
    <row r="5" spans="2:8" x14ac:dyDescent="0.2">
      <c r="B5" s="2" t="s">
        <v>29</v>
      </c>
      <c r="C5" s="2"/>
      <c r="D5" s="2"/>
    </row>
    <row r="6" spans="2:8" x14ac:dyDescent="0.2">
      <c r="B6" s="2" t="s">
        <v>30</v>
      </c>
      <c r="C6" s="2"/>
      <c r="D6" s="2"/>
    </row>
    <row r="7" spans="2:8" x14ac:dyDescent="0.2">
      <c r="B7" s="2" t="s">
        <v>20</v>
      </c>
      <c r="C7" s="2"/>
      <c r="D7" s="2"/>
    </row>
    <row r="8" spans="2:8" x14ac:dyDescent="0.2">
      <c r="B8" s="2" t="s">
        <v>31</v>
      </c>
      <c r="C8" s="2"/>
      <c r="D8" s="2"/>
    </row>
    <row r="10" spans="2:8" ht="15.75" x14ac:dyDescent="0.25">
      <c r="C10" s="9" t="s">
        <v>1</v>
      </c>
      <c r="D10" s="9" t="s">
        <v>1</v>
      </c>
      <c r="E10" s="9" t="s">
        <v>1</v>
      </c>
      <c r="F10" s="9" t="s">
        <v>1</v>
      </c>
      <c r="G10" s="9" t="s">
        <v>1</v>
      </c>
      <c r="H10" s="9" t="s">
        <v>1</v>
      </c>
    </row>
    <row r="11" spans="2:8" ht="15.75" x14ac:dyDescent="0.25">
      <c r="C11" s="10" t="s">
        <v>32</v>
      </c>
      <c r="D11" s="10" t="s">
        <v>33</v>
      </c>
      <c r="E11" s="10" t="s">
        <v>34</v>
      </c>
      <c r="F11" s="10" t="s">
        <v>35</v>
      </c>
      <c r="G11" s="10" t="s">
        <v>41</v>
      </c>
      <c r="H11" s="10" t="s">
        <v>42</v>
      </c>
    </row>
    <row r="12" spans="2:8" x14ac:dyDescent="0.2">
      <c r="C12" s="3" t="s">
        <v>2</v>
      </c>
      <c r="D12" s="3" t="s">
        <v>2</v>
      </c>
      <c r="E12" s="3" t="s">
        <v>2</v>
      </c>
      <c r="F12" s="3" t="s">
        <v>2</v>
      </c>
      <c r="G12" s="3" t="s">
        <v>2</v>
      </c>
      <c r="H12" s="3" t="s">
        <v>2</v>
      </c>
    </row>
    <row r="13" spans="2:8" x14ac:dyDescent="0.2">
      <c r="B13" s="4" t="s">
        <v>3</v>
      </c>
      <c r="C13" s="5">
        <v>900000</v>
      </c>
      <c r="D13" s="5">
        <v>900000</v>
      </c>
      <c r="E13" s="5">
        <v>900000</v>
      </c>
      <c r="F13" s="5">
        <v>900000</v>
      </c>
      <c r="G13" s="5">
        <v>900000</v>
      </c>
      <c r="H13" s="5">
        <v>900000</v>
      </c>
    </row>
    <row r="14" spans="2:8" x14ac:dyDescent="0.2">
      <c r="B14" s="4"/>
      <c r="C14" s="6"/>
      <c r="D14" s="6"/>
      <c r="E14" s="6"/>
      <c r="F14" s="6"/>
      <c r="G14" s="6"/>
      <c r="H14" s="6"/>
    </row>
    <row r="15" spans="2:8" x14ac:dyDescent="0.2">
      <c r="B15" s="4" t="s">
        <v>4</v>
      </c>
      <c r="C15" s="5">
        <v>98597</v>
      </c>
      <c r="D15" s="5">
        <v>150000</v>
      </c>
      <c r="E15" s="5">
        <v>150000</v>
      </c>
      <c r="F15" s="5">
        <v>150000</v>
      </c>
      <c r="G15" s="5">
        <v>150000</v>
      </c>
      <c r="H15" s="5">
        <v>150000</v>
      </c>
    </row>
    <row r="16" spans="2:8" x14ac:dyDescent="0.2">
      <c r="B16" s="4"/>
      <c r="C16" s="6"/>
      <c r="D16" s="6"/>
      <c r="E16" s="6"/>
      <c r="F16" s="6"/>
      <c r="G16" s="6"/>
      <c r="H16" s="6"/>
    </row>
    <row r="17" spans="2:8" x14ac:dyDescent="0.2">
      <c r="B17" s="4" t="s">
        <v>5</v>
      </c>
      <c r="C17" s="5"/>
      <c r="D17" s="5"/>
      <c r="E17" s="5"/>
      <c r="F17" s="5"/>
      <c r="G17" s="5"/>
      <c r="H17" s="5"/>
    </row>
    <row r="18" spans="2:8" x14ac:dyDescent="0.2">
      <c r="B18" s="4"/>
      <c r="C18" s="6"/>
      <c r="D18" s="6"/>
      <c r="E18" s="6"/>
      <c r="F18" s="6"/>
      <c r="G18" s="6"/>
      <c r="H18" s="6"/>
    </row>
    <row r="19" spans="2:8" x14ac:dyDescent="0.2">
      <c r="B19" s="4" t="s">
        <v>6</v>
      </c>
      <c r="C19" s="5"/>
      <c r="D19" s="5"/>
      <c r="E19" s="5"/>
      <c r="F19" s="5"/>
      <c r="G19" s="5"/>
      <c r="H19" s="5"/>
    </row>
    <row r="20" spans="2:8" x14ac:dyDescent="0.2">
      <c r="B20" s="4"/>
      <c r="C20" s="6"/>
      <c r="D20" s="6"/>
      <c r="E20" s="6"/>
      <c r="F20" s="6"/>
      <c r="G20" s="6"/>
      <c r="H20" s="6"/>
    </row>
    <row r="21" spans="2:8" x14ac:dyDescent="0.2">
      <c r="B21" s="4" t="s">
        <v>7</v>
      </c>
      <c r="C21" s="5"/>
      <c r="D21" s="5"/>
      <c r="E21" s="5"/>
      <c r="F21" s="5"/>
      <c r="G21" s="5"/>
      <c r="H21" s="5"/>
    </row>
    <row r="22" spans="2:8" x14ac:dyDescent="0.2">
      <c r="B22" s="4"/>
      <c r="C22" s="6"/>
      <c r="D22" s="6"/>
      <c r="E22" s="6"/>
      <c r="F22" s="6"/>
      <c r="G22" s="6"/>
      <c r="H22" s="6"/>
    </row>
    <row r="23" spans="2:8" ht="15.75" thickBot="1" x14ac:dyDescent="0.25">
      <c r="B23" s="4" t="s">
        <v>8</v>
      </c>
      <c r="C23" s="7">
        <f>SUM(C13:C22)</f>
        <v>998597</v>
      </c>
      <c r="D23" s="7">
        <f>SUM(D13:D21)</f>
        <v>1050000</v>
      </c>
      <c r="E23" s="7">
        <f t="shared" ref="E23:H23" si="0">SUM(E13:E21)</f>
        <v>1050000</v>
      </c>
      <c r="F23" s="7">
        <f t="shared" si="0"/>
        <v>1050000</v>
      </c>
      <c r="G23" s="7">
        <f t="shared" si="0"/>
        <v>1050000</v>
      </c>
      <c r="H23" s="7">
        <f t="shared" si="0"/>
        <v>1050000</v>
      </c>
    </row>
    <row r="24" spans="2:8" ht="15.75" thickTop="1" x14ac:dyDescent="0.2"/>
  </sheetData>
  <mergeCells count="2">
    <mergeCell ref="B1:H1"/>
    <mergeCell ref="B2:H2"/>
  </mergeCells>
  <printOptions horizontalCentered="1"/>
  <pageMargins left="0.7" right="0.7" top="0.75" bottom="0.75" header="0.3" footer="0.3"/>
  <pageSetup scale="67" fitToHeight="0" orientation="portrait" r:id="rId1"/>
  <headerFooter>
    <oddFooter>&amp;LForm 37-B (rev. Aug. 2021)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E26CFD11B3D7604E9109C38CBFCFC434" ma:contentTypeVersion="2" ma:contentTypeDescription="Create a new document." ma:contentTypeScope="" ma:versionID="b71e8365c18c8f5b508bdaf5b07f7c13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dcf24e562da6693c9ce5cc061685d4e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B35C9DCD-07FB-4BC2-8AF0-E08ABCCDCC7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F3BBCB4F-0ABE-40F4-A6F3-BFCF3D4A760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424A5318-B53D-4DCE-9841-FF90ECFC7FCA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8</vt:i4>
      </vt:variant>
      <vt:variant>
        <vt:lpstr>Named Ranges</vt:lpstr>
      </vt:variant>
      <vt:variant>
        <vt:i4>8</vt:i4>
      </vt:variant>
    </vt:vector>
  </HeadingPairs>
  <TitlesOfParts>
    <vt:vector size="16" baseType="lpstr">
      <vt:lpstr>S 207</vt:lpstr>
      <vt:lpstr>S 329</vt:lpstr>
      <vt:lpstr>S 500</vt:lpstr>
      <vt:lpstr>S 511</vt:lpstr>
      <vt:lpstr>S 516</vt:lpstr>
      <vt:lpstr>S 518</vt:lpstr>
      <vt:lpstr>S 578</vt:lpstr>
      <vt:lpstr>S 594</vt:lpstr>
      <vt:lpstr>'S 207'!Print_Area</vt:lpstr>
      <vt:lpstr>'S 329'!Print_Area</vt:lpstr>
      <vt:lpstr>'S 500'!Print_Area</vt:lpstr>
      <vt:lpstr>'S 511'!Print_Area</vt:lpstr>
      <vt:lpstr>'S 516'!Print_Area</vt:lpstr>
      <vt:lpstr>'S 518'!Print_Area</vt:lpstr>
      <vt:lpstr>'S 578'!Print_Area</vt:lpstr>
      <vt:lpstr>'S 594'!Print_Area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Terri Ohta</dc:creator>
  <cp:lastModifiedBy>Woo, Haley</cp:lastModifiedBy>
  <cp:lastPrinted>2021-09-08T22:40:22Z</cp:lastPrinted>
  <dcterms:created xsi:type="dcterms:W3CDTF">2021-09-02T21:25:50Z</dcterms:created>
  <dcterms:modified xsi:type="dcterms:W3CDTF">2024-11-23T00:10:01Z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0x010100E26CFD11B3D7604E9109C38CBFCFC434</vt:lpwstr>
  </property>
</Properties>
</file>