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G:\BMSS\Non-General Fund Report\FY24 NON GENERAL FUND RPT\Master Form 37-49_to Leg,B&amp;F\"/>
    </mc:Choice>
  </mc:AlternateContent>
  <xr:revisionPtr revIDLastSave="0" documentId="13_ncr:1_{9F49C4D5-62DA-4CDE-A214-2427DB017BB9}" xr6:coauthVersionLast="44" xr6:coauthVersionMax="47" xr10:uidLastSave="{00000000-0000-0000-0000-000000000000}"/>
  <bookViews>
    <workbookView xWindow="345" yWindow="315" windowWidth="24540" windowHeight="14745" firstSheet="7" activeTab="18" xr2:uid="{7013CA5F-40E5-451F-AED0-BB95E88B2793}"/>
  </bookViews>
  <sheets>
    <sheet name="S 556 " sheetId="37" r:id="rId1"/>
    <sheet name="S 558" sheetId="38" r:id="rId2"/>
    <sheet name="S 559" sheetId="39" r:id="rId3"/>
    <sheet name="S 560" sheetId="23" r:id="rId4"/>
    <sheet name="S 562, S 564" sheetId="41" r:id="rId5"/>
    <sheet name="S 565" sheetId="28" r:id="rId6"/>
    <sheet name="S 566" sheetId="29" r:id="rId7"/>
    <sheet name="S 567" sheetId="42" r:id="rId8"/>
    <sheet name="S 570" sheetId="31" r:id="rId9"/>
    <sheet name="S 571" sheetId="9" r:id="rId10"/>
    <sheet name="S 575" sheetId="32" r:id="rId11"/>
    <sheet name="S 578" sheetId="35" r:id="rId12"/>
    <sheet name="S 581" sheetId="11" r:id="rId13"/>
    <sheet name="S 583" sheetId="13" r:id="rId14"/>
    <sheet name="S 586" sheetId="30" r:id="rId15"/>
    <sheet name="S 588" sheetId="27" r:id="rId16"/>
    <sheet name="S 589" sheetId="33" r:id="rId17"/>
    <sheet name="S 591" sheetId="12" r:id="rId18"/>
    <sheet name="S 592" sheetId="40" r:id="rId19"/>
    <sheet name="S 594" sheetId="36" r:id="rId20"/>
    <sheet name="S 595" sheetId="34" r:id="rId21"/>
  </sheets>
  <definedNames>
    <definedName name="_xlnm.Print_Area" localSheetId="5">'S 565'!$A$1:$H$24</definedName>
    <definedName name="_xlnm.Print_Area" localSheetId="6">'S 566'!$A$1:$H$24</definedName>
    <definedName name="_xlnm.Print_Area" localSheetId="8">'S 570'!$A$1:$H$24</definedName>
    <definedName name="_xlnm.Print_Area" localSheetId="9">'S 571'!$A$1:$H$25</definedName>
    <definedName name="_xlnm.Print_Area" localSheetId="10">'S 575'!$A$1:$H$24</definedName>
    <definedName name="_xlnm.Print_Area" localSheetId="11">'S 578'!$A$1:$H$24</definedName>
    <definedName name="_xlnm.Print_Area" localSheetId="12">'S 581'!$A$1:$H$25</definedName>
    <definedName name="_xlnm.Print_Area" localSheetId="13">'S 583'!$A$1:$H$24</definedName>
    <definedName name="_xlnm.Print_Area" localSheetId="14">'S 586'!$A$1:$H$24</definedName>
    <definedName name="_xlnm.Print_Area" localSheetId="15">'S 588'!$A$1:$H$24</definedName>
    <definedName name="_xlnm.Print_Area" localSheetId="16">'S 589'!$A$1:$H$24</definedName>
    <definedName name="_xlnm.Print_Area" localSheetId="17">'S 591'!$A$1:$H$25</definedName>
    <definedName name="_xlnm.Print_Area" localSheetId="19">'S 594'!$A$1:$E$25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23" i="42" l="1"/>
  <c r="G23" i="42"/>
  <c r="F23" i="42"/>
  <c r="E23" i="42"/>
  <c r="D23" i="42"/>
  <c r="C23" i="42"/>
  <c r="H23" i="41"/>
  <c r="G23" i="41"/>
  <c r="F23" i="41"/>
  <c r="E23" i="41"/>
  <c r="D23" i="41"/>
  <c r="C23" i="41"/>
  <c r="H23" i="40"/>
  <c r="G23" i="40"/>
  <c r="F23" i="40"/>
  <c r="E23" i="40"/>
  <c r="D23" i="40"/>
  <c r="C23" i="40"/>
  <c r="H23" i="39"/>
  <c r="G23" i="39"/>
  <c r="F23" i="39"/>
  <c r="E23" i="39"/>
  <c r="D23" i="39"/>
  <c r="C23" i="39"/>
  <c r="H23" i="38"/>
  <c r="G23" i="38"/>
  <c r="F23" i="38"/>
  <c r="E23" i="38"/>
  <c r="D23" i="38"/>
  <c r="C23" i="38"/>
  <c r="H23" i="37"/>
  <c r="G23" i="37"/>
  <c r="F23" i="37"/>
  <c r="E23" i="37"/>
  <c r="D23" i="37"/>
  <c r="C23" i="37"/>
  <c r="H15" i="36" l="1"/>
  <c r="G15" i="36"/>
  <c r="F15" i="36"/>
  <c r="E15" i="36"/>
  <c r="D15" i="36"/>
  <c r="C15" i="36"/>
  <c r="H15" i="35"/>
  <c r="G15" i="35"/>
  <c r="F15" i="35"/>
  <c r="E15" i="35"/>
  <c r="D15" i="35"/>
  <c r="C15" i="35"/>
  <c r="E23" i="34"/>
  <c r="D23" i="34"/>
  <c r="C23" i="34"/>
  <c r="F15" i="34"/>
  <c r="F23" i="34" s="1"/>
  <c r="G13" i="34"/>
  <c r="H23" i="33"/>
  <c r="G23" i="33"/>
  <c r="F23" i="33"/>
  <c r="E23" i="33"/>
  <c r="D23" i="33"/>
  <c r="C23" i="33"/>
  <c r="H23" i="32"/>
  <c r="G23" i="32"/>
  <c r="F23" i="32"/>
  <c r="E23" i="32"/>
  <c r="D23" i="32"/>
  <c r="C23" i="32"/>
  <c r="H23" i="31"/>
  <c r="G23" i="31"/>
  <c r="F23" i="31"/>
  <c r="E23" i="31"/>
  <c r="D23" i="31"/>
  <c r="C23" i="31"/>
  <c r="H24" i="12"/>
  <c r="G24" i="12"/>
  <c r="F24" i="12"/>
  <c r="E24" i="12"/>
  <c r="D24" i="12"/>
  <c r="H13" i="34" l="1"/>
  <c r="G15" i="34"/>
  <c r="H15" i="34" s="1"/>
  <c r="H23" i="30"/>
  <c r="G23" i="30"/>
  <c r="F23" i="30"/>
  <c r="E15" i="30"/>
  <c r="E23" i="30" s="1"/>
  <c r="D15" i="30"/>
  <c r="D23" i="30" s="1"/>
  <c r="C15" i="30"/>
  <c r="C23" i="30" s="1"/>
  <c r="H23" i="29"/>
  <c r="G23" i="29"/>
  <c r="F23" i="29"/>
  <c r="E23" i="29"/>
  <c r="D23" i="29"/>
  <c r="C23" i="29"/>
  <c r="H23" i="28"/>
  <c r="G23" i="28"/>
  <c r="F23" i="28"/>
  <c r="E23" i="28"/>
  <c r="C15" i="28"/>
  <c r="C23" i="28" s="1"/>
  <c r="D15" i="28" s="1"/>
  <c r="D23" i="28" s="1"/>
  <c r="H23" i="34" l="1"/>
  <c r="G23" i="34"/>
  <c r="H23" i="23"/>
  <c r="G23" i="23"/>
  <c r="F23" i="23"/>
  <c r="E23" i="23"/>
  <c r="D23" i="23"/>
  <c r="C23" i="23"/>
  <c r="C23" i="13" l="1"/>
  <c r="D15" i="13"/>
  <c r="E15" i="13" s="1"/>
  <c r="F15" i="13" l="1"/>
  <c r="E23" i="13"/>
  <c r="D23" i="13"/>
  <c r="G15" i="13" l="1"/>
  <c r="F23" i="13"/>
  <c r="G23" i="13" l="1"/>
  <c r="H15" i="13"/>
  <c r="H23" i="13" s="1"/>
</calcChain>
</file>

<file path=xl/sharedStrings.xml><?xml version="1.0" encoding="utf-8"?>
<sst xmlns="http://schemas.openxmlformats.org/spreadsheetml/2006/main" count="663" uniqueCount="108">
  <si>
    <t>Non-General Fund Cost Element Report</t>
  </si>
  <si>
    <t>FY</t>
  </si>
  <si>
    <t>2022-23</t>
  </si>
  <si>
    <t>Estimated</t>
  </si>
  <si>
    <t>A. Personal Services</t>
  </si>
  <si>
    <t>B. Other Current Expenses</t>
  </si>
  <si>
    <t>C. Equipment</t>
  </si>
  <si>
    <t>M. Motor Vehicles</t>
  </si>
  <si>
    <t>L. Leases</t>
  </si>
  <si>
    <t>TOTAL</t>
  </si>
  <si>
    <t>for submittal to the 2023 Legislature</t>
  </si>
  <si>
    <t>2023-24</t>
  </si>
  <si>
    <t>2024-25</t>
  </si>
  <si>
    <t>2025-26</t>
  </si>
  <si>
    <t>2026-27</t>
  </si>
  <si>
    <t>2027-28</t>
  </si>
  <si>
    <t>Department: Health</t>
  </si>
  <si>
    <t>Prog ID(s):  HTH 440</t>
  </si>
  <si>
    <t>Name of Fund: Drug and Alcohol Services Information System (DASIS)</t>
  </si>
  <si>
    <t>Legal Authority: Section 505 Public Health Service Act (42.U.S.C. 290aa-4)</t>
  </si>
  <si>
    <t>Fund Type (MOF): P</t>
  </si>
  <si>
    <t>Appropriation Account Number:  571</t>
  </si>
  <si>
    <t>Fund Type (MOF): N</t>
  </si>
  <si>
    <t>Appropriation Account Number:  581</t>
  </si>
  <si>
    <t>Appropriation Account Number:  591</t>
  </si>
  <si>
    <r>
      <t xml:space="preserve">Department: </t>
    </r>
    <r>
      <rPr>
        <u/>
        <sz val="12"/>
        <color theme="1"/>
        <rFont val="Arial"/>
        <family val="2"/>
      </rPr>
      <t>HTH</t>
    </r>
  </si>
  <si>
    <r>
      <t xml:space="preserve">Name of fund: </t>
    </r>
    <r>
      <rPr>
        <u/>
        <sz val="12"/>
        <color theme="1"/>
        <rFont val="Arial"/>
        <family val="2"/>
      </rPr>
      <t>OHCA Health Care Administrative Services</t>
    </r>
  </si>
  <si>
    <r>
      <t xml:space="preserve">Legal Authority: </t>
    </r>
    <r>
      <rPr>
        <u/>
        <sz val="12"/>
        <color theme="1"/>
        <rFont val="Arial"/>
        <family val="2"/>
      </rPr>
      <t>Social Security Act, Section 1864, and U.S. Public Law 100-578</t>
    </r>
  </si>
  <si>
    <r>
      <t xml:space="preserve">Fund Type (MOF): </t>
    </r>
    <r>
      <rPr>
        <u/>
        <sz val="12"/>
        <color theme="1"/>
        <rFont val="Arial"/>
        <family val="2"/>
      </rPr>
      <t>P, Other Federal Funds</t>
    </r>
  </si>
  <si>
    <r>
      <t xml:space="preserve">Apprn. Account. No.:  </t>
    </r>
    <r>
      <rPr>
        <u/>
        <sz val="12"/>
        <color theme="1"/>
        <rFont val="Arial"/>
        <family val="2"/>
      </rPr>
      <t>S-**-583-H</t>
    </r>
  </si>
  <si>
    <r>
      <t>Department: _</t>
    </r>
    <r>
      <rPr>
        <u/>
        <sz val="12"/>
        <color theme="1"/>
        <rFont val="Arial"/>
        <family val="2"/>
      </rPr>
      <t>HTH</t>
    </r>
    <r>
      <rPr>
        <sz val="12"/>
        <color theme="1"/>
        <rFont val="Arial"/>
        <family val="2"/>
      </rPr>
      <t>_______________________________</t>
    </r>
  </si>
  <si>
    <r>
      <t xml:space="preserve">Name of fund: </t>
    </r>
    <r>
      <rPr>
        <u/>
        <sz val="12"/>
        <color theme="1"/>
        <rFont val="Arial"/>
        <family val="2"/>
      </rPr>
      <t>Community Health Workers for COVID Response and Resilient Communities (CCR)</t>
    </r>
  </si>
  <si>
    <r>
      <t xml:space="preserve">Legal Authority: </t>
    </r>
    <r>
      <rPr>
        <u/>
        <sz val="12"/>
        <color theme="1"/>
        <rFont val="Arial"/>
        <family val="2"/>
      </rPr>
      <t xml:space="preserve"> Administratively Created</t>
    </r>
    <r>
      <rPr>
        <sz val="12"/>
        <color theme="1"/>
        <rFont val="Arial"/>
        <family val="2"/>
      </rPr>
      <t>____________</t>
    </r>
  </si>
  <si>
    <r>
      <t>Fund Type (MOF):__</t>
    </r>
    <r>
      <rPr>
        <u/>
        <sz val="12"/>
        <color theme="1"/>
        <rFont val="Arial"/>
        <family val="2"/>
      </rPr>
      <t>P</t>
    </r>
    <r>
      <rPr>
        <sz val="12"/>
        <color theme="1"/>
        <rFont val="Arial"/>
        <family val="2"/>
      </rPr>
      <t>____________________________</t>
    </r>
  </si>
  <si>
    <r>
      <t>Apprn. Account. No.:  __</t>
    </r>
    <r>
      <rPr>
        <u/>
        <sz val="12"/>
        <color theme="1"/>
        <rFont val="Arial"/>
        <family val="2"/>
      </rPr>
      <t>S-22-565-H</t>
    </r>
    <r>
      <rPr>
        <sz val="12"/>
        <color theme="1"/>
        <rFont val="Arial"/>
        <family val="2"/>
      </rPr>
      <t>__________________</t>
    </r>
  </si>
  <si>
    <r>
      <t>Department: _</t>
    </r>
    <r>
      <rPr>
        <u/>
        <sz val="12"/>
        <color theme="1"/>
        <rFont val="Arial"/>
        <family val="2"/>
      </rPr>
      <t>HTH</t>
    </r>
    <r>
      <rPr>
        <sz val="12"/>
        <color theme="1"/>
        <rFont val="Arial"/>
        <family val="2"/>
      </rPr>
      <t>_____________________________</t>
    </r>
  </si>
  <si>
    <r>
      <t xml:space="preserve">Name of fund: </t>
    </r>
    <r>
      <rPr>
        <u/>
        <sz val="12"/>
        <color theme="1"/>
        <rFont val="Arial"/>
        <family val="2"/>
      </rPr>
      <t>Closing the Gap with Social Determinants of Health Accelerator Plans</t>
    </r>
  </si>
  <si>
    <r>
      <t>Legal Authority: _</t>
    </r>
    <r>
      <rPr>
        <u/>
        <sz val="12"/>
        <color theme="1"/>
        <rFont val="Arial"/>
        <family val="2"/>
      </rPr>
      <t>Administratively Created_________</t>
    </r>
  </si>
  <si>
    <r>
      <t>Apprn. Account. No.:  __</t>
    </r>
    <r>
      <rPr>
        <u/>
        <sz val="12"/>
        <color theme="1"/>
        <rFont val="Arial"/>
        <family val="2"/>
      </rPr>
      <t>S-22-566-H</t>
    </r>
    <r>
      <rPr>
        <sz val="12"/>
        <color theme="1"/>
        <rFont val="Arial"/>
        <family val="2"/>
      </rPr>
      <t>_________________</t>
    </r>
  </si>
  <si>
    <t>Department: _HTH_______________________________</t>
  </si>
  <si>
    <r>
      <t>Name of fund: _</t>
    </r>
    <r>
      <rPr>
        <u/>
        <sz val="12"/>
        <color theme="1"/>
        <rFont val="Arial"/>
        <family val="2"/>
      </rPr>
      <t>Coverdell National Acute Stroke Program</t>
    </r>
    <r>
      <rPr>
        <sz val="12"/>
        <color theme="1"/>
        <rFont val="Arial"/>
        <family val="2"/>
      </rPr>
      <t>_</t>
    </r>
  </si>
  <si>
    <r>
      <t>Legal Authority: _</t>
    </r>
    <r>
      <rPr>
        <u/>
        <sz val="12"/>
        <color theme="1"/>
        <rFont val="Arial"/>
        <family val="2"/>
      </rPr>
      <t>Administratively Created</t>
    </r>
    <r>
      <rPr>
        <sz val="12"/>
        <color theme="1"/>
        <rFont val="Arial"/>
        <family val="2"/>
      </rPr>
      <t>________</t>
    </r>
  </si>
  <si>
    <r>
      <t>Apprn. Account. No.:  __</t>
    </r>
    <r>
      <rPr>
        <u/>
        <sz val="12"/>
        <color theme="1"/>
        <rFont val="Arial"/>
        <family val="2"/>
      </rPr>
      <t>S-21-586-H</t>
    </r>
    <r>
      <rPr>
        <sz val="12"/>
        <color theme="1"/>
        <rFont val="Arial"/>
        <family val="2"/>
      </rPr>
      <t>____________________</t>
    </r>
  </si>
  <si>
    <t>Department: HEALTH</t>
  </si>
  <si>
    <t>Name of Fund: Hawaii Integrated Viral Hepatitis Surveillance &amp; Prevention</t>
  </si>
  <si>
    <t>Legal Authority: PHS ACT, SECT. 318 (42U.S.C. SEC 247C)</t>
  </si>
  <si>
    <t>Fund Type (MOF): p</t>
  </si>
  <si>
    <t>Appropriation Account Number:  S 578 H</t>
  </si>
  <si>
    <t>Name of fund: Tuberculosis Control &amp; Elimination</t>
  </si>
  <si>
    <t>Legal Authority: Public Law 112-74, Patient Protection and Affordable Care Act, PL I11-148</t>
  </si>
  <si>
    <t>Fund Type (MOF):P</t>
  </si>
  <si>
    <t>Apprn. Account. No.:  S 594 H</t>
  </si>
  <si>
    <r>
      <t xml:space="preserve">Department: </t>
    </r>
    <r>
      <rPr>
        <u/>
        <sz val="12"/>
        <color theme="1"/>
        <rFont val="Arial"/>
        <family val="2"/>
      </rPr>
      <t>Health</t>
    </r>
  </si>
  <si>
    <t>Name of Fund: Preventive Health and Health Services Block Grant</t>
  </si>
  <si>
    <t>Legal Authority: A88/SL21</t>
  </si>
  <si>
    <t>Appropriation Account Number: S-589-H</t>
  </si>
  <si>
    <t>Department: HTH</t>
  </si>
  <si>
    <t>Name of Fund:  Public Water System Supervision</t>
  </si>
  <si>
    <t>Apprn. Acct. Number:  S 556 H</t>
  </si>
  <si>
    <t>Name of Fund:  Hazardous Waste Management Program</t>
  </si>
  <si>
    <t>Apprn. Acct. Number:  S 558 H</t>
  </si>
  <si>
    <t>Name of Fund:  Air Pollution Control Program</t>
  </si>
  <si>
    <t>Apprn. Acct. Number:  S 559 H</t>
  </si>
  <si>
    <t>Legal Authority:  Clean Air Act, Section 105</t>
  </si>
  <si>
    <t>Name of Fund:  PM 2.5 Monitoring Network</t>
  </si>
  <si>
    <t>Apprn. Acct. Number:  S 560 H</t>
  </si>
  <si>
    <t>Legal Authority:  Clean Air Act, Section 103</t>
  </si>
  <si>
    <t>Name of Fund:  Manufactured Food Training Grant Program</t>
  </si>
  <si>
    <t>Apprn. Acct. Number:  S 562 H &amp; S 564 H</t>
  </si>
  <si>
    <t>Legal Authority:  45 CFR Parts 74 and 92</t>
  </si>
  <si>
    <t>Name of Fund:  Toxic Substance Compliance Monitoring</t>
  </si>
  <si>
    <t>Apprn. Acct. Number:  S 567 H (previously was S 536 H)</t>
  </si>
  <si>
    <t>Fund Type (MOF):  P</t>
  </si>
  <si>
    <t>for submittal to the 2024 Legislature</t>
  </si>
  <si>
    <t>Department: ___________________________________</t>
  </si>
  <si>
    <t>Health</t>
  </si>
  <si>
    <t>Name ofFund: __________________________________</t>
  </si>
  <si>
    <t>Preventive Health and Health Services Block Grant</t>
  </si>
  <si>
    <t>Legal Authority: _________________________________</t>
  </si>
  <si>
    <t>42 U.S. Code 300w</t>
  </si>
  <si>
    <t>Fund Type (MOF):_______________________________</t>
  </si>
  <si>
    <t>P</t>
  </si>
  <si>
    <t>Appropriation Account Number:  ____________________</t>
  </si>
  <si>
    <t>S-22-588</t>
  </si>
  <si>
    <t>2028-29</t>
  </si>
  <si>
    <t>Note: The Program end on 08/30/2024</t>
  </si>
  <si>
    <t xml:space="preserve">Note: The Program is Closed </t>
  </si>
  <si>
    <t>Note: The Program end on 06/29/2024</t>
  </si>
  <si>
    <t>Name of Fund: Substance Use Prevention and Treatment (SUBG) Block Grant</t>
  </si>
  <si>
    <t>Legal Authority: Subparts II and III, Part B, Ttle XIS, Public Health Service Act: Department of Health &amp; Human Services, Substance Use &amp; Mental Health Services Administration; SUBG Block Grant, Interim Final Rule (Title 45, Code of Federal Regulations, Part 96)</t>
  </si>
  <si>
    <t>Name of Fund: Substance Use Prevention and Treatment (SUPT) Block Grant ARPA</t>
  </si>
  <si>
    <r>
      <t xml:space="preserve">Department:  </t>
    </r>
    <r>
      <rPr>
        <u/>
        <sz val="12"/>
        <color theme="1"/>
        <rFont val="Arial"/>
        <family val="2"/>
      </rPr>
      <t>HTH 420</t>
    </r>
  </si>
  <si>
    <r>
      <t xml:space="preserve">Name of Fund: </t>
    </r>
    <r>
      <rPr>
        <u/>
        <sz val="12"/>
        <color theme="1"/>
        <rFont val="Arial"/>
        <family val="2"/>
      </rPr>
      <t>AANHPI Ohana Center of Excellence</t>
    </r>
  </si>
  <si>
    <r>
      <t>Legal Authority:</t>
    </r>
    <r>
      <rPr>
        <u/>
        <sz val="12"/>
        <color theme="1"/>
        <rFont val="Arial"/>
        <family val="2"/>
      </rPr>
      <t xml:space="preserve"> Section 334-7, HRS</t>
    </r>
  </si>
  <si>
    <r>
      <t>Fund Type (MOF):</t>
    </r>
    <r>
      <rPr>
        <u/>
        <sz val="12"/>
        <color theme="1"/>
        <rFont val="Arial"/>
        <family val="2"/>
      </rPr>
      <t xml:space="preserve">  P  </t>
    </r>
  </si>
  <si>
    <r>
      <t xml:space="preserve">Appropriation Account Number:  </t>
    </r>
    <r>
      <rPr>
        <u/>
        <sz val="12"/>
        <color theme="1"/>
        <rFont val="Arial"/>
        <family val="2"/>
      </rPr>
      <t>S-570-H</t>
    </r>
  </si>
  <si>
    <t>Name of Fund:  Pediatric Mental Health Care Access Expansion</t>
  </si>
  <si>
    <t>Legal Authority: 42 U.S.C. § 254c‐19 Bipartisan Safer Communities Act (BSCA) (P.L. 117‐159)</t>
  </si>
  <si>
    <t>Appropriation Account Number:  S 575 H</t>
  </si>
  <si>
    <t>Providing technical support for the initiation and sustainment of telehealth activities in Pediatric Mental Health Care Access Expansion (PMHCA) programs to advance tele-consultation, training, technical assistance, and care coordination to enrolled and participating providers</t>
  </si>
  <si>
    <t>Name of fund: Injury Prevention and Control, PHHS Block Grant</t>
  </si>
  <si>
    <r>
      <t xml:space="preserve">Legal Authority: </t>
    </r>
    <r>
      <rPr>
        <u/>
        <sz val="12"/>
        <color theme="1"/>
        <rFont val="Arial"/>
        <family val="2"/>
      </rPr>
      <t xml:space="preserve">Part A, Title XIX, Public Health Service Act  </t>
    </r>
  </si>
  <si>
    <r>
      <t xml:space="preserve">Apprn. Account. No.:  </t>
    </r>
    <r>
      <rPr>
        <u/>
        <sz val="12"/>
        <color theme="1"/>
        <rFont val="Arial"/>
        <family val="2"/>
      </rPr>
      <t>S-**-595-H</t>
    </r>
  </si>
  <si>
    <t>Legal Authority:  Safe Drinking Water Act:  Sec. 1443(a)</t>
  </si>
  <si>
    <t>Legal Authority:  Solid Waste Disposal Act: Sec. 3011(a) &amp; (c), &amp; 42 U.S.C. 6908(a)</t>
  </si>
  <si>
    <t>Apprn. Acct. Number:  S 592 H (S 560 H)</t>
  </si>
  <si>
    <t>Legal Authority:  Clean Air Act: Section 103</t>
  </si>
  <si>
    <t>Legal Authority:  Toxic Substances Control Act:  Secs.28(a) &amp; 404(g)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</si>
</sst>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5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u/>
      <sz val="12"/>
      <color theme="1"/>
      <name val="Arial"/>
      <family val="2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25">
    <xf numFmtId="0" fontId="0" fillId="0" borderId="0" xfId="0"/>
    <xf numFmtId="0" fontId="2" fillId="0" borderId="0" xfId="0" applyFont="1"/>
    <xf numFmtId="0" fontId="2" fillId="2" borderId="0" xfId="0" applyFont="1" applyFill="1"/>
    <xf numFmtId="0" fontId="2" fillId="0" borderId="0" xfId="0" applyFont="1" applyAlignment="1">
      <alignment horizontal="center"/>
    </xf>
    <xf numFmtId="0" fontId="2" fillId="0" borderId="1" xfId="0" applyFont="1" applyBorder="1"/>
    <xf numFmtId="3" fontId="2" fillId="2" borderId="1" xfId="0" applyNumberFormat="1" applyFont="1" applyFill="1" applyBorder="1"/>
    <xf numFmtId="3" fontId="2" fillId="0" borderId="1" xfId="0" applyNumberFormat="1" applyFont="1" applyBorder="1"/>
    <xf numFmtId="3" fontId="2" fillId="0" borderId="2" xfId="0" applyNumberFormat="1" applyFont="1" applyBorder="1"/>
    <xf numFmtId="0" fontId="1" fillId="0" borderId="0" xfId="0" applyFont="1" applyAlignment="1">
      <alignment horizontal="center"/>
    </xf>
    <xf numFmtId="3" fontId="2" fillId="2" borderId="0" xfId="0" applyNumberFormat="1" applyFont="1" applyFill="1"/>
    <xf numFmtId="3" fontId="2" fillId="0" borderId="0" xfId="0" applyNumberFormat="1" applyFont="1"/>
    <xf numFmtId="0" fontId="1" fillId="0" borderId="0" xfId="0" applyFont="1" applyAlignment="1">
      <alignment horizontal="center"/>
    </xf>
    <xf numFmtId="0" fontId="2" fillId="2" borderId="0" xfId="0" applyFont="1" applyFill="1" applyAlignment="1">
      <alignment horizontal="left"/>
    </xf>
    <xf numFmtId="43" fontId="2" fillId="0" borderId="0" xfId="1" applyFont="1"/>
    <xf numFmtId="0" fontId="2" fillId="0" borderId="0" xfId="0" applyFont="1" applyAlignment="1">
      <alignment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2" fillId="2" borderId="0" xfId="0" applyFont="1" applyFill="1" applyAlignment="1">
      <alignment horizontal="left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DBAFEA-B79F-4597-9040-8260817AD4A9}">
  <sheetPr>
    <pageSetUpPr fitToPage="1"/>
  </sheetPr>
  <dimension ref="B1:H24"/>
  <sheetViews>
    <sheetView tabSelected="1" zoomScaleNormal="100" workbookViewId="0">
      <selection activeCell="L27" sqref="L27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23" t="s">
        <v>0</v>
      </c>
      <c r="C1" s="23"/>
      <c r="D1" s="23"/>
      <c r="E1" s="23"/>
      <c r="F1" s="23"/>
      <c r="G1" s="23"/>
    </row>
    <row r="2" spans="2:8" ht="15.75" x14ac:dyDescent="0.25">
      <c r="B2" s="23" t="s">
        <v>73</v>
      </c>
      <c r="C2" s="23"/>
      <c r="D2" s="23"/>
      <c r="E2" s="23"/>
      <c r="F2" s="23"/>
      <c r="G2" s="23"/>
    </row>
    <row r="4" spans="2:8" x14ac:dyDescent="0.2">
      <c r="B4" s="2" t="s">
        <v>56</v>
      </c>
      <c r="C4" s="2"/>
    </row>
    <row r="5" spans="2:8" x14ac:dyDescent="0.2">
      <c r="B5" s="12" t="s">
        <v>57</v>
      </c>
      <c r="C5" s="2"/>
    </row>
    <row r="6" spans="2:8" x14ac:dyDescent="0.2">
      <c r="B6" s="12" t="s">
        <v>58</v>
      </c>
      <c r="C6" s="2"/>
    </row>
    <row r="7" spans="2:8" x14ac:dyDescent="0.2">
      <c r="B7" s="12" t="s">
        <v>22</v>
      </c>
      <c r="C7" s="2"/>
    </row>
    <row r="8" spans="2:8" x14ac:dyDescent="0.2">
      <c r="B8" s="12" t="s">
        <v>103</v>
      </c>
      <c r="C8" s="2"/>
    </row>
    <row r="10" spans="2:8" ht="15.75" x14ac:dyDescent="0.25">
      <c r="C10" s="22" t="s">
        <v>1</v>
      </c>
      <c r="D10" s="22" t="s">
        <v>1</v>
      </c>
      <c r="E10" s="22" t="s">
        <v>1</v>
      </c>
      <c r="F10" s="22" t="s">
        <v>1</v>
      </c>
      <c r="G10" s="22" t="s">
        <v>1</v>
      </c>
      <c r="H10" s="22" t="s">
        <v>1</v>
      </c>
    </row>
    <row r="11" spans="2:8" ht="15.75" x14ac:dyDescent="0.25">
      <c r="C11" s="22" t="s">
        <v>11</v>
      </c>
      <c r="D11" s="22" t="s">
        <v>12</v>
      </c>
      <c r="E11" s="22" t="s">
        <v>13</v>
      </c>
      <c r="F11" s="22" t="s">
        <v>14</v>
      </c>
      <c r="G11" s="22" t="s">
        <v>15</v>
      </c>
      <c r="H11" s="22" t="s">
        <v>84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406155</v>
      </c>
      <c r="D13" s="5">
        <v>406155</v>
      </c>
      <c r="E13" s="5">
        <v>406155</v>
      </c>
      <c r="F13" s="5">
        <v>406155</v>
      </c>
      <c r="G13" s="5">
        <v>406155</v>
      </c>
      <c r="H13" s="5">
        <v>406155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117270</v>
      </c>
      <c r="D15" s="5">
        <v>117270</v>
      </c>
      <c r="E15" s="5">
        <v>117270</v>
      </c>
      <c r="F15" s="5">
        <v>117270</v>
      </c>
      <c r="G15" s="5">
        <v>117270</v>
      </c>
      <c r="H15" s="5">
        <v>117270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523425</v>
      </c>
      <c r="D23" s="7">
        <f t="shared" ref="D23:H23" si="0">SUM(D13:D22)</f>
        <v>523425</v>
      </c>
      <c r="E23" s="7">
        <f t="shared" si="0"/>
        <v>523425</v>
      </c>
      <c r="F23" s="7">
        <f t="shared" si="0"/>
        <v>523425</v>
      </c>
      <c r="G23" s="7">
        <f t="shared" si="0"/>
        <v>523425</v>
      </c>
      <c r="H23" s="7">
        <f t="shared" si="0"/>
        <v>523425</v>
      </c>
    </row>
    <row r="24" spans="2:8" ht="15.75" thickTop="1" x14ac:dyDescent="0.2"/>
  </sheetData>
  <mergeCells count="2">
    <mergeCell ref="B1:G1"/>
    <mergeCell ref="B2:G2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11658F-975F-4AE3-B5C7-A45EDB962D5B}">
  <sheetPr>
    <pageSetUpPr fitToPage="1"/>
  </sheetPr>
  <dimension ref="B1:I24"/>
  <sheetViews>
    <sheetView tabSelected="1" zoomScaleNormal="100" workbookViewId="0">
      <selection activeCell="L27" sqref="L27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9" width="14.28515625" style="1" bestFit="1" customWidth="1"/>
    <col min="10" max="16384" width="9.140625" style="1"/>
  </cols>
  <sheetData>
    <row r="1" spans="2:9" ht="15.75" x14ac:dyDescent="0.25">
      <c r="B1" s="23" t="s">
        <v>0</v>
      </c>
      <c r="C1" s="23"/>
      <c r="D1" s="23"/>
      <c r="E1" s="23"/>
      <c r="F1" s="23"/>
      <c r="G1" s="23"/>
    </row>
    <row r="2" spans="2:9" ht="15.75" x14ac:dyDescent="0.25">
      <c r="B2" s="23" t="s">
        <v>73</v>
      </c>
      <c r="C2" s="23"/>
      <c r="D2" s="23"/>
      <c r="E2" s="23"/>
      <c r="F2" s="23"/>
      <c r="G2" s="23"/>
    </row>
    <row r="4" spans="2:9" x14ac:dyDescent="0.2">
      <c r="B4" s="2" t="s">
        <v>56</v>
      </c>
      <c r="C4" s="2"/>
      <c r="D4" s="2"/>
      <c r="E4" s="2"/>
    </row>
    <row r="5" spans="2:9" x14ac:dyDescent="0.2">
      <c r="B5" s="12" t="s">
        <v>59</v>
      </c>
      <c r="C5" s="2"/>
      <c r="D5" s="2"/>
      <c r="E5" s="2"/>
    </row>
    <row r="6" spans="2:9" x14ac:dyDescent="0.2">
      <c r="B6" s="12" t="s">
        <v>60</v>
      </c>
      <c r="C6" s="2"/>
      <c r="D6" s="2"/>
      <c r="E6" s="2"/>
    </row>
    <row r="7" spans="2:9" x14ac:dyDescent="0.2">
      <c r="B7" s="12" t="s">
        <v>22</v>
      </c>
      <c r="C7" s="2"/>
      <c r="D7" s="2"/>
      <c r="E7" s="2"/>
    </row>
    <row r="8" spans="2:9" x14ac:dyDescent="0.2">
      <c r="B8" s="2" t="s">
        <v>104</v>
      </c>
      <c r="C8" s="2"/>
      <c r="D8" s="2"/>
      <c r="E8" s="2"/>
    </row>
    <row r="10" spans="2:9" ht="15.75" x14ac:dyDescent="0.25">
      <c r="C10" s="22" t="s">
        <v>1</v>
      </c>
      <c r="D10" s="22" t="s">
        <v>1</v>
      </c>
      <c r="E10" s="22" t="s">
        <v>1</v>
      </c>
      <c r="F10" s="22" t="s">
        <v>1</v>
      </c>
      <c r="G10" s="22" t="s">
        <v>1</v>
      </c>
      <c r="H10" s="22" t="s">
        <v>1</v>
      </c>
    </row>
    <row r="11" spans="2:9" ht="15.75" x14ac:dyDescent="0.25">
      <c r="C11" s="22" t="s">
        <v>11</v>
      </c>
      <c r="D11" s="22" t="s">
        <v>12</v>
      </c>
      <c r="E11" s="22" t="s">
        <v>13</v>
      </c>
      <c r="F11" s="22" t="s">
        <v>14</v>
      </c>
      <c r="G11" s="22" t="s">
        <v>15</v>
      </c>
      <c r="H11" s="22" t="s">
        <v>84</v>
      </c>
    </row>
    <row r="12" spans="2:9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  <c r="I12" s="13"/>
    </row>
    <row r="13" spans="2:9" x14ac:dyDescent="0.2">
      <c r="B13" s="4" t="s">
        <v>4</v>
      </c>
      <c r="C13" s="5">
        <v>431500</v>
      </c>
      <c r="D13" s="5">
        <v>431500</v>
      </c>
      <c r="E13" s="5">
        <v>431500</v>
      </c>
      <c r="F13" s="5">
        <v>431500</v>
      </c>
      <c r="G13" s="5">
        <v>431500</v>
      </c>
      <c r="H13" s="5">
        <v>431500</v>
      </c>
    </row>
    <row r="14" spans="2:9" x14ac:dyDescent="0.2">
      <c r="B14" s="4"/>
      <c r="C14" s="6"/>
      <c r="D14" s="6"/>
      <c r="E14" s="6"/>
      <c r="F14" s="6"/>
      <c r="G14" s="6"/>
      <c r="H14" s="6"/>
    </row>
    <row r="15" spans="2:9" x14ac:dyDescent="0.2">
      <c r="B15" s="4" t="s">
        <v>5</v>
      </c>
      <c r="C15" s="5">
        <v>125000</v>
      </c>
      <c r="D15" s="5">
        <v>125000</v>
      </c>
      <c r="E15" s="5">
        <v>125000</v>
      </c>
      <c r="F15" s="5">
        <v>125000</v>
      </c>
      <c r="G15" s="5">
        <v>125000</v>
      </c>
      <c r="H15" s="5">
        <v>125000</v>
      </c>
    </row>
    <row r="16" spans="2:9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556500</v>
      </c>
      <c r="D23" s="7">
        <f t="shared" ref="D23:H23" si="0">SUM(D13:D22)</f>
        <v>556500</v>
      </c>
      <c r="E23" s="7">
        <f t="shared" si="0"/>
        <v>556500</v>
      </c>
      <c r="F23" s="7">
        <f t="shared" si="0"/>
        <v>556500</v>
      </c>
      <c r="G23" s="7">
        <f t="shared" si="0"/>
        <v>556500</v>
      </c>
      <c r="H23" s="7">
        <f t="shared" si="0"/>
        <v>556500</v>
      </c>
    </row>
    <row r="24" spans="2:8" ht="15.75" thickTop="1" x14ac:dyDescent="0.2"/>
  </sheetData>
  <mergeCells count="2">
    <mergeCell ref="B1:G1"/>
    <mergeCell ref="B2:G2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69773E-89E7-4BA1-8E31-94E07034DF57}">
  <sheetPr>
    <pageSetUpPr fitToPage="1"/>
  </sheetPr>
  <dimension ref="B1:H24"/>
  <sheetViews>
    <sheetView tabSelected="1" zoomScaleNormal="100" workbookViewId="0">
      <selection activeCell="L27" sqref="L27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23" t="s">
        <v>0</v>
      </c>
      <c r="C1" s="23"/>
      <c r="D1" s="23"/>
      <c r="E1" s="23"/>
      <c r="F1" s="23"/>
      <c r="G1" s="23"/>
    </row>
    <row r="2" spans="2:8" ht="15.75" x14ac:dyDescent="0.25">
      <c r="B2" s="23" t="s">
        <v>73</v>
      </c>
      <c r="C2" s="23"/>
      <c r="D2" s="23"/>
      <c r="E2" s="23"/>
      <c r="F2" s="23"/>
      <c r="G2" s="23"/>
    </row>
    <row r="4" spans="2:8" x14ac:dyDescent="0.2">
      <c r="B4" s="2" t="s">
        <v>56</v>
      </c>
      <c r="C4" s="2"/>
    </row>
    <row r="5" spans="2:8" x14ac:dyDescent="0.2">
      <c r="B5" s="12" t="s">
        <v>61</v>
      </c>
      <c r="C5" s="2"/>
    </row>
    <row r="6" spans="2:8" x14ac:dyDescent="0.2">
      <c r="B6" s="12" t="s">
        <v>62</v>
      </c>
      <c r="C6" s="2"/>
    </row>
    <row r="7" spans="2:8" x14ac:dyDescent="0.2">
      <c r="B7" s="12" t="s">
        <v>22</v>
      </c>
      <c r="C7" s="2"/>
    </row>
    <row r="8" spans="2:8" x14ac:dyDescent="0.2">
      <c r="B8" s="12" t="s">
        <v>63</v>
      </c>
      <c r="C8" s="2"/>
    </row>
    <row r="10" spans="2:8" ht="15.75" x14ac:dyDescent="0.25">
      <c r="C10" s="22" t="s">
        <v>1</v>
      </c>
      <c r="D10" s="22" t="s">
        <v>1</v>
      </c>
      <c r="E10" s="22" t="s">
        <v>1</v>
      </c>
      <c r="F10" s="22" t="s">
        <v>1</v>
      </c>
      <c r="G10" s="22" t="s">
        <v>1</v>
      </c>
      <c r="H10" s="22" t="s">
        <v>1</v>
      </c>
    </row>
    <row r="11" spans="2:8" ht="15.75" x14ac:dyDescent="0.25">
      <c r="C11" s="22" t="s">
        <v>11</v>
      </c>
      <c r="D11" s="22" t="s">
        <v>12</v>
      </c>
      <c r="E11" s="22" t="s">
        <v>13</v>
      </c>
      <c r="F11" s="22" t="s">
        <v>14</v>
      </c>
      <c r="G11" s="22" t="s">
        <v>15</v>
      </c>
      <c r="H11" s="22" t="s">
        <v>84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563584</v>
      </c>
      <c r="D13" s="5">
        <v>563584</v>
      </c>
      <c r="E13" s="5">
        <v>563584</v>
      </c>
      <c r="F13" s="5">
        <v>563584</v>
      </c>
      <c r="G13" s="5">
        <v>563584</v>
      </c>
      <c r="H13" s="5">
        <v>563584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200777</v>
      </c>
      <c r="D15" s="5">
        <v>200777</v>
      </c>
      <c r="E15" s="5">
        <v>200777</v>
      </c>
      <c r="F15" s="5">
        <v>200777</v>
      </c>
      <c r="G15" s="5">
        <v>200777</v>
      </c>
      <c r="H15" s="5">
        <v>200777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55746</v>
      </c>
      <c r="D17" s="5">
        <v>55746</v>
      </c>
      <c r="E17" s="5">
        <v>55746</v>
      </c>
      <c r="F17" s="5">
        <v>55746</v>
      </c>
      <c r="G17" s="5">
        <v>55746</v>
      </c>
      <c r="H17" s="5">
        <v>55746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820107</v>
      </c>
      <c r="D23" s="7">
        <f t="shared" ref="D23:H23" si="0">SUM(D13:D22)</f>
        <v>820107</v>
      </c>
      <c r="E23" s="7">
        <f t="shared" si="0"/>
        <v>820107</v>
      </c>
      <c r="F23" s="7">
        <f t="shared" si="0"/>
        <v>820107</v>
      </c>
      <c r="G23" s="7">
        <f t="shared" si="0"/>
        <v>820107</v>
      </c>
      <c r="H23" s="7">
        <f t="shared" si="0"/>
        <v>820107</v>
      </c>
    </row>
    <row r="24" spans="2:8" ht="15.75" thickTop="1" x14ac:dyDescent="0.2"/>
  </sheetData>
  <mergeCells count="2">
    <mergeCell ref="B1:G1"/>
    <mergeCell ref="B2:G2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70F04D-B00F-4939-9377-425D84E522D4}">
  <sheetPr>
    <pageSetUpPr fitToPage="1"/>
  </sheetPr>
  <dimension ref="B1:H24"/>
  <sheetViews>
    <sheetView view="pageLayout" zoomScaleNormal="100" workbookViewId="0">
      <selection activeCell="B27" sqref="B27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23" t="s">
        <v>0</v>
      </c>
      <c r="C1" s="23"/>
      <c r="D1" s="23"/>
      <c r="E1" s="23"/>
      <c r="F1" s="23"/>
      <c r="G1" s="23"/>
    </row>
    <row r="2" spans="2:8" ht="15.75" x14ac:dyDescent="0.25">
      <c r="B2" s="23" t="s">
        <v>10</v>
      </c>
      <c r="C2" s="23"/>
      <c r="D2" s="23"/>
      <c r="E2" s="23"/>
      <c r="F2" s="23"/>
      <c r="G2" s="23"/>
    </row>
    <row r="4" spans="2:8" x14ac:dyDescent="0.2">
      <c r="B4" s="2" t="s">
        <v>56</v>
      </c>
      <c r="C4" s="2"/>
    </row>
    <row r="5" spans="2:8" x14ac:dyDescent="0.2">
      <c r="B5" s="12" t="s">
        <v>64</v>
      </c>
      <c r="C5" s="2"/>
    </row>
    <row r="6" spans="2:8" x14ac:dyDescent="0.2">
      <c r="B6" s="12" t="s">
        <v>65</v>
      </c>
      <c r="C6" s="2"/>
    </row>
    <row r="7" spans="2:8" x14ac:dyDescent="0.2">
      <c r="B7" s="12" t="s">
        <v>20</v>
      </c>
      <c r="C7" s="2"/>
    </row>
    <row r="8" spans="2:8" x14ac:dyDescent="0.2">
      <c r="B8" s="12" t="s">
        <v>66</v>
      </c>
      <c r="C8" s="2"/>
    </row>
    <row r="10" spans="2:8" ht="15.75" x14ac:dyDescent="0.25">
      <c r="C10" s="11" t="s">
        <v>1</v>
      </c>
      <c r="D10" s="11" t="s">
        <v>1</v>
      </c>
      <c r="E10" s="11" t="s">
        <v>1</v>
      </c>
      <c r="F10" s="11" t="s">
        <v>1</v>
      </c>
      <c r="G10" s="11" t="s">
        <v>1</v>
      </c>
      <c r="H10" s="11" t="s">
        <v>1</v>
      </c>
    </row>
    <row r="11" spans="2:8" ht="15.75" x14ac:dyDescent="0.25">
      <c r="C11" s="11" t="s">
        <v>2</v>
      </c>
      <c r="D11" s="11" t="s">
        <v>11</v>
      </c>
      <c r="E11" s="11" t="s">
        <v>12</v>
      </c>
      <c r="F11" s="11" t="s">
        <v>13</v>
      </c>
      <c r="G11" s="11" t="s">
        <v>14</v>
      </c>
      <c r="H11" s="11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60730</v>
      </c>
      <c r="D15" s="5">
        <v>60730</v>
      </c>
      <c r="E15" s="5">
        <v>60730</v>
      </c>
      <c r="F15" s="5">
        <v>60730</v>
      </c>
      <c r="G15" s="5">
        <v>60730</v>
      </c>
      <c r="H15" s="5">
        <v>60730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58352</v>
      </c>
      <c r="D17" s="5">
        <v>58352</v>
      </c>
      <c r="E17" s="5">
        <v>58352</v>
      </c>
      <c r="F17" s="5">
        <v>58352</v>
      </c>
      <c r="G17" s="5">
        <v>58352</v>
      </c>
      <c r="H17" s="5">
        <v>58352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119082</v>
      </c>
      <c r="D23" s="7">
        <f t="shared" ref="D23:H23" si="0">SUM(D13:D22)</f>
        <v>119082</v>
      </c>
      <c r="E23" s="7">
        <f t="shared" si="0"/>
        <v>119082</v>
      </c>
      <c r="F23" s="7">
        <f t="shared" si="0"/>
        <v>119082</v>
      </c>
      <c r="G23" s="7">
        <f t="shared" si="0"/>
        <v>119082</v>
      </c>
      <c r="H23" s="7">
        <f t="shared" si="0"/>
        <v>119082</v>
      </c>
    </row>
    <row r="24" spans="2:8" ht="15.75" thickTop="1" x14ac:dyDescent="0.2"/>
  </sheetData>
  <mergeCells count="2">
    <mergeCell ref="B1:G1"/>
    <mergeCell ref="B2:G2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3F2A58-16F1-4E89-9E23-1CE1433673C2}">
  <sheetPr>
    <pageSetUpPr fitToPage="1"/>
  </sheetPr>
  <dimension ref="B1:H24"/>
  <sheetViews>
    <sheetView tabSelected="1" zoomScaleNormal="100" workbookViewId="0">
      <selection activeCell="L27" sqref="L27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23" t="s">
        <v>0</v>
      </c>
      <c r="C1" s="23"/>
      <c r="D1" s="23"/>
      <c r="E1" s="23"/>
      <c r="F1" s="23"/>
      <c r="G1" s="23"/>
    </row>
    <row r="2" spans="2:8" ht="15.75" x14ac:dyDescent="0.25">
      <c r="B2" s="23" t="s">
        <v>73</v>
      </c>
      <c r="C2" s="23"/>
      <c r="D2" s="23"/>
      <c r="E2" s="23"/>
      <c r="F2" s="23"/>
      <c r="G2" s="23"/>
    </row>
    <row r="4" spans="2:8" x14ac:dyDescent="0.2">
      <c r="B4" s="2" t="s">
        <v>56</v>
      </c>
      <c r="C4" s="2"/>
      <c r="D4" s="2"/>
    </row>
    <row r="5" spans="2:8" x14ac:dyDescent="0.2">
      <c r="B5" s="12" t="s">
        <v>67</v>
      </c>
      <c r="C5" s="2"/>
      <c r="D5" s="2"/>
    </row>
    <row r="6" spans="2:8" x14ac:dyDescent="0.2">
      <c r="B6" s="12" t="s">
        <v>68</v>
      </c>
      <c r="C6" s="2"/>
      <c r="D6" s="2"/>
    </row>
    <row r="7" spans="2:8" x14ac:dyDescent="0.2">
      <c r="B7" s="12" t="s">
        <v>20</v>
      </c>
      <c r="C7" s="2"/>
      <c r="D7" s="2"/>
    </row>
    <row r="8" spans="2:8" x14ac:dyDescent="0.2">
      <c r="B8" s="12" t="s">
        <v>69</v>
      </c>
      <c r="C8" s="2"/>
      <c r="D8" s="2"/>
    </row>
    <row r="10" spans="2:8" ht="15.75" x14ac:dyDescent="0.25">
      <c r="C10" s="22" t="s">
        <v>1</v>
      </c>
      <c r="D10" s="22" t="s">
        <v>1</v>
      </c>
      <c r="E10" s="22" t="s">
        <v>1</v>
      </c>
      <c r="F10" s="22" t="s">
        <v>1</v>
      </c>
      <c r="G10" s="22" t="s">
        <v>1</v>
      </c>
      <c r="H10" s="22" t="s">
        <v>1</v>
      </c>
    </row>
    <row r="11" spans="2:8" ht="15.75" x14ac:dyDescent="0.25">
      <c r="C11" s="22" t="s">
        <v>11</v>
      </c>
      <c r="D11" s="22" t="s">
        <v>12</v>
      </c>
      <c r="E11" s="22" t="s">
        <v>13</v>
      </c>
      <c r="F11" s="22" t="s">
        <v>14</v>
      </c>
      <c r="G11" s="22" t="s">
        <v>15</v>
      </c>
      <c r="H11" s="22" t="s">
        <v>84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0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0</v>
      </c>
      <c r="D23" s="7">
        <f t="shared" ref="D23:H23" si="0">SUM(D13:D22)</f>
        <v>0</v>
      </c>
      <c r="E23" s="7">
        <f t="shared" si="0"/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5.75" thickTop="1" x14ac:dyDescent="0.2"/>
  </sheetData>
  <mergeCells count="2">
    <mergeCell ref="B1:G1"/>
    <mergeCell ref="B2:G2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F7A4F1-8464-4C57-8807-DC8B46A03B0E}">
  <dimension ref="B1:H48"/>
  <sheetViews>
    <sheetView showWhiteSpace="0" zoomScaleNormal="100" workbookViewId="0">
      <selection activeCell="M17" sqref="M17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3" t="s">
        <v>0</v>
      </c>
      <c r="C1" s="23"/>
      <c r="D1" s="23"/>
      <c r="E1" s="23"/>
      <c r="F1" s="23"/>
      <c r="G1" s="23"/>
      <c r="H1" s="23"/>
    </row>
    <row r="2" spans="2:8" ht="15.75" x14ac:dyDescent="0.25">
      <c r="B2" s="23" t="s">
        <v>73</v>
      </c>
      <c r="C2" s="23"/>
      <c r="D2" s="23"/>
      <c r="E2" s="23"/>
      <c r="F2" s="23"/>
      <c r="G2" s="23"/>
      <c r="H2" s="23"/>
    </row>
    <row r="4" spans="2:8" x14ac:dyDescent="0.2">
      <c r="B4" s="2" t="s">
        <v>30</v>
      </c>
      <c r="C4" s="2"/>
      <c r="D4" s="2"/>
    </row>
    <row r="5" spans="2:8" x14ac:dyDescent="0.2">
      <c r="B5" s="2" t="s">
        <v>31</v>
      </c>
      <c r="C5" s="2"/>
      <c r="D5" s="2"/>
    </row>
    <row r="6" spans="2:8" x14ac:dyDescent="0.2">
      <c r="B6" s="2" t="s">
        <v>32</v>
      </c>
      <c r="C6" s="2"/>
      <c r="D6" s="2"/>
    </row>
    <row r="7" spans="2:8" x14ac:dyDescent="0.2">
      <c r="B7" s="2" t="s">
        <v>33</v>
      </c>
      <c r="C7" s="2"/>
      <c r="D7" s="2"/>
    </row>
    <row r="8" spans="2:8" x14ac:dyDescent="0.2">
      <c r="B8" s="2" t="s">
        <v>34</v>
      </c>
      <c r="C8" s="2"/>
      <c r="D8" s="2"/>
    </row>
    <row r="10" spans="2:8" ht="15.75" x14ac:dyDescent="0.25">
      <c r="C10" s="16" t="s">
        <v>1</v>
      </c>
      <c r="D10" s="16" t="s">
        <v>1</v>
      </c>
      <c r="E10" s="16" t="s">
        <v>1</v>
      </c>
      <c r="F10" s="16" t="s">
        <v>1</v>
      </c>
      <c r="G10" s="16" t="s">
        <v>1</v>
      </c>
      <c r="H10" s="16" t="s">
        <v>1</v>
      </c>
    </row>
    <row r="11" spans="2:8" ht="15.75" x14ac:dyDescent="0.25">
      <c r="C11" s="16" t="s">
        <v>2</v>
      </c>
      <c r="D11" s="16" t="s">
        <v>11</v>
      </c>
      <c r="E11" s="16" t="s">
        <v>12</v>
      </c>
      <c r="F11" s="16" t="s">
        <v>13</v>
      </c>
      <c r="G11" s="16" t="s">
        <v>14</v>
      </c>
      <c r="H11" s="16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546999</v>
      </c>
      <c r="D13" s="5">
        <v>573588</v>
      </c>
      <c r="E13" s="5">
        <v>573588</v>
      </c>
      <c r="F13" s="5">
        <v>573588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f>2289855-546999</f>
        <v>1742856</v>
      </c>
      <c r="D15" s="5">
        <f>+C23-D13</f>
        <v>1716267</v>
      </c>
      <c r="E15" s="5">
        <v>1716267</v>
      </c>
      <c r="F15" s="5">
        <v>1716267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2289855</v>
      </c>
      <c r="D23" s="7">
        <f t="shared" ref="D23:H23" si="0">SUM(D13:D22)</f>
        <v>2289855</v>
      </c>
      <c r="E23" s="7">
        <f t="shared" si="0"/>
        <v>2289855</v>
      </c>
      <c r="F23" s="7">
        <f t="shared" si="0"/>
        <v>2289855</v>
      </c>
      <c r="G23" s="7">
        <f t="shared" si="0"/>
        <v>0</v>
      </c>
      <c r="H23" s="7">
        <f t="shared" si="0"/>
        <v>0</v>
      </c>
    </row>
    <row r="24" spans="2:8" ht="15.75" thickTop="1" x14ac:dyDescent="0.2"/>
    <row r="25" spans="2:8" x14ac:dyDescent="0.2">
      <c r="B25" s="1" t="s">
        <v>85</v>
      </c>
    </row>
    <row r="26" spans="2:8" ht="15.75" x14ac:dyDescent="0.25">
      <c r="B26" s="23"/>
      <c r="C26" s="23"/>
      <c r="D26" s="23"/>
      <c r="E26" s="23"/>
      <c r="F26" s="23"/>
      <c r="G26" s="23"/>
      <c r="H26" s="23"/>
    </row>
    <row r="27" spans="2:8" ht="15.75" x14ac:dyDescent="0.25">
      <c r="B27" s="23"/>
      <c r="C27" s="23"/>
      <c r="D27" s="23"/>
      <c r="E27" s="23"/>
      <c r="F27" s="23"/>
      <c r="G27" s="23"/>
      <c r="H27" s="23"/>
    </row>
    <row r="28" spans="2:8" ht="15.75" x14ac:dyDescent="0.25">
      <c r="B28"/>
      <c r="C28"/>
    </row>
    <row r="29" spans="2:8" ht="15.75" x14ac:dyDescent="0.25">
      <c r="B29"/>
      <c r="C29"/>
    </row>
    <row r="30" spans="2:8" ht="15.75" x14ac:dyDescent="0.25">
      <c r="B30"/>
      <c r="C30"/>
    </row>
    <row r="31" spans="2:8" ht="15.75" x14ac:dyDescent="0.25">
      <c r="B31"/>
      <c r="C31"/>
    </row>
    <row r="35" spans="3:8" ht="15.75" x14ac:dyDescent="0.25">
      <c r="C35" s="16"/>
      <c r="D35" s="16"/>
      <c r="E35" s="16"/>
      <c r="F35" s="16"/>
      <c r="G35" s="16"/>
      <c r="H35" s="16"/>
    </row>
    <row r="36" spans="3:8" ht="15.75" x14ac:dyDescent="0.25">
      <c r="C36" s="16"/>
      <c r="D36" s="16"/>
      <c r="E36" s="16"/>
      <c r="F36" s="16"/>
      <c r="G36" s="16"/>
      <c r="H36" s="16"/>
    </row>
    <row r="37" spans="3:8" ht="15.75" x14ac:dyDescent="0.25">
      <c r="C37" s="16"/>
      <c r="D37" s="16"/>
      <c r="E37" s="16"/>
      <c r="F37" s="16"/>
      <c r="G37" s="16"/>
      <c r="H37" s="16"/>
    </row>
    <row r="38" spans="3:8" ht="15.75" x14ac:dyDescent="0.25">
      <c r="C38" s="16"/>
      <c r="D38" s="16"/>
      <c r="E38" s="16"/>
      <c r="F38" s="16"/>
      <c r="G38" s="16"/>
      <c r="H38" s="16"/>
    </row>
    <row r="39" spans="3:8" ht="15.75" x14ac:dyDescent="0.25">
      <c r="C39" s="16"/>
      <c r="D39" s="16"/>
      <c r="E39" s="16"/>
      <c r="F39" s="16"/>
      <c r="G39" s="16"/>
      <c r="H39" s="16"/>
    </row>
    <row r="40" spans="3:8" ht="15.75" x14ac:dyDescent="0.25">
      <c r="C40" s="16"/>
      <c r="D40" s="16"/>
      <c r="E40" s="16"/>
      <c r="F40" s="16"/>
      <c r="G40" s="16"/>
      <c r="H40" s="16"/>
    </row>
    <row r="41" spans="3:8" ht="15.75" x14ac:dyDescent="0.25">
      <c r="C41" s="16"/>
      <c r="D41" s="16"/>
      <c r="E41" s="16"/>
      <c r="F41" s="16"/>
      <c r="G41" s="16"/>
      <c r="H41" s="16"/>
    </row>
    <row r="42" spans="3:8" ht="15.75" x14ac:dyDescent="0.25">
      <c r="C42" s="16"/>
      <c r="D42" s="16"/>
      <c r="E42" s="16"/>
      <c r="F42" s="16"/>
      <c r="G42" s="16"/>
      <c r="H42" s="16"/>
    </row>
    <row r="43" spans="3:8" ht="15.75" x14ac:dyDescent="0.25">
      <c r="C43" s="16"/>
      <c r="D43" s="16"/>
      <c r="E43" s="16"/>
      <c r="F43" s="16"/>
      <c r="G43" s="16"/>
      <c r="H43" s="16"/>
    </row>
    <row r="44" spans="3:8" ht="15.75" x14ac:dyDescent="0.25">
      <c r="C44" s="16"/>
      <c r="D44" s="16"/>
      <c r="E44" s="16"/>
      <c r="F44" s="16"/>
      <c r="G44" s="16"/>
      <c r="H44" s="16"/>
    </row>
    <row r="45" spans="3:8" ht="15.75" x14ac:dyDescent="0.25">
      <c r="C45" s="16"/>
      <c r="D45" s="16"/>
      <c r="E45" s="16"/>
      <c r="F45" s="16"/>
      <c r="G45" s="16"/>
      <c r="H45" s="16"/>
    </row>
    <row r="46" spans="3:8" ht="15.75" x14ac:dyDescent="0.25">
      <c r="C46" s="16"/>
      <c r="D46" s="16"/>
      <c r="E46" s="16"/>
      <c r="F46" s="16"/>
      <c r="G46" s="16"/>
      <c r="H46" s="16"/>
    </row>
    <row r="47" spans="3:8" ht="15.75" x14ac:dyDescent="0.25">
      <c r="C47" s="16"/>
      <c r="D47" s="16"/>
      <c r="E47" s="16"/>
      <c r="F47" s="16"/>
      <c r="G47" s="16"/>
      <c r="H47" s="16"/>
    </row>
    <row r="48" spans="3:8" x14ac:dyDescent="0.2">
      <c r="C48" s="10"/>
      <c r="D48" s="10"/>
      <c r="E48" s="10"/>
      <c r="F48" s="10"/>
      <c r="G48" s="10"/>
      <c r="H48" s="10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196660-3952-4844-9209-DAAE99C74766}">
  <sheetPr>
    <tabColor rgb="FFFF0000"/>
  </sheetPr>
  <dimension ref="B1:H48"/>
  <sheetViews>
    <sheetView showWhiteSpace="0" zoomScaleNormal="100" workbookViewId="0">
      <selection activeCell="K7" sqref="K7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3" t="s">
        <v>0</v>
      </c>
      <c r="C1" s="23"/>
      <c r="D1" s="23"/>
      <c r="E1" s="23"/>
      <c r="F1" s="23"/>
      <c r="G1" s="23"/>
      <c r="H1" s="23"/>
    </row>
    <row r="2" spans="2:8" ht="15.75" x14ac:dyDescent="0.25">
      <c r="B2" s="23" t="s">
        <v>73</v>
      </c>
      <c r="C2" s="23"/>
      <c r="D2" s="23"/>
      <c r="E2" s="23"/>
      <c r="F2" s="23"/>
      <c r="G2" s="23"/>
      <c r="H2" s="23"/>
    </row>
    <row r="4" spans="2:8" x14ac:dyDescent="0.2">
      <c r="B4" s="2" t="s">
        <v>35</v>
      </c>
      <c r="C4" s="2"/>
      <c r="D4" s="2"/>
    </row>
    <row r="5" spans="2:8" x14ac:dyDescent="0.2">
      <c r="B5" s="2" t="s">
        <v>36</v>
      </c>
      <c r="C5" s="2"/>
      <c r="D5" s="2"/>
    </row>
    <row r="6" spans="2:8" x14ac:dyDescent="0.2">
      <c r="B6" s="2" t="s">
        <v>37</v>
      </c>
      <c r="C6" s="2"/>
      <c r="D6" s="2"/>
    </row>
    <row r="7" spans="2:8" x14ac:dyDescent="0.2">
      <c r="B7" s="2" t="s">
        <v>33</v>
      </c>
      <c r="C7" s="2"/>
      <c r="D7" s="2"/>
    </row>
    <row r="8" spans="2:8" x14ac:dyDescent="0.2">
      <c r="B8" s="2" t="s">
        <v>38</v>
      </c>
      <c r="C8" s="2"/>
      <c r="D8" s="2"/>
    </row>
    <row r="10" spans="2:8" ht="15.75" x14ac:dyDescent="0.25">
      <c r="C10" s="16" t="s">
        <v>1</v>
      </c>
      <c r="D10" s="16" t="s">
        <v>1</v>
      </c>
      <c r="E10" s="16" t="s">
        <v>1</v>
      </c>
      <c r="F10" s="16" t="s">
        <v>1</v>
      </c>
      <c r="G10" s="16" t="s">
        <v>1</v>
      </c>
      <c r="H10" s="16" t="s">
        <v>1</v>
      </c>
    </row>
    <row r="11" spans="2:8" ht="15.75" x14ac:dyDescent="0.25">
      <c r="C11" s="16" t="s">
        <v>2</v>
      </c>
      <c r="D11" s="16" t="s">
        <v>11</v>
      </c>
      <c r="E11" s="16" t="s">
        <v>12</v>
      </c>
      <c r="F11" s="16" t="s">
        <v>13</v>
      </c>
      <c r="G11" s="16" t="s">
        <v>14</v>
      </c>
      <c r="H11" s="16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104457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104457</v>
      </c>
      <c r="D23" s="7">
        <f t="shared" ref="D23:H23" si="0">SUM(D13:D22)</f>
        <v>0</v>
      </c>
      <c r="E23" s="7">
        <f t="shared" si="0"/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5.75" thickTop="1" x14ac:dyDescent="0.2"/>
    <row r="25" spans="2:8" x14ac:dyDescent="0.2">
      <c r="B25" s="1" t="s">
        <v>86</v>
      </c>
    </row>
    <row r="26" spans="2:8" ht="15.75" x14ac:dyDescent="0.25">
      <c r="B26" s="23"/>
      <c r="C26" s="23"/>
      <c r="D26" s="23"/>
      <c r="E26" s="23"/>
      <c r="F26" s="23"/>
      <c r="G26" s="23"/>
      <c r="H26" s="23"/>
    </row>
    <row r="27" spans="2:8" ht="15.75" x14ac:dyDescent="0.25">
      <c r="B27" s="23"/>
      <c r="C27" s="23"/>
      <c r="D27" s="23"/>
      <c r="E27" s="23"/>
      <c r="F27" s="23"/>
      <c r="G27" s="23"/>
      <c r="H27" s="23"/>
    </row>
    <row r="28" spans="2:8" ht="15.75" x14ac:dyDescent="0.25">
      <c r="B28"/>
      <c r="C28"/>
    </row>
    <row r="29" spans="2:8" ht="15.75" x14ac:dyDescent="0.25">
      <c r="B29"/>
      <c r="C29"/>
    </row>
    <row r="30" spans="2:8" ht="15.75" x14ac:dyDescent="0.25">
      <c r="B30"/>
      <c r="C30"/>
    </row>
    <row r="31" spans="2:8" ht="15.75" x14ac:dyDescent="0.25">
      <c r="B31"/>
      <c r="C31"/>
    </row>
    <row r="35" spans="3:8" ht="15.75" x14ac:dyDescent="0.25">
      <c r="C35" s="16"/>
      <c r="D35" s="16"/>
      <c r="E35" s="16"/>
      <c r="F35" s="16"/>
      <c r="G35" s="16"/>
      <c r="H35" s="16"/>
    </row>
    <row r="36" spans="3:8" ht="15.75" x14ac:dyDescent="0.25">
      <c r="C36" s="16"/>
      <c r="D36" s="16"/>
      <c r="E36" s="16"/>
      <c r="F36" s="16"/>
      <c r="G36" s="16"/>
      <c r="H36" s="16"/>
    </row>
    <row r="37" spans="3:8" ht="15.75" x14ac:dyDescent="0.25">
      <c r="C37" s="16"/>
      <c r="D37" s="16"/>
      <c r="E37" s="16"/>
      <c r="F37" s="16"/>
      <c r="G37" s="16"/>
      <c r="H37" s="16"/>
    </row>
    <row r="38" spans="3:8" ht="15.75" x14ac:dyDescent="0.25">
      <c r="C38" s="16"/>
      <c r="D38" s="16"/>
      <c r="E38" s="16"/>
      <c r="F38" s="16"/>
      <c r="G38" s="16"/>
      <c r="H38" s="16"/>
    </row>
    <row r="39" spans="3:8" ht="15.75" x14ac:dyDescent="0.25">
      <c r="C39" s="16"/>
      <c r="D39" s="16"/>
      <c r="E39" s="16"/>
      <c r="F39" s="16"/>
      <c r="G39" s="16"/>
      <c r="H39" s="16"/>
    </row>
    <row r="40" spans="3:8" ht="15.75" x14ac:dyDescent="0.25">
      <c r="C40" s="16"/>
      <c r="D40" s="16"/>
      <c r="E40" s="16"/>
      <c r="F40" s="16"/>
      <c r="G40" s="16"/>
      <c r="H40" s="16"/>
    </row>
    <row r="41" spans="3:8" ht="15.75" x14ac:dyDescent="0.25">
      <c r="C41" s="16"/>
      <c r="D41" s="16"/>
      <c r="E41" s="16"/>
      <c r="F41" s="16"/>
      <c r="G41" s="16"/>
      <c r="H41" s="16"/>
    </row>
    <row r="42" spans="3:8" ht="15.75" x14ac:dyDescent="0.25">
      <c r="C42" s="16"/>
      <c r="D42" s="16"/>
      <c r="E42" s="16"/>
      <c r="F42" s="16"/>
      <c r="G42" s="16"/>
      <c r="H42" s="16"/>
    </row>
    <row r="43" spans="3:8" ht="15.75" x14ac:dyDescent="0.25">
      <c r="C43" s="16"/>
      <c r="D43" s="16"/>
      <c r="E43" s="16"/>
      <c r="F43" s="16"/>
      <c r="G43" s="16"/>
      <c r="H43" s="16"/>
    </row>
    <row r="44" spans="3:8" ht="15.75" x14ac:dyDescent="0.25">
      <c r="C44" s="16"/>
      <c r="D44" s="16"/>
      <c r="E44" s="16"/>
      <c r="F44" s="16"/>
      <c r="G44" s="16"/>
      <c r="H44" s="16"/>
    </row>
    <row r="45" spans="3:8" ht="15.75" x14ac:dyDescent="0.25">
      <c r="C45" s="16"/>
      <c r="D45" s="16"/>
      <c r="E45" s="16"/>
      <c r="F45" s="16"/>
      <c r="G45" s="16"/>
      <c r="H45" s="16"/>
    </row>
    <row r="46" spans="3:8" ht="15.75" x14ac:dyDescent="0.25">
      <c r="C46" s="16"/>
      <c r="D46" s="16"/>
      <c r="E46" s="16"/>
      <c r="F46" s="16"/>
      <c r="G46" s="16"/>
      <c r="H46" s="16"/>
    </row>
    <row r="47" spans="3:8" ht="15.75" x14ac:dyDescent="0.25">
      <c r="C47" s="16"/>
      <c r="D47" s="16"/>
      <c r="E47" s="16"/>
      <c r="F47" s="16"/>
      <c r="G47" s="16"/>
      <c r="H47" s="16"/>
    </row>
    <row r="48" spans="3:8" x14ac:dyDescent="0.2">
      <c r="C48" s="10"/>
      <c r="D48" s="10"/>
      <c r="E48" s="10"/>
      <c r="F48" s="10"/>
      <c r="G48" s="10"/>
      <c r="H48" s="10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FC5AB5-EDF0-4B1C-B7DA-8897A4A07133}">
  <sheetPr>
    <pageSetUpPr fitToPage="1"/>
  </sheetPr>
  <dimension ref="B1:H24"/>
  <sheetViews>
    <sheetView tabSelected="1" zoomScaleNormal="100" workbookViewId="0">
      <selection activeCell="L27" sqref="L27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23" t="s">
        <v>0</v>
      </c>
      <c r="C1" s="23"/>
      <c r="D1" s="23"/>
      <c r="E1" s="23"/>
      <c r="F1" s="23"/>
      <c r="G1" s="23"/>
    </row>
    <row r="2" spans="2:8" ht="15.75" x14ac:dyDescent="0.25">
      <c r="B2" s="23" t="s">
        <v>73</v>
      </c>
      <c r="C2" s="23"/>
      <c r="D2" s="23"/>
      <c r="E2" s="23"/>
      <c r="F2" s="23"/>
      <c r="G2" s="23"/>
    </row>
    <row r="4" spans="2:8" x14ac:dyDescent="0.2">
      <c r="B4" s="2" t="s">
        <v>56</v>
      </c>
      <c r="C4" s="2"/>
      <c r="D4" s="2"/>
      <c r="E4" s="2"/>
    </row>
    <row r="5" spans="2:8" x14ac:dyDescent="0.2">
      <c r="B5" s="12" t="s">
        <v>70</v>
      </c>
      <c r="C5" s="2"/>
      <c r="D5" s="2"/>
      <c r="E5" s="2"/>
    </row>
    <row r="6" spans="2:8" x14ac:dyDescent="0.2">
      <c r="B6" s="12" t="s">
        <v>71</v>
      </c>
      <c r="C6" s="2"/>
      <c r="D6" s="2"/>
      <c r="E6" s="2"/>
    </row>
    <row r="7" spans="2:8" x14ac:dyDescent="0.2">
      <c r="B7" s="12" t="s">
        <v>72</v>
      </c>
      <c r="C7" s="2"/>
      <c r="D7" s="2"/>
      <c r="E7" s="2"/>
    </row>
    <row r="8" spans="2:8" ht="15" customHeight="1" x14ac:dyDescent="0.2">
      <c r="B8" s="24" t="s">
        <v>107</v>
      </c>
      <c r="C8" s="24"/>
      <c r="D8" s="24"/>
      <c r="E8" s="24"/>
      <c r="F8" s="14"/>
    </row>
    <row r="10" spans="2:8" ht="15.75" x14ac:dyDescent="0.25">
      <c r="C10" s="22" t="s">
        <v>1</v>
      </c>
      <c r="D10" s="22" t="s">
        <v>1</v>
      </c>
      <c r="E10" s="22" t="s">
        <v>1</v>
      </c>
      <c r="F10" s="22" t="s">
        <v>1</v>
      </c>
      <c r="G10" s="22" t="s">
        <v>1</v>
      </c>
      <c r="H10" s="22" t="s">
        <v>1</v>
      </c>
    </row>
    <row r="11" spans="2:8" ht="15.75" x14ac:dyDescent="0.25">
      <c r="C11" s="22" t="s">
        <v>11</v>
      </c>
      <c r="D11" s="22" t="s">
        <v>12</v>
      </c>
      <c r="E11" s="22" t="s">
        <v>13</v>
      </c>
      <c r="F11" s="22" t="s">
        <v>14</v>
      </c>
      <c r="G11" s="22" t="s">
        <v>15</v>
      </c>
      <c r="H11" s="22" t="s">
        <v>84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39000</v>
      </c>
      <c r="D15" s="5">
        <v>39000</v>
      </c>
      <c r="E15" s="5">
        <v>39000</v>
      </c>
      <c r="F15" s="5">
        <v>39000</v>
      </c>
      <c r="G15" s="5">
        <v>39000</v>
      </c>
      <c r="H15" s="5">
        <v>39000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39000</v>
      </c>
      <c r="D23" s="7">
        <f t="shared" ref="D23:H23" si="0">SUM(D13:D22)</f>
        <v>39000</v>
      </c>
      <c r="E23" s="7">
        <f t="shared" si="0"/>
        <v>39000</v>
      </c>
      <c r="F23" s="7">
        <f t="shared" si="0"/>
        <v>39000</v>
      </c>
      <c r="G23" s="7">
        <f t="shared" si="0"/>
        <v>39000</v>
      </c>
      <c r="H23" s="7">
        <f t="shared" si="0"/>
        <v>39000</v>
      </c>
    </row>
    <row r="24" spans="2:8" ht="15.75" thickTop="1" x14ac:dyDescent="0.2"/>
  </sheetData>
  <mergeCells count="3">
    <mergeCell ref="B1:G1"/>
    <mergeCell ref="B2:G2"/>
    <mergeCell ref="B8:E8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44F54B-2145-4F8E-B6CF-9EC490247415}">
  <dimension ref="B1:H48"/>
  <sheetViews>
    <sheetView showWhiteSpace="0" zoomScaleNormal="100" workbookViewId="0">
      <selection activeCell="F7" sqref="F7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3" t="s">
        <v>0</v>
      </c>
      <c r="C1" s="23"/>
      <c r="D1" s="23"/>
      <c r="E1" s="23"/>
      <c r="F1" s="23"/>
      <c r="G1" s="23"/>
      <c r="H1" s="23"/>
    </row>
    <row r="2" spans="2:8" ht="15.75" x14ac:dyDescent="0.25">
      <c r="B2" s="23" t="s">
        <v>73</v>
      </c>
      <c r="C2" s="23"/>
      <c r="D2" s="23"/>
      <c r="E2" s="23"/>
      <c r="F2" s="23"/>
      <c r="G2" s="23"/>
      <c r="H2" s="23"/>
    </row>
    <row r="4" spans="2:8" x14ac:dyDescent="0.2">
      <c r="B4" s="2" t="s">
        <v>91</v>
      </c>
      <c r="C4" s="2"/>
      <c r="D4" s="2"/>
    </row>
    <row r="5" spans="2:8" x14ac:dyDescent="0.2">
      <c r="B5" s="2" t="s">
        <v>92</v>
      </c>
      <c r="C5" s="2"/>
      <c r="D5" s="2"/>
    </row>
    <row r="6" spans="2:8" x14ac:dyDescent="0.2">
      <c r="B6" s="2" t="s">
        <v>93</v>
      </c>
      <c r="C6" s="2"/>
      <c r="D6" s="2"/>
    </row>
    <row r="7" spans="2:8" x14ac:dyDescent="0.2">
      <c r="B7" s="2" t="s">
        <v>94</v>
      </c>
      <c r="C7" s="2"/>
      <c r="D7" s="2"/>
    </row>
    <row r="8" spans="2:8" x14ac:dyDescent="0.2">
      <c r="B8" s="2" t="s">
        <v>95</v>
      </c>
      <c r="C8" s="2"/>
      <c r="D8" s="2"/>
    </row>
    <row r="10" spans="2:8" ht="15.75" x14ac:dyDescent="0.25">
      <c r="C10" s="18" t="s">
        <v>1</v>
      </c>
      <c r="D10" s="18" t="s">
        <v>1</v>
      </c>
      <c r="E10" s="18" t="s">
        <v>1</v>
      </c>
      <c r="F10" s="18" t="s">
        <v>1</v>
      </c>
      <c r="G10" s="18" t="s">
        <v>1</v>
      </c>
      <c r="H10" s="18" t="s">
        <v>1</v>
      </c>
    </row>
    <row r="11" spans="2:8" ht="15.75" x14ac:dyDescent="0.25">
      <c r="C11" s="18" t="s">
        <v>11</v>
      </c>
      <c r="D11" s="18" t="s">
        <v>12</v>
      </c>
      <c r="E11" s="18" t="s">
        <v>13</v>
      </c>
      <c r="F11" s="18" t="s">
        <v>14</v>
      </c>
      <c r="G11" s="18" t="s">
        <v>15</v>
      </c>
      <c r="H11" s="18" t="s">
        <v>84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1295295</v>
      </c>
      <c r="D15" s="5">
        <v>699231</v>
      </c>
      <c r="E15" s="5">
        <v>699670</v>
      </c>
      <c r="F15" s="5">
        <v>688561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1295295</v>
      </c>
      <c r="D23" s="7">
        <f t="shared" ref="D23:H23" si="0">SUM(D13:D22)</f>
        <v>699231</v>
      </c>
      <c r="E23" s="7">
        <f t="shared" si="0"/>
        <v>699670</v>
      </c>
      <c r="F23" s="7">
        <f t="shared" si="0"/>
        <v>688561</v>
      </c>
      <c r="G23" s="7">
        <f t="shared" si="0"/>
        <v>0</v>
      </c>
      <c r="H23" s="7">
        <f t="shared" si="0"/>
        <v>0</v>
      </c>
    </row>
    <row r="24" spans="2:8" ht="15.75" thickTop="1" x14ac:dyDescent="0.2"/>
    <row r="26" spans="2:8" ht="15.75" x14ac:dyDescent="0.25">
      <c r="B26" s="23"/>
      <c r="C26" s="23"/>
      <c r="D26" s="23"/>
      <c r="E26" s="23"/>
      <c r="F26" s="23"/>
      <c r="G26" s="23"/>
      <c r="H26" s="23"/>
    </row>
    <row r="27" spans="2:8" ht="15.75" x14ac:dyDescent="0.25">
      <c r="B27" s="23"/>
      <c r="C27" s="23"/>
      <c r="D27" s="23"/>
      <c r="E27" s="23"/>
      <c r="F27" s="23"/>
      <c r="G27" s="23"/>
      <c r="H27" s="23"/>
    </row>
    <row r="35" spans="3:8" ht="15.75" x14ac:dyDescent="0.25">
      <c r="C35" s="18"/>
      <c r="D35" s="18"/>
      <c r="E35" s="18"/>
      <c r="F35" s="18"/>
      <c r="G35" s="18"/>
      <c r="H35" s="18"/>
    </row>
    <row r="36" spans="3:8" ht="15.75" x14ac:dyDescent="0.25">
      <c r="C36" s="18"/>
      <c r="D36" s="18"/>
      <c r="E36" s="18"/>
      <c r="F36" s="18"/>
      <c r="G36" s="18"/>
      <c r="H36" s="18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9"/>
      <c r="D38" s="9"/>
      <c r="E38" s="9"/>
      <c r="F38" s="9"/>
      <c r="G38" s="9"/>
      <c r="H38" s="9"/>
    </row>
    <row r="39" spans="3:8" x14ac:dyDescent="0.2">
      <c r="C39" s="10"/>
      <c r="D39" s="10"/>
      <c r="E39" s="10"/>
      <c r="F39" s="10"/>
      <c r="G39" s="10"/>
      <c r="H39" s="10"/>
    </row>
    <row r="40" spans="3:8" x14ac:dyDescent="0.2">
      <c r="C40" s="9"/>
      <c r="D40" s="9"/>
      <c r="E40" s="9"/>
      <c r="F40" s="9"/>
      <c r="G40" s="9"/>
      <c r="H40" s="9"/>
    </row>
    <row r="41" spans="3:8" x14ac:dyDescent="0.2">
      <c r="C41" s="10"/>
      <c r="D41" s="10"/>
      <c r="E41" s="10"/>
      <c r="F41" s="10"/>
      <c r="G41" s="10"/>
      <c r="H41" s="10"/>
    </row>
    <row r="42" spans="3:8" x14ac:dyDescent="0.2">
      <c r="C42" s="9"/>
      <c r="D42" s="9"/>
      <c r="E42" s="9"/>
      <c r="F42" s="9"/>
      <c r="G42" s="9"/>
      <c r="H42" s="9"/>
    </row>
    <row r="43" spans="3:8" x14ac:dyDescent="0.2">
      <c r="C43" s="10"/>
      <c r="D43" s="10"/>
      <c r="E43" s="10"/>
      <c r="F43" s="10"/>
      <c r="G43" s="10"/>
      <c r="H43" s="10"/>
    </row>
    <row r="44" spans="3:8" x14ac:dyDescent="0.2">
      <c r="C44" s="9"/>
      <c r="D44" s="9"/>
      <c r="E44" s="9"/>
      <c r="F44" s="9"/>
      <c r="G44" s="9"/>
      <c r="H44" s="9"/>
    </row>
    <row r="45" spans="3:8" x14ac:dyDescent="0.2">
      <c r="C45" s="10"/>
      <c r="D45" s="10"/>
      <c r="E45" s="10"/>
      <c r="F45" s="10"/>
      <c r="G45" s="10"/>
      <c r="H45" s="10"/>
    </row>
    <row r="46" spans="3:8" x14ac:dyDescent="0.2">
      <c r="C46" s="9"/>
      <c r="D46" s="9"/>
      <c r="E46" s="9"/>
      <c r="F46" s="9"/>
      <c r="G46" s="9"/>
      <c r="H46" s="9"/>
    </row>
    <row r="47" spans="3:8" x14ac:dyDescent="0.2">
      <c r="C47" s="10"/>
      <c r="D47" s="10"/>
      <c r="E47" s="10"/>
      <c r="F47" s="10"/>
      <c r="G47" s="10"/>
      <c r="H47" s="10"/>
    </row>
    <row r="48" spans="3:8" x14ac:dyDescent="0.2">
      <c r="C48" s="10"/>
      <c r="D48" s="10"/>
      <c r="E48" s="10"/>
      <c r="F48" s="10"/>
      <c r="G48" s="10"/>
      <c r="H48" s="10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C9EF6E-0AE2-4C63-8DD1-19D1748AB48E}">
  <dimension ref="B1:H49"/>
  <sheetViews>
    <sheetView showWhiteSpace="0" zoomScale="80" zoomScaleNormal="80" zoomScalePageLayoutView="80" workbookViewId="0">
      <selection activeCell="B1" sqref="B1:H1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3" t="s">
        <v>0</v>
      </c>
      <c r="C1" s="23"/>
      <c r="D1" s="23"/>
      <c r="E1" s="23"/>
      <c r="F1" s="23"/>
      <c r="G1" s="23"/>
      <c r="H1" s="23"/>
    </row>
    <row r="2" spans="2:8" ht="15.75" x14ac:dyDescent="0.25">
      <c r="B2" s="23" t="s">
        <v>73</v>
      </c>
      <c r="C2" s="23"/>
      <c r="D2" s="23"/>
      <c r="E2" s="23"/>
      <c r="F2" s="23"/>
      <c r="G2" s="23"/>
      <c r="H2" s="23"/>
    </row>
    <row r="4" spans="2:8" x14ac:dyDescent="0.2">
      <c r="B4" s="2" t="s">
        <v>16</v>
      </c>
      <c r="C4" s="2"/>
      <c r="D4" s="2"/>
    </row>
    <row r="5" spans="2:8" x14ac:dyDescent="0.2">
      <c r="B5" s="2" t="s">
        <v>17</v>
      </c>
      <c r="C5" s="2"/>
      <c r="D5" s="2"/>
    </row>
    <row r="6" spans="2:8" ht="36" customHeight="1" x14ac:dyDescent="0.2">
      <c r="B6" s="24" t="s">
        <v>18</v>
      </c>
      <c r="C6" s="24"/>
      <c r="D6" s="24"/>
    </row>
    <row r="7" spans="2:8" ht="45.75" customHeight="1" x14ac:dyDescent="0.2">
      <c r="B7" s="24" t="s">
        <v>19</v>
      </c>
      <c r="C7" s="24"/>
      <c r="D7" s="24"/>
      <c r="E7" s="24"/>
      <c r="F7" s="24"/>
      <c r="G7" s="24"/>
      <c r="H7" s="24"/>
    </row>
    <row r="8" spans="2:8" x14ac:dyDescent="0.2">
      <c r="B8" s="2" t="s">
        <v>20</v>
      </c>
      <c r="C8" s="2"/>
      <c r="D8" s="2"/>
    </row>
    <row r="9" spans="2:8" x14ac:dyDescent="0.2">
      <c r="B9" s="2" t="s">
        <v>21</v>
      </c>
      <c r="C9" s="2"/>
      <c r="D9" s="2"/>
    </row>
    <row r="11" spans="2:8" ht="15.75" x14ac:dyDescent="0.25">
      <c r="C11" s="17" t="s">
        <v>1</v>
      </c>
      <c r="D11" s="17" t="s">
        <v>1</v>
      </c>
      <c r="E11" s="17" t="s">
        <v>1</v>
      </c>
      <c r="F11" s="17" t="s">
        <v>1</v>
      </c>
      <c r="G11" s="17" t="s">
        <v>1</v>
      </c>
      <c r="H11" s="17" t="s">
        <v>1</v>
      </c>
    </row>
    <row r="12" spans="2:8" ht="15.75" x14ac:dyDescent="0.25">
      <c r="C12" s="17" t="s">
        <v>2</v>
      </c>
      <c r="D12" s="17" t="s">
        <v>11</v>
      </c>
      <c r="E12" s="17" t="s">
        <v>12</v>
      </c>
      <c r="F12" s="17" t="s">
        <v>13</v>
      </c>
      <c r="G12" s="17" t="s">
        <v>14</v>
      </c>
      <c r="H12" s="17" t="s">
        <v>15</v>
      </c>
    </row>
    <row r="13" spans="2:8" x14ac:dyDescent="0.2">
      <c r="C13" s="3" t="s">
        <v>3</v>
      </c>
      <c r="D13" s="3" t="s">
        <v>3</v>
      </c>
      <c r="E13" s="3" t="s">
        <v>3</v>
      </c>
      <c r="F13" s="3" t="s">
        <v>3</v>
      </c>
      <c r="G13" s="3" t="s">
        <v>3</v>
      </c>
      <c r="H13" s="3" t="s">
        <v>3</v>
      </c>
    </row>
    <row r="14" spans="2:8" x14ac:dyDescent="0.2">
      <c r="B14" s="4" t="s">
        <v>4</v>
      </c>
      <c r="C14" s="5">
        <v>0</v>
      </c>
      <c r="D14" s="5">
        <v>0</v>
      </c>
      <c r="E14" s="5">
        <v>0</v>
      </c>
      <c r="F14" s="5">
        <v>0</v>
      </c>
      <c r="G14" s="5">
        <v>0</v>
      </c>
      <c r="H14" s="5">
        <v>0</v>
      </c>
    </row>
    <row r="15" spans="2:8" x14ac:dyDescent="0.2">
      <c r="B15" s="4"/>
      <c r="C15" s="6"/>
      <c r="D15" s="6"/>
      <c r="E15" s="6"/>
      <c r="F15" s="6"/>
      <c r="G15" s="6"/>
      <c r="H15" s="6"/>
    </row>
    <row r="16" spans="2:8" x14ac:dyDescent="0.2">
      <c r="B16" s="4" t="s">
        <v>5</v>
      </c>
      <c r="C16" s="5">
        <v>37538</v>
      </c>
      <c r="D16" s="5">
        <v>37538</v>
      </c>
      <c r="E16" s="5">
        <v>37538</v>
      </c>
      <c r="F16" s="5">
        <v>37538</v>
      </c>
      <c r="G16" s="5">
        <v>37538</v>
      </c>
      <c r="H16" s="5">
        <v>37538</v>
      </c>
    </row>
    <row r="17" spans="2:8" x14ac:dyDescent="0.2">
      <c r="B17" s="4"/>
      <c r="C17" s="6"/>
      <c r="D17" s="6"/>
      <c r="E17" s="6"/>
      <c r="F17" s="6"/>
      <c r="G17" s="6"/>
      <c r="H17" s="6"/>
    </row>
    <row r="18" spans="2:8" x14ac:dyDescent="0.2">
      <c r="B18" s="4" t="s">
        <v>6</v>
      </c>
      <c r="C18" s="5">
        <v>0</v>
      </c>
      <c r="D18" s="5">
        <v>0</v>
      </c>
      <c r="E18" s="5">
        <v>0</v>
      </c>
      <c r="F18" s="5">
        <v>0</v>
      </c>
      <c r="G18" s="5">
        <v>0</v>
      </c>
      <c r="H18" s="5">
        <v>0</v>
      </c>
    </row>
    <row r="19" spans="2:8" x14ac:dyDescent="0.2">
      <c r="B19" s="4"/>
      <c r="C19" s="6"/>
      <c r="D19" s="6"/>
      <c r="E19" s="6"/>
      <c r="F19" s="6"/>
      <c r="G19" s="6"/>
      <c r="H19" s="6"/>
    </row>
    <row r="20" spans="2:8" x14ac:dyDescent="0.2">
      <c r="B20" s="4" t="s">
        <v>7</v>
      </c>
      <c r="C20" s="5">
        <v>0</v>
      </c>
      <c r="D20" s="5">
        <v>0</v>
      </c>
      <c r="E20" s="5">
        <v>0</v>
      </c>
      <c r="F20" s="5">
        <v>0</v>
      </c>
      <c r="G20" s="5">
        <v>0</v>
      </c>
      <c r="H20" s="5">
        <v>0</v>
      </c>
    </row>
    <row r="21" spans="2:8" x14ac:dyDescent="0.2">
      <c r="B21" s="4"/>
      <c r="C21" s="6"/>
      <c r="D21" s="6"/>
      <c r="E21" s="6"/>
      <c r="F21" s="6"/>
      <c r="G21" s="6"/>
      <c r="H21" s="6"/>
    </row>
    <row r="22" spans="2:8" x14ac:dyDescent="0.2">
      <c r="B22" s="4" t="s">
        <v>8</v>
      </c>
      <c r="C22" s="5">
        <v>0</v>
      </c>
      <c r="D22" s="5">
        <v>0</v>
      </c>
      <c r="E22" s="5">
        <v>0</v>
      </c>
      <c r="F22" s="5">
        <v>0</v>
      </c>
      <c r="G22" s="5">
        <v>0</v>
      </c>
      <c r="H22" s="5">
        <v>0</v>
      </c>
    </row>
    <row r="23" spans="2:8" x14ac:dyDescent="0.2">
      <c r="B23" s="4"/>
      <c r="C23" s="6"/>
      <c r="D23" s="6"/>
      <c r="E23" s="6"/>
      <c r="F23" s="6"/>
      <c r="G23" s="6"/>
      <c r="H23" s="6"/>
    </row>
    <row r="24" spans="2:8" ht="15.75" thickBot="1" x14ac:dyDescent="0.25">
      <c r="B24" s="4" t="s">
        <v>9</v>
      </c>
      <c r="C24" s="7">
        <v>37538</v>
      </c>
      <c r="D24" s="7">
        <v>37538</v>
      </c>
      <c r="E24" s="7">
        <v>37538</v>
      </c>
      <c r="F24" s="7">
        <v>37538</v>
      </c>
      <c r="G24" s="7">
        <v>37538</v>
      </c>
      <c r="H24" s="7">
        <v>37538</v>
      </c>
    </row>
    <row r="25" spans="2:8" ht="15.75" thickTop="1" x14ac:dyDescent="0.2"/>
    <row r="27" spans="2:8" ht="15.75" x14ac:dyDescent="0.25">
      <c r="B27" s="23"/>
      <c r="C27" s="23"/>
      <c r="D27" s="23"/>
      <c r="E27" s="23"/>
      <c r="F27" s="23"/>
      <c r="G27" s="23"/>
      <c r="H27" s="23"/>
    </row>
    <row r="28" spans="2:8" ht="15.75" x14ac:dyDescent="0.25">
      <c r="B28" s="23"/>
      <c r="C28" s="23"/>
      <c r="D28" s="23"/>
      <c r="E28" s="23"/>
      <c r="F28" s="23"/>
      <c r="G28" s="23"/>
      <c r="H28" s="23"/>
    </row>
    <row r="36" spans="3:8" ht="15.75" x14ac:dyDescent="0.25">
      <c r="C36" s="17"/>
      <c r="D36" s="17"/>
      <c r="E36" s="17"/>
      <c r="F36" s="17"/>
      <c r="G36" s="17"/>
      <c r="H36" s="17"/>
    </row>
    <row r="37" spans="3:8" ht="15.75" x14ac:dyDescent="0.25">
      <c r="C37" s="17"/>
      <c r="D37" s="17"/>
      <c r="E37" s="17"/>
      <c r="F37" s="17"/>
      <c r="G37" s="17"/>
      <c r="H37" s="17"/>
    </row>
    <row r="38" spans="3:8" x14ac:dyDescent="0.2">
      <c r="C38" s="3"/>
      <c r="D38" s="3"/>
      <c r="E38" s="3"/>
      <c r="F38" s="3"/>
      <c r="G38" s="3"/>
      <c r="H38" s="3"/>
    </row>
    <row r="39" spans="3:8" x14ac:dyDescent="0.2">
      <c r="C39" s="9"/>
      <c r="D39" s="9"/>
      <c r="E39" s="9"/>
      <c r="F39" s="9"/>
      <c r="G39" s="9"/>
      <c r="H39" s="9"/>
    </row>
    <row r="40" spans="3:8" x14ac:dyDescent="0.2">
      <c r="C40" s="10"/>
      <c r="D40" s="10"/>
      <c r="E40" s="10"/>
      <c r="F40" s="10"/>
      <c r="G40" s="10"/>
      <c r="H40" s="10"/>
    </row>
    <row r="41" spans="3:8" x14ac:dyDescent="0.2">
      <c r="C41" s="9"/>
      <c r="D41" s="9"/>
      <c r="E41" s="9"/>
      <c r="F41" s="9"/>
      <c r="G41" s="9"/>
      <c r="H41" s="9"/>
    </row>
    <row r="42" spans="3:8" x14ac:dyDescent="0.2">
      <c r="C42" s="10"/>
      <c r="D42" s="10"/>
      <c r="E42" s="10"/>
      <c r="F42" s="10"/>
      <c r="G42" s="10"/>
      <c r="H42" s="10"/>
    </row>
    <row r="43" spans="3:8" x14ac:dyDescent="0.2">
      <c r="C43" s="9"/>
      <c r="D43" s="9"/>
      <c r="E43" s="9"/>
      <c r="F43" s="9"/>
      <c r="G43" s="9"/>
      <c r="H43" s="9"/>
    </row>
    <row r="44" spans="3:8" x14ac:dyDescent="0.2">
      <c r="C44" s="10"/>
      <c r="D44" s="10"/>
      <c r="E44" s="10"/>
      <c r="F44" s="10"/>
      <c r="G44" s="10"/>
      <c r="H44" s="10"/>
    </row>
    <row r="45" spans="3:8" x14ac:dyDescent="0.2">
      <c r="C45" s="9"/>
      <c r="D45" s="9"/>
      <c r="E45" s="9"/>
      <c r="F45" s="9"/>
      <c r="G45" s="9"/>
      <c r="H45" s="9"/>
    </row>
    <row r="46" spans="3:8" x14ac:dyDescent="0.2">
      <c r="C46" s="10"/>
      <c r="D46" s="10"/>
      <c r="E46" s="10"/>
      <c r="F46" s="10"/>
      <c r="G46" s="10"/>
      <c r="H46" s="10"/>
    </row>
    <row r="47" spans="3:8" x14ac:dyDescent="0.2">
      <c r="C47" s="9"/>
      <c r="D47" s="9"/>
      <c r="E47" s="9"/>
      <c r="F47" s="9"/>
      <c r="G47" s="9"/>
      <c r="H47" s="9"/>
    </row>
    <row r="48" spans="3:8" x14ac:dyDescent="0.2">
      <c r="C48" s="10"/>
      <c r="D48" s="10"/>
      <c r="E48" s="10"/>
      <c r="F48" s="10"/>
      <c r="G48" s="10"/>
      <c r="H48" s="10"/>
    </row>
    <row r="49" spans="3:8" x14ac:dyDescent="0.2">
      <c r="C49" s="10"/>
      <c r="D49" s="10"/>
      <c r="E49" s="10"/>
      <c r="F49" s="10"/>
      <c r="G49" s="10"/>
      <c r="H49" s="10"/>
    </row>
  </sheetData>
  <mergeCells count="6">
    <mergeCell ref="B28:H28"/>
    <mergeCell ref="B1:H1"/>
    <mergeCell ref="B2:H2"/>
    <mergeCell ref="B6:D6"/>
    <mergeCell ref="B7:H7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640759-CA48-4457-9780-9D7BF1C444DD}">
  <dimension ref="B1:H61"/>
  <sheetViews>
    <sheetView showWhiteSpace="0" zoomScaleNormal="100" workbookViewId="0">
      <selection activeCell="I1" sqref="I1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3" t="s">
        <v>0</v>
      </c>
      <c r="C1" s="23"/>
      <c r="D1" s="23"/>
      <c r="E1" s="23"/>
      <c r="F1" s="23"/>
      <c r="G1" s="23"/>
      <c r="H1" s="23"/>
    </row>
    <row r="2" spans="2:8" ht="15.75" x14ac:dyDescent="0.25">
      <c r="B2" s="23" t="s">
        <v>73</v>
      </c>
      <c r="C2" s="23"/>
      <c r="D2" s="23"/>
      <c r="E2" s="23"/>
      <c r="F2" s="23"/>
      <c r="G2" s="23"/>
      <c r="H2" s="23"/>
    </row>
    <row r="4" spans="2:8" x14ac:dyDescent="0.2">
      <c r="B4" s="2" t="s">
        <v>16</v>
      </c>
      <c r="C4" s="2"/>
      <c r="D4" s="2"/>
    </row>
    <row r="5" spans="2:8" x14ac:dyDescent="0.2">
      <c r="B5" s="2" t="s">
        <v>96</v>
      </c>
      <c r="C5" s="2"/>
      <c r="D5" s="2"/>
    </row>
    <row r="6" spans="2:8" x14ac:dyDescent="0.2">
      <c r="B6" s="2" t="s">
        <v>97</v>
      </c>
      <c r="C6" s="2"/>
      <c r="D6" s="2"/>
    </row>
    <row r="7" spans="2:8" x14ac:dyDescent="0.2">
      <c r="B7" s="2" t="s">
        <v>20</v>
      </c>
      <c r="C7" s="2"/>
      <c r="D7" s="2"/>
    </row>
    <row r="8" spans="2:8" x14ac:dyDescent="0.2">
      <c r="B8" s="2" t="s">
        <v>98</v>
      </c>
      <c r="C8" s="2"/>
      <c r="D8" s="2"/>
    </row>
    <row r="10" spans="2:8" ht="15.75" x14ac:dyDescent="0.25">
      <c r="C10" s="19" t="s">
        <v>1</v>
      </c>
      <c r="D10" s="19" t="s">
        <v>1</v>
      </c>
      <c r="E10" s="19" t="s">
        <v>1</v>
      </c>
      <c r="F10" s="19" t="s">
        <v>1</v>
      </c>
      <c r="G10" s="19" t="s">
        <v>1</v>
      </c>
      <c r="H10" s="19" t="s">
        <v>1</v>
      </c>
    </row>
    <row r="11" spans="2:8" ht="15.75" x14ac:dyDescent="0.25">
      <c r="C11" s="19" t="s">
        <v>11</v>
      </c>
      <c r="D11" s="19" t="s">
        <v>12</v>
      </c>
      <c r="E11" s="19" t="s">
        <v>13</v>
      </c>
      <c r="F11" s="19" t="s">
        <v>14</v>
      </c>
      <c r="G11" s="19" t="s">
        <v>15</v>
      </c>
      <c r="H11" s="19" t="s">
        <v>84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300000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C13+C15</f>
        <v>300000</v>
      </c>
      <c r="D23" s="7">
        <f t="shared" ref="D23:H23" si="0">D13+D15</f>
        <v>0</v>
      </c>
      <c r="E23" s="7">
        <f t="shared" si="0"/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5.75" thickTop="1" x14ac:dyDescent="0.2"/>
    <row r="26" spans="2:8" ht="15.75" x14ac:dyDescent="0.25">
      <c r="B26" s="23"/>
      <c r="C26" s="23"/>
      <c r="D26" s="23"/>
      <c r="E26" s="23"/>
      <c r="F26" s="23"/>
      <c r="G26" s="23"/>
      <c r="H26" s="23"/>
    </row>
    <row r="27" spans="2:8" ht="15.75" x14ac:dyDescent="0.25">
      <c r="B27" s="19"/>
      <c r="C27" s="19"/>
      <c r="D27" s="19"/>
      <c r="E27" s="19"/>
      <c r="F27" s="19"/>
      <c r="G27" s="19"/>
      <c r="H27" s="19"/>
    </row>
    <row r="28" spans="2:8" ht="15.75" x14ac:dyDescent="0.25">
      <c r="B28" s="23"/>
      <c r="C28" s="23"/>
      <c r="D28" s="23"/>
      <c r="E28" s="23"/>
      <c r="F28" s="23"/>
      <c r="G28" s="23"/>
      <c r="H28" s="23"/>
    </row>
    <row r="36" spans="3:8" ht="15.75" x14ac:dyDescent="0.25">
      <c r="C36" s="19"/>
      <c r="D36" s="19"/>
      <c r="E36" s="19"/>
      <c r="F36" s="19"/>
      <c r="G36" s="19"/>
      <c r="H36" s="19"/>
    </row>
    <row r="37" spans="3:8" ht="15.75" x14ac:dyDescent="0.25">
      <c r="C37" s="19"/>
      <c r="D37" s="19"/>
      <c r="E37" s="19"/>
      <c r="F37" s="19"/>
      <c r="G37" s="19"/>
      <c r="H37" s="19"/>
    </row>
    <row r="38" spans="3:8" x14ac:dyDescent="0.2">
      <c r="C38" s="3"/>
      <c r="D38" s="3"/>
      <c r="E38" s="3"/>
      <c r="F38" s="3"/>
      <c r="G38" s="3"/>
      <c r="H38" s="3"/>
    </row>
    <row r="39" spans="3:8" x14ac:dyDescent="0.2">
      <c r="C39" s="9"/>
      <c r="D39" s="9"/>
      <c r="E39" s="9"/>
      <c r="F39" s="9"/>
      <c r="G39" s="9"/>
      <c r="H39" s="9"/>
    </row>
    <row r="40" spans="3:8" x14ac:dyDescent="0.2">
      <c r="C40" s="10"/>
      <c r="D40" s="10"/>
      <c r="E40" s="10"/>
      <c r="F40" s="10"/>
      <c r="G40" s="10"/>
      <c r="H40" s="10"/>
    </row>
    <row r="41" spans="3:8" x14ac:dyDescent="0.2">
      <c r="C41" s="9"/>
      <c r="D41" s="9"/>
      <c r="E41" s="9"/>
      <c r="F41" s="9"/>
      <c r="G41" s="9"/>
      <c r="H41" s="9"/>
    </row>
    <row r="42" spans="3:8" x14ac:dyDescent="0.2">
      <c r="C42" s="10"/>
      <c r="D42" s="10"/>
      <c r="E42" s="10"/>
      <c r="F42" s="10"/>
      <c r="G42" s="10"/>
      <c r="H42" s="10"/>
    </row>
    <row r="43" spans="3:8" x14ac:dyDescent="0.2">
      <c r="C43" s="9"/>
      <c r="D43" s="9"/>
      <c r="E43" s="9"/>
      <c r="F43" s="9"/>
      <c r="G43" s="9"/>
      <c r="H43" s="9"/>
    </row>
    <row r="44" spans="3:8" x14ac:dyDescent="0.2">
      <c r="C44" s="10"/>
      <c r="D44" s="10"/>
      <c r="E44" s="10"/>
      <c r="F44" s="10"/>
      <c r="G44" s="10"/>
      <c r="H44" s="10"/>
    </row>
    <row r="45" spans="3:8" x14ac:dyDescent="0.2">
      <c r="C45" s="9"/>
      <c r="D45" s="9"/>
      <c r="E45" s="9"/>
      <c r="F45" s="9"/>
      <c r="G45" s="9"/>
      <c r="H45" s="9"/>
    </row>
    <row r="46" spans="3:8" x14ac:dyDescent="0.2">
      <c r="C46" s="10"/>
      <c r="D46" s="10"/>
      <c r="E46" s="10"/>
      <c r="F46" s="10"/>
      <c r="G46" s="10"/>
      <c r="H46" s="10"/>
    </row>
    <row r="47" spans="3:8" x14ac:dyDescent="0.2">
      <c r="C47" s="9"/>
      <c r="D47" s="9"/>
      <c r="E47" s="9"/>
      <c r="F47" s="9"/>
      <c r="G47" s="9"/>
      <c r="H47" s="9"/>
    </row>
    <row r="48" spans="3:8" x14ac:dyDescent="0.2">
      <c r="C48" s="10"/>
      <c r="D48" s="10"/>
      <c r="E48" s="10"/>
      <c r="F48" s="10"/>
      <c r="G48" s="10"/>
      <c r="H48" s="10"/>
    </row>
    <row r="49" spans="2:8" x14ac:dyDescent="0.2">
      <c r="C49" s="10"/>
      <c r="D49" s="10"/>
      <c r="E49" s="10"/>
      <c r="F49" s="10"/>
      <c r="G49" s="10"/>
      <c r="H49" s="10"/>
    </row>
    <row r="61" spans="2:8" ht="15.75" x14ac:dyDescent="0.25">
      <c r="B61" t="s">
        <v>99</v>
      </c>
    </row>
  </sheetData>
  <mergeCells count="4">
    <mergeCell ref="B1:H1"/>
    <mergeCell ref="B2:H2"/>
    <mergeCell ref="B26:H26"/>
    <mergeCell ref="B28:H28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3C46E9-0943-4528-9962-E70F8C6D4192}">
  <dimension ref="B1:H48"/>
  <sheetViews>
    <sheetView showWhiteSpace="0" zoomScaleNormal="100" workbookViewId="0">
      <selection activeCell="B49" sqref="B49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3" t="s">
        <v>0</v>
      </c>
      <c r="C1" s="23"/>
      <c r="D1" s="23"/>
      <c r="E1" s="23"/>
      <c r="F1" s="23"/>
      <c r="G1" s="23"/>
      <c r="H1" s="23"/>
    </row>
    <row r="2" spans="2:8" ht="15.75" x14ac:dyDescent="0.25">
      <c r="B2" s="23" t="s">
        <v>73</v>
      </c>
      <c r="C2" s="23"/>
      <c r="D2" s="23"/>
      <c r="E2" s="23"/>
      <c r="F2" s="23"/>
      <c r="G2" s="23"/>
      <c r="H2" s="23"/>
    </row>
    <row r="4" spans="2:8" x14ac:dyDescent="0.2">
      <c r="B4" s="2" t="s">
        <v>43</v>
      </c>
      <c r="C4" s="2"/>
      <c r="D4" s="2"/>
    </row>
    <row r="5" spans="2:8" x14ac:dyDescent="0.2">
      <c r="B5" s="2" t="s">
        <v>44</v>
      </c>
      <c r="C5" s="2"/>
      <c r="D5" s="2"/>
    </row>
    <row r="6" spans="2:8" x14ac:dyDescent="0.2">
      <c r="B6" s="2" t="s">
        <v>45</v>
      </c>
      <c r="C6" s="2"/>
      <c r="D6" s="2"/>
    </row>
    <row r="7" spans="2:8" x14ac:dyDescent="0.2">
      <c r="B7" s="2" t="s">
        <v>46</v>
      </c>
      <c r="C7" s="2"/>
      <c r="D7" s="2"/>
    </row>
    <row r="8" spans="2:8" x14ac:dyDescent="0.2">
      <c r="B8" s="2" t="s">
        <v>47</v>
      </c>
      <c r="C8" s="2"/>
      <c r="D8" s="2"/>
    </row>
    <row r="10" spans="2:8" ht="15.75" x14ac:dyDescent="0.25">
      <c r="C10" s="21" t="s">
        <v>1</v>
      </c>
      <c r="D10" s="21" t="s">
        <v>1</v>
      </c>
      <c r="E10" s="21" t="s">
        <v>1</v>
      </c>
      <c r="F10" s="21" t="s">
        <v>1</v>
      </c>
      <c r="G10" s="21" t="s">
        <v>1</v>
      </c>
      <c r="H10" s="21" t="s">
        <v>1</v>
      </c>
    </row>
    <row r="11" spans="2:8" ht="15.75" x14ac:dyDescent="0.25">
      <c r="C11" s="21" t="s">
        <v>11</v>
      </c>
      <c r="D11" s="21" t="s">
        <v>12</v>
      </c>
      <c r="E11" s="21" t="s">
        <v>13</v>
      </c>
      <c r="F11" s="21" t="s">
        <v>14</v>
      </c>
      <c r="G11" s="21" t="s">
        <v>15</v>
      </c>
      <c r="H11" s="21" t="s">
        <v>84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91698</v>
      </c>
      <c r="D13" s="5">
        <v>93000</v>
      </c>
      <c r="E13" s="5">
        <v>95000</v>
      </c>
      <c r="F13" s="5">
        <v>95000</v>
      </c>
      <c r="G13" s="5">
        <v>95000</v>
      </c>
      <c r="H13" s="5">
        <v>95000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f>C23-C13</f>
        <v>146802</v>
      </c>
      <c r="D15" s="5">
        <f t="shared" ref="D15:H15" si="0">D23-D13</f>
        <v>145500</v>
      </c>
      <c r="E15" s="5">
        <f t="shared" si="0"/>
        <v>143500</v>
      </c>
      <c r="F15" s="5">
        <f t="shared" si="0"/>
        <v>143500</v>
      </c>
      <c r="G15" s="5">
        <f t="shared" si="0"/>
        <v>143500</v>
      </c>
      <c r="H15" s="5">
        <f t="shared" si="0"/>
        <v>143500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v>238500</v>
      </c>
      <c r="D23" s="7">
        <v>238500</v>
      </c>
      <c r="E23" s="7">
        <v>238500</v>
      </c>
      <c r="F23" s="7">
        <v>238500</v>
      </c>
      <c r="G23" s="7">
        <v>238500</v>
      </c>
      <c r="H23" s="7">
        <v>238500</v>
      </c>
    </row>
    <row r="24" spans="2:8" ht="15.75" thickTop="1" x14ac:dyDescent="0.2"/>
    <row r="26" spans="2:8" ht="15.75" x14ac:dyDescent="0.25">
      <c r="B26" s="23"/>
      <c r="C26" s="23"/>
      <c r="D26" s="23"/>
      <c r="E26" s="23"/>
      <c r="F26" s="23"/>
      <c r="G26" s="23"/>
      <c r="H26" s="23"/>
    </row>
    <row r="27" spans="2:8" ht="15.75" x14ac:dyDescent="0.25">
      <c r="B27" s="23"/>
      <c r="C27" s="23"/>
      <c r="D27" s="23"/>
      <c r="E27" s="23"/>
      <c r="F27" s="23"/>
      <c r="G27" s="23"/>
      <c r="H27" s="23"/>
    </row>
    <row r="35" spans="3:8" ht="15.75" x14ac:dyDescent="0.25">
      <c r="C35" s="21"/>
      <c r="D35" s="21"/>
      <c r="E35" s="21"/>
      <c r="F35" s="21"/>
      <c r="G35" s="21"/>
      <c r="H35" s="21"/>
    </row>
    <row r="36" spans="3:8" ht="15.75" x14ac:dyDescent="0.25">
      <c r="C36" s="21"/>
      <c r="D36" s="21"/>
      <c r="E36" s="21"/>
      <c r="F36" s="21"/>
      <c r="G36" s="21"/>
      <c r="H36" s="21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9"/>
      <c r="D38" s="9"/>
      <c r="E38" s="9"/>
      <c r="F38" s="9"/>
      <c r="G38" s="9"/>
      <c r="H38" s="9"/>
    </row>
    <row r="39" spans="3:8" x14ac:dyDescent="0.2">
      <c r="C39" s="10"/>
      <c r="D39" s="10"/>
      <c r="E39" s="10"/>
      <c r="F39" s="10"/>
      <c r="G39" s="10"/>
      <c r="H39" s="10"/>
    </row>
    <row r="40" spans="3:8" x14ac:dyDescent="0.2">
      <c r="C40" s="9"/>
      <c r="D40" s="9"/>
      <c r="E40" s="9"/>
      <c r="F40" s="9"/>
      <c r="G40" s="9"/>
      <c r="H40" s="9"/>
    </row>
    <row r="41" spans="3:8" x14ac:dyDescent="0.2">
      <c r="C41" s="10"/>
      <c r="D41" s="10"/>
      <c r="E41" s="10"/>
      <c r="F41" s="10"/>
      <c r="G41" s="10"/>
      <c r="H41" s="10"/>
    </row>
    <row r="42" spans="3:8" x14ac:dyDescent="0.2">
      <c r="C42" s="9"/>
      <c r="D42" s="9"/>
      <c r="E42" s="9"/>
      <c r="F42" s="9"/>
      <c r="G42" s="9"/>
      <c r="H42" s="9"/>
    </row>
    <row r="43" spans="3:8" x14ac:dyDescent="0.2">
      <c r="C43" s="10"/>
      <c r="D43" s="10"/>
      <c r="E43" s="10"/>
      <c r="F43" s="10"/>
      <c r="G43" s="10"/>
      <c r="H43" s="10"/>
    </row>
    <row r="44" spans="3:8" x14ac:dyDescent="0.2">
      <c r="C44" s="9"/>
      <c r="D44" s="9"/>
      <c r="E44" s="9"/>
      <c r="F44" s="9"/>
      <c r="G44" s="9"/>
      <c r="H44" s="9"/>
    </row>
    <row r="45" spans="3:8" x14ac:dyDescent="0.2">
      <c r="C45" s="10"/>
      <c r="D45" s="10"/>
      <c r="E45" s="10"/>
      <c r="F45" s="10"/>
      <c r="G45" s="10"/>
      <c r="H45" s="10"/>
    </row>
    <row r="46" spans="3:8" x14ac:dyDescent="0.2">
      <c r="C46" s="9"/>
      <c r="D46" s="9"/>
      <c r="E46" s="9"/>
      <c r="F46" s="9"/>
      <c r="G46" s="9"/>
      <c r="H46" s="9"/>
    </row>
    <row r="47" spans="3:8" x14ac:dyDescent="0.2">
      <c r="C47" s="10"/>
      <c r="D47" s="10"/>
      <c r="E47" s="10"/>
      <c r="F47" s="10"/>
      <c r="G47" s="10"/>
      <c r="H47" s="10"/>
    </row>
    <row r="48" spans="3:8" x14ac:dyDescent="0.2">
      <c r="C48" s="10"/>
      <c r="D48" s="10"/>
      <c r="E48" s="10"/>
      <c r="F48" s="10"/>
      <c r="G48" s="10"/>
      <c r="H48" s="10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6F85F6-C2CB-4B4D-A72D-C0F147025F08}">
  <dimension ref="B1:H49"/>
  <sheetViews>
    <sheetView showWhiteSpace="0" zoomScale="80" zoomScaleNormal="80" zoomScalePageLayoutView="80" workbookViewId="0">
      <selection activeCell="B2" sqref="B2:H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3" t="s">
        <v>0</v>
      </c>
      <c r="C1" s="23"/>
      <c r="D1" s="23"/>
      <c r="E1" s="23"/>
      <c r="F1" s="23"/>
      <c r="G1" s="23"/>
      <c r="H1" s="23"/>
    </row>
    <row r="2" spans="2:8" ht="15.75" x14ac:dyDescent="0.25">
      <c r="B2" s="23" t="s">
        <v>73</v>
      </c>
      <c r="C2" s="23"/>
      <c r="D2" s="23"/>
      <c r="E2" s="23"/>
      <c r="F2" s="23"/>
      <c r="G2" s="23"/>
      <c r="H2" s="23"/>
    </row>
    <row r="4" spans="2:8" x14ac:dyDescent="0.2">
      <c r="B4" s="2" t="s">
        <v>16</v>
      </c>
      <c r="C4" s="2"/>
      <c r="D4" s="2"/>
    </row>
    <row r="5" spans="2:8" x14ac:dyDescent="0.2">
      <c r="B5" s="2" t="s">
        <v>17</v>
      </c>
      <c r="C5" s="2"/>
      <c r="D5" s="2"/>
    </row>
    <row r="6" spans="2:8" ht="36" customHeight="1" x14ac:dyDescent="0.2">
      <c r="B6" s="24" t="s">
        <v>88</v>
      </c>
      <c r="C6" s="24"/>
      <c r="D6" s="24"/>
    </row>
    <row r="7" spans="2:8" ht="45.75" customHeight="1" x14ac:dyDescent="0.2">
      <c r="B7" s="24" t="s">
        <v>89</v>
      </c>
      <c r="C7" s="24"/>
      <c r="D7" s="24"/>
      <c r="E7" s="24"/>
      <c r="F7" s="24"/>
      <c r="G7" s="24"/>
      <c r="H7" s="24"/>
    </row>
    <row r="8" spans="2:8" x14ac:dyDescent="0.2">
      <c r="B8" s="2" t="s">
        <v>22</v>
      </c>
      <c r="C8" s="2"/>
      <c r="D8" s="2"/>
    </row>
    <row r="9" spans="2:8" x14ac:dyDescent="0.2">
      <c r="B9" s="2" t="s">
        <v>23</v>
      </c>
      <c r="C9" s="2"/>
      <c r="D9" s="2"/>
    </row>
    <row r="11" spans="2:8" ht="15.75" x14ac:dyDescent="0.25">
      <c r="C11" s="17" t="s">
        <v>1</v>
      </c>
      <c r="D11" s="17" t="s">
        <v>1</v>
      </c>
      <c r="E11" s="17" t="s">
        <v>1</v>
      </c>
      <c r="F11" s="17" t="s">
        <v>1</v>
      </c>
      <c r="G11" s="17" t="s">
        <v>1</v>
      </c>
      <c r="H11" s="17" t="s">
        <v>1</v>
      </c>
    </row>
    <row r="12" spans="2:8" ht="15.75" x14ac:dyDescent="0.25">
      <c r="C12" s="17" t="s">
        <v>2</v>
      </c>
      <c r="D12" s="17" t="s">
        <v>11</v>
      </c>
      <c r="E12" s="17" t="s">
        <v>12</v>
      </c>
      <c r="F12" s="17" t="s">
        <v>13</v>
      </c>
      <c r="G12" s="17" t="s">
        <v>14</v>
      </c>
      <c r="H12" s="17" t="s">
        <v>15</v>
      </c>
    </row>
    <row r="13" spans="2:8" x14ac:dyDescent="0.2">
      <c r="C13" s="3" t="s">
        <v>3</v>
      </c>
      <c r="D13" s="3" t="s">
        <v>3</v>
      </c>
      <c r="E13" s="3" t="s">
        <v>3</v>
      </c>
      <c r="F13" s="3" t="s">
        <v>3</v>
      </c>
      <c r="G13" s="3" t="s">
        <v>3</v>
      </c>
      <c r="H13" s="3" t="s">
        <v>3</v>
      </c>
    </row>
    <row r="14" spans="2:8" x14ac:dyDescent="0.2">
      <c r="B14" s="4" t="s">
        <v>4</v>
      </c>
      <c r="C14" s="5">
        <v>0</v>
      </c>
      <c r="D14" s="5">
        <v>0</v>
      </c>
      <c r="E14" s="5">
        <v>0</v>
      </c>
      <c r="F14" s="5">
        <v>0</v>
      </c>
      <c r="G14" s="5">
        <v>0</v>
      </c>
      <c r="H14" s="5">
        <v>0</v>
      </c>
    </row>
    <row r="15" spans="2:8" x14ac:dyDescent="0.2">
      <c r="B15" s="4"/>
      <c r="C15" s="6"/>
      <c r="D15" s="6"/>
      <c r="E15" s="6"/>
      <c r="F15" s="6"/>
      <c r="G15" s="6"/>
      <c r="H15" s="6"/>
    </row>
    <row r="16" spans="2:8" x14ac:dyDescent="0.2">
      <c r="B16" s="4" t="s">
        <v>5</v>
      </c>
      <c r="C16" s="5">
        <v>8654757</v>
      </c>
      <c r="D16" s="5">
        <v>8868066</v>
      </c>
      <c r="E16" s="5">
        <v>8868066</v>
      </c>
      <c r="F16" s="5">
        <v>8868066</v>
      </c>
      <c r="G16" s="5">
        <v>8868066</v>
      </c>
      <c r="H16" s="5">
        <v>8868066</v>
      </c>
    </row>
    <row r="17" spans="2:8" x14ac:dyDescent="0.2">
      <c r="B17" s="4"/>
      <c r="C17" s="6"/>
      <c r="D17" s="6"/>
      <c r="E17" s="6"/>
      <c r="F17" s="6"/>
      <c r="G17" s="6"/>
      <c r="H17" s="6"/>
    </row>
    <row r="18" spans="2:8" x14ac:dyDescent="0.2">
      <c r="B18" s="4" t="s">
        <v>6</v>
      </c>
      <c r="C18" s="5">
        <v>0</v>
      </c>
      <c r="D18" s="5">
        <v>0</v>
      </c>
      <c r="E18" s="5">
        <v>0</v>
      </c>
      <c r="F18" s="5">
        <v>0</v>
      </c>
      <c r="G18" s="5">
        <v>0</v>
      </c>
      <c r="H18" s="5">
        <v>0</v>
      </c>
    </row>
    <row r="19" spans="2:8" x14ac:dyDescent="0.2">
      <c r="B19" s="4"/>
      <c r="C19" s="6"/>
      <c r="D19" s="6"/>
      <c r="E19" s="6"/>
      <c r="F19" s="6"/>
      <c r="G19" s="6"/>
      <c r="H19" s="6"/>
    </row>
    <row r="20" spans="2:8" x14ac:dyDescent="0.2">
      <c r="B20" s="4" t="s">
        <v>7</v>
      </c>
      <c r="C20" s="5">
        <v>0</v>
      </c>
      <c r="D20" s="5">
        <v>0</v>
      </c>
      <c r="E20" s="5">
        <v>0</v>
      </c>
      <c r="F20" s="5">
        <v>0</v>
      </c>
      <c r="G20" s="5">
        <v>0</v>
      </c>
      <c r="H20" s="5">
        <v>0</v>
      </c>
    </row>
    <row r="21" spans="2:8" x14ac:dyDescent="0.2">
      <c r="B21" s="4"/>
      <c r="C21" s="6"/>
      <c r="D21" s="6"/>
      <c r="E21" s="6"/>
      <c r="F21" s="6"/>
      <c r="G21" s="6"/>
      <c r="H21" s="6"/>
    </row>
    <row r="22" spans="2:8" x14ac:dyDescent="0.2">
      <c r="B22" s="4" t="s">
        <v>8</v>
      </c>
      <c r="C22" s="5">
        <v>0</v>
      </c>
      <c r="D22" s="5">
        <v>0</v>
      </c>
      <c r="E22" s="5">
        <v>0</v>
      </c>
      <c r="F22" s="5">
        <v>0</v>
      </c>
      <c r="G22" s="5">
        <v>0</v>
      </c>
      <c r="H22" s="5">
        <v>0</v>
      </c>
    </row>
    <row r="23" spans="2:8" x14ac:dyDescent="0.2">
      <c r="B23" s="4"/>
      <c r="C23" s="6"/>
      <c r="D23" s="6"/>
      <c r="E23" s="6"/>
      <c r="F23" s="6"/>
      <c r="G23" s="6"/>
      <c r="H23" s="6"/>
    </row>
    <row r="24" spans="2:8" ht="15.75" thickBot="1" x14ac:dyDescent="0.25">
      <c r="B24" s="4" t="s">
        <v>9</v>
      </c>
      <c r="C24" s="7">
        <v>8654757</v>
      </c>
      <c r="D24" s="5">
        <v>8868066</v>
      </c>
      <c r="E24" s="5">
        <v>8868066</v>
      </c>
      <c r="F24" s="5">
        <v>8868066</v>
      </c>
      <c r="G24" s="5">
        <v>8868066</v>
      </c>
      <c r="H24" s="5">
        <v>8868066</v>
      </c>
    </row>
    <row r="25" spans="2:8" ht="15.75" thickTop="1" x14ac:dyDescent="0.2"/>
    <row r="27" spans="2:8" ht="15.75" x14ac:dyDescent="0.25">
      <c r="B27" s="23"/>
      <c r="C27" s="23"/>
      <c r="D27" s="23"/>
      <c r="E27" s="23"/>
      <c r="F27" s="23"/>
      <c r="G27" s="23"/>
      <c r="H27" s="23"/>
    </row>
    <row r="28" spans="2:8" ht="15.75" x14ac:dyDescent="0.25">
      <c r="B28" s="23"/>
      <c r="C28" s="23"/>
      <c r="D28" s="23"/>
      <c r="E28" s="23"/>
      <c r="F28" s="23"/>
      <c r="G28" s="23"/>
      <c r="H28" s="23"/>
    </row>
    <row r="36" spans="3:8" ht="15.75" x14ac:dyDescent="0.25">
      <c r="C36" s="17"/>
      <c r="D36" s="17"/>
      <c r="E36" s="17"/>
      <c r="F36" s="17"/>
      <c r="G36" s="17"/>
      <c r="H36" s="17"/>
    </row>
    <row r="37" spans="3:8" ht="15.75" x14ac:dyDescent="0.25">
      <c r="C37" s="17"/>
      <c r="D37" s="17"/>
      <c r="E37" s="17"/>
      <c r="F37" s="17"/>
      <c r="G37" s="17"/>
      <c r="H37" s="17"/>
    </row>
    <row r="38" spans="3:8" x14ac:dyDescent="0.2">
      <c r="C38" s="3"/>
      <c r="D38" s="3"/>
      <c r="E38" s="3"/>
      <c r="F38" s="3"/>
      <c r="G38" s="3"/>
      <c r="H38" s="3"/>
    </row>
    <row r="39" spans="3:8" x14ac:dyDescent="0.2">
      <c r="C39" s="9"/>
      <c r="D39" s="9"/>
      <c r="E39" s="9"/>
      <c r="F39" s="9"/>
      <c r="G39" s="9"/>
      <c r="H39" s="9"/>
    </row>
    <row r="40" spans="3:8" x14ac:dyDescent="0.2">
      <c r="C40" s="10"/>
      <c r="D40" s="10"/>
      <c r="E40" s="10"/>
      <c r="F40" s="10"/>
      <c r="G40" s="10"/>
      <c r="H40" s="10"/>
    </row>
    <row r="41" spans="3:8" x14ac:dyDescent="0.2">
      <c r="C41" s="9"/>
      <c r="D41" s="9"/>
      <c r="E41" s="9"/>
      <c r="F41" s="9"/>
      <c r="G41" s="9"/>
      <c r="H41" s="9"/>
    </row>
    <row r="42" spans="3:8" x14ac:dyDescent="0.2">
      <c r="C42" s="10"/>
      <c r="D42" s="10"/>
      <c r="E42" s="10"/>
      <c r="F42" s="10"/>
      <c r="G42" s="10"/>
      <c r="H42" s="10"/>
    </row>
    <row r="43" spans="3:8" x14ac:dyDescent="0.2">
      <c r="C43" s="9"/>
      <c r="D43" s="9"/>
      <c r="E43" s="9"/>
      <c r="F43" s="9"/>
      <c r="G43" s="9"/>
      <c r="H43" s="9"/>
    </row>
    <row r="44" spans="3:8" x14ac:dyDescent="0.2">
      <c r="C44" s="10"/>
      <c r="D44" s="10"/>
      <c r="E44" s="10"/>
      <c r="F44" s="10"/>
      <c r="G44" s="10"/>
      <c r="H44" s="10"/>
    </row>
    <row r="45" spans="3:8" x14ac:dyDescent="0.2">
      <c r="C45" s="9"/>
      <c r="D45" s="9"/>
      <c r="E45" s="9"/>
      <c r="F45" s="9"/>
      <c r="G45" s="9"/>
      <c r="H45" s="9"/>
    </row>
    <row r="46" spans="3:8" x14ac:dyDescent="0.2">
      <c r="C46" s="10"/>
      <c r="D46" s="10"/>
      <c r="E46" s="10"/>
      <c r="F46" s="10"/>
      <c r="G46" s="10"/>
      <c r="H46" s="10"/>
    </row>
    <row r="47" spans="3:8" x14ac:dyDescent="0.2">
      <c r="C47" s="9"/>
      <c r="D47" s="9"/>
      <c r="E47" s="9"/>
      <c r="F47" s="9"/>
      <c r="G47" s="9"/>
      <c r="H47" s="9"/>
    </row>
    <row r="48" spans="3:8" x14ac:dyDescent="0.2">
      <c r="C48" s="10"/>
      <c r="D48" s="10"/>
      <c r="E48" s="10"/>
      <c r="F48" s="10"/>
      <c r="G48" s="10"/>
      <c r="H48" s="10"/>
    </row>
    <row r="49" spans="3:8" x14ac:dyDescent="0.2">
      <c r="C49" s="10"/>
      <c r="D49" s="10"/>
      <c r="E49" s="10"/>
      <c r="F49" s="10"/>
      <c r="G49" s="10"/>
      <c r="H49" s="10"/>
    </row>
  </sheetData>
  <mergeCells count="6">
    <mergeCell ref="B28:H28"/>
    <mergeCell ref="B1:H1"/>
    <mergeCell ref="B2:H2"/>
    <mergeCell ref="B6:D6"/>
    <mergeCell ref="B7:H7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6FF30B-F1D9-43F3-8574-5EAF27AE237C}">
  <dimension ref="B1:H48"/>
  <sheetViews>
    <sheetView showWhiteSpace="0" zoomScaleNormal="100" workbookViewId="0">
      <selection activeCell="B28" sqref="B28:H28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3" t="s">
        <v>0</v>
      </c>
      <c r="C1" s="23"/>
      <c r="D1" s="23"/>
      <c r="E1" s="23"/>
      <c r="F1" s="23"/>
      <c r="G1" s="23"/>
      <c r="H1" s="23"/>
    </row>
    <row r="2" spans="2:8" ht="15.75" x14ac:dyDescent="0.25">
      <c r="B2" s="23" t="s">
        <v>10</v>
      </c>
      <c r="C2" s="23"/>
      <c r="D2" s="23"/>
      <c r="E2" s="23"/>
      <c r="F2" s="23"/>
      <c r="G2" s="23"/>
      <c r="H2" s="23"/>
    </row>
    <row r="4" spans="2:8" x14ac:dyDescent="0.2">
      <c r="B4" s="2" t="s">
        <v>25</v>
      </c>
      <c r="C4" s="2"/>
      <c r="D4" s="2"/>
    </row>
    <row r="5" spans="2:8" x14ac:dyDescent="0.2">
      <c r="B5" s="2" t="s">
        <v>26</v>
      </c>
      <c r="C5" s="2"/>
      <c r="D5" s="2"/>
    </row>
    <row r="6" spans="2:8" x14ac:dyDescent="0.2">
      <c r="B6" s="2" t="s">
        <v>27</v>
      </c>
      <c r="C6" s="2"/>
      <c r="D6" s="2"/>
    </row>
    <row r="7" spans="2:8" x14ac:dyDescent="0.2">
      <c r="B7" s="2" t="s">
        <v>28</v>
      </c>
      <c r="C7" s="2"/>
      <c r="D7" s="2"/>
    </row>
    <row r="8" spans="2:8" x14ac:dyDescent="0.2">
      <c r="B8" s="2" t="s">
        <v>29</v>
      </c>
      <c r="C8" s="2"/>
      <c r="D8" s="2"/>
    </row>
    <row r="10" spans="2:8" ht="15.75" x14ac:dyDescent="0.25">
      <c r="C10" s="8" t="s">
        <v>1</v>
      </c>
      <c r="D10" s="8" t="s">
        <v>1</v>
      </c>
      <c r="E10" s="8" t="s">
        <v>1</v>
      </c>
      <c r="F10" s="8" t="s">
        <v>1</v>
      </c>
      <c r="G10" s="8" t="s">
        <v>1</v>
      </c>
      <c r="H10" s="8" t="s">
        <v>1</v>
      </c>
    </row>
    <row r="11" spans="2:8" ht="15.75" x14ac:dyDescent="0.25">
      <c r="C11" s="8" t="s">
        <v>2</v>
      </c>
      <c r="D11" s="8" t="s">
        <v>11</v>
      </c>
      <c r="E11" s="8" t="s">
        <v>12</v>
      </c>
      <c r="F11" s="8" t="s">
        <v>13</v>
      </c>
      <c r="G11" s="8" t="s">
        <v>14</v>
      </c>
      <c r="H11" s="8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/>
      <c r="D13" s="5"/>
      <c r="E13" s="5"/>
      <c r="F13" s="5"/>
      <c r="G13" s="5"/>
      <c r="H13" s="5"/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569293</v>
      </c>
      <c r="D15" s="5">
        <f>C15</f>
        <v>569293</v>
      </c>
      <c r="E15" s="5">
        <f t="shared" ref="E15:H15" si="0">D15</f>
        <v>569293</v>
      </c>
      <c r="F15" s="5">
        <f t="shared" si="0"/>
        <v>569293</v>
      </c>
      <c r="G15" s="5">
        <f t="shared" si="0"/>
        <v>569293</v>
      </c>
      <c r="H15" s="5">
        <f t="shared" si="0"/>
        <v>569293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SUM(C13,C15,C17,C19,C21)</f>
        <v>569293</v>
      </c>
      <c r="D23" s="7">
        <f t="shared" ref="D23:H23" si="1">SUM(D13,D15,D17,D19,D21)</f>
        <v>569293</v>
      </c>
      <c r="E23" s="7">
        <f t="shared" si="1"/>
        <v>569293</v>
      </c>
      <c r="F23" s="7">
        <f t="shared" si="1"/>
        <v>569293</v>
      </c>
      <c r="G23" s="7">
        <f t="shared" si="1"/>
        <v>569293</v>
      </c>
      <c r="H23" s="7">
        <f t="shared" si="1"/>
        <v>569293</v>
      </c>
    </row>
    <row r="24" spans="2:8" ht="15.75" thickTop="1" x14ac:dyDescent="0.2"/>
    <row r="26" spans="2:8" ht="15.75" x14ac:dyDescent="0.25">
      <c r="B26" s="23"/>
      <c r="C26" s="23"/>
      <c r="D26" s="23"/>
      <c r="E26" s="23"/>
      <c r="F26" s="23"/>
      <c r="G26" s="23"/>
      <c r="H26" s="23"/>
    </row>
    <row r="27" spans="2:8" ht="15.75" x14ac:dyDescent="0.25">
      <c r="B27" s="23"/>
      <c r="C27" s="23"/>
      <c r="D27" s="23"/>
      <c r="E27" s="23"/>
      <c r="F27" s="23"/>
      <c r="G27" s="23"/>
      <c r="H27" s="23"/>
    </row>
    <row r="35" spans="3:8" ht="15.75" x14ac:dyDescent="0.25">
      <c r="C35" s="8"/>
      <c r="D35" s="8"/>
      <c r="E35" s="8"/>
      <c r="F35" s="8"/>
      <c r="G35" s="8"/>
      <c r="H35" s="8"/>
    </row>
    <row r="36" spans="3:8" ht="15.75" x14ac:dyDescent="0.25">
      <c r="C36" s="8"/>
      <c r="D36" s="8"/>
      <c r="E36" s="8"/>
      <c r="F36" s="8"/>
      <c r="G36" s="8"/>
      <c r="H36" s="8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9"/>
      <c r="D38" s="9"/>
      <c r="E38" s="9"/>
      <c r="F38" s="9"/>
      <c r="G38" s="9"/>
      <c r="H38" s="9"/>
    </row>
    <row r="39" spans="3:8" x14ac:dyDescent="0.2">
      <c r="C39" s="10"/>
      <c r="D39" s="10"/>
      <c r="E39" s="10"/>
      <c r="F39" s="10"/>
      <c r="G39" s="10"/>
      <c r="H39" s="10"/>
    </row>
    <row r="40" spans="3:8" x14ac:dyDescent="0.2">
      <c r="C40" s="9"/>
      <c r="D40" s="9"/>
      <c r="E40" s="9"/>
      <c r="F40" s="9"/>
      <c r="G40" s="9"/>
      <c r="H40" s="9"/>
    </row>
    <row r="41" spans="3:8" x14ac:dyDescent="0.2">
      <c r="C41" s="10"/>
      <c r="D41" s="10"/>
      <c r="E41" s="10"/>
      <c r="F41" s="10"/>
      <c r="G41" s="10"/>
      <c r="H41" s="10"/>
    </row>
    <row r="42" spans="3:8" x14ac:dyDescent="0.2">
      <c r="C42" s="9"/>
      <c r="D42" s="9"/>
      <c r="E42" s="9"/>
      <c r="F42" s="9"/>
      <c r="G42" s="9"/>
      <c r="H42" s="9"/>
    </row>
    <row r="43" spans="3:8" x14ac:dyDescent="0.2">
      <c r="C43" s="10"/>
      <c r="D43" s="10"/>
      <c r="E43" s="10"/>
      <c r="F43" s="10"/>
      <c r="G43" s="10"/>
      <c r="H43" s="10"/>
    </row>
    <row r="44" spans="3:8" x14ac:dyDescent="0.2">
      <c r="C44" s="9"/>
      <c r="D44" s="9"/>
      <c r="E44" s="9"/>
      <c r="F44" s="9"/>
      <c r="G44" s="9"/>
      <c r="H44" s="9"/>
    </row>
    <row r="45" spans="3:8" x14ac:dyDescent="0.2">
      <c r="C45" s="10"/>
      <c r="D45" s="10"/>
      <c r="E45" s="10"/>
      <c r="F45" s="10"/>
      <c r="G45" s="10"/>
      <c r="H45" s="10"/>
    </row>
    <row r="46" spans="3:8" x14ac:dyDescent="0.2">
      <c r="C46" s="9"/>
      <c r="D46" s="9"/>
      <c r="E46" s="9"/>
      <c r="F46" s="9"/>
      <c r="G46" s="9"/>
      <c r="H46" s="9"/>
    </row>
    <row r="47" spans="3:8" x14ac:dyDescent="0.2">
      <c r="C47" s="10"/>
      <c r="D47" s="10"/>
      <c r="E47" s="10"/>
      <c r="F47" s="10"/>
      <c r="G47" s="10"/>
      <c r="H47" s="10"/>
    </row>
    <row r="48" spans="3:8" x14ac:dyDescent="0.2">
      <c r="C48" s="10"/>
      <c r="D48" s="10"/>
      <c r="E48" s="10"/>
      <c r="F48" s="10"/>
      <c r="G48" s="10"/>
      <c r="H48" s="10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626B74-964E-49B6-90CE-27230435D66F}">
  <dimension ref="B1:H48"/>
  <sheetViews>
    <sheetView showWhiteSpace="0" zoomScaleNormal="100" workbookViewId="0">
      <selection activeCell="M8" sqref="M8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3" t="s">
        <v>0</v>
      </c>
      <c r="C1" s="23"/>
      <c r="D1" s="23"/>
      <c r="E1" s="23"/>
      <c r="F1" s="23"/>
      <c r="G1" s="23"/>
      <c r="H1" s="23"/>
    </row>
    <row r="2" spans="2:8" ht="15.75" x14ac:dyDescent="0.25">
      <c r="B2" s="23" t="s">
        <v>73</v>
      </c>
      <c r="C2" s="23"/>
      <c r="D2" s="23"/>
      <c r="E2" s="23"/>
      <c r="F2" s="23"/>
      <c r="G2" s="23"/>
      <c r="H2" s="23"/>
    </row>
    <row r="4" spans="2:8" x14ac:dyDescent="0.2">
      <c r="B4" s="2" t="s">
        <v>39</v>
      </c>
      <c r="C4" s="2"/>
      <c r="D4" s="2"/>
    </row>
    <row r="5" spans="2:8" x14ac:dyDescent="0.2">
      <c r="B5" s="2" t="s">
        <v>40</v>
      </c>
      <c r="C5" s="2"/>
      <c r="D5" s="2"/>
    </row>
    <row r="6" spans="2:8" x14ac:dyDescent="0.2">
      <c r="B6" s="2" t="s">
        <v>41</v>
      </c>
      <c r="C6" s="2"/>
      <c r="D6" s="2"/>
    </row>
    <row r="7" spans="2:8" x14ac:dyDescent="0.2">
      <c r="B7" s="2" t="s">
        <v>33</v>
      </c>
      <c r="C7" s="2"/>
      <c r="D7" s="2"/>
    </row>
    <row r="8" spans="2:8" x14ac:dyDescent="0.2">
      <c r="B8" s="2" t="s">
        <v>42</v>
      </c>
      <c r="C8" s="2"/>
      <c r="D8" s="2"/>
    </row>
    <row r="10" spans="2:8" ht="15.75" x14ac:dyDescent="0.25">
      <c r="C10" s="16" t="s">
        <v>1</v>
      </c>
      <c r="D10" s="16" t="s">
        <v>1</v>
      </c>
      <c r="E10" s="16" t="s">
        <v>1</v>
      </c>
      <c r="F10" s="16" t="s">
        <v>1</v>
      </c>
      <c r="G10" s="16" t="s">
        <v>1</v>
      </c>
      <c r="H10" s="16" t="s">
        <v>1</v>
      </c>
    </row>
    <row r="11" spans="2:8" ht="15.75" x14ac:dyDescent="0.25">
      <c r="C11" s="16" t="s">
        <v>2</v>
      </c>
      <c r="D11" s="16" t="s">
        <v>11</v>
      </c>
      <c r="E11" s="16" t="s">
        <v>12</v>
      </c>
      <c r="F11" s="16" t="s">
        <v>13</v>
      </c>
      <c r="G11" s="16" t="s">
        <v>14</v>
      </c>
      <c r="H11" s="16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388121</v>
      </c>
      <c r="D13" s="5">
        <v>388121</v>
      </c>
      <c r="E13" s="5">
        <v>406791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f>575000-388121</f>
        <v>186879</v>
      </c>
      <c r="D15" s="5">
        <f>575000-388121</f>
        <v>186879</v>
      </c>
      <c r="E15" s="5">
        <f>20100+4716+3600+50299+89494</f>
        <v>168209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575000</v>
      </c>
      <c r="D23" s="7">
        <f>SUM(D13:D22)</f>
        <v>575000</v>
      </c>
      <c r="E23" s="7">
        <f t="shared" ref="E23:H23" si="0">SUM(E13:E22)</f>
        <v>575000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5.75" thickTop="1" x14ac:dyDescent="0.2"/>
    <row r="25" spans="2:8" x14ac:dyDescent="0.2">
      <c r="B25" s="1" t="s">
        <v>87</v>
      </c>
    </row>
    <row r="26" spans="2:8" ht="15.75" x14ac:dyDescent="0.25">
      <c r="B26" s="23"/>
      <c r="C26" s="23"/>
      <c r="D26" s="23"/>
      <c r="E26" s="23"/>
      <c r="F26" s="23"/>
      <c r="G26" s="23"/>
      <c r="H26" s="23"/>
    </row>
    <row r="27" spans="2:8" ht="15.75" x14ac:dyDescent="0.25">
      <c r="B27" s="23"/>
      <c r="C27" s="23"/>
      <c r="D27" s="23"/>
      <c r="E27" s="23"/>
      <c r="F27" s="23"/>
      <c r="G27" s="23"/>
      <c r="H27" s="23"/>
    </row>
    <row r="28" spans="2:8" ht="15.75" x14ac:dyDescent="0.25">
      <c r="B28"/>
      <c r="C28"/>
    </row>
    <row r="29" spans="2:8" ht="15.75" x14ac:dyDescent="0.25">
      <c r="B29"/>
      <c r="C29"/>
    </row>
    <row r="30" spans="2:8" ht="15.75" x14ac:dyDescent="0.25">
      <c r="B30"/>
      <c r="C30"/>
    </row>
    <row r="31" spans="2:8" ht="15.75" x14ac:dyDescent="0.25">
      <c r="B31"/>
      <c r="C31"/>
    </row>
    <row r="35" spans="3:8" ht="15.75" x14ac:dyDescent="0.25">
      <c r="C35" s="16"/>
      <c r="D35" s="16"/>
      <c r="E35" s="16"/>
      <c r="F35" s="16"/>
      <c r="G35" s="16"/>
      <c r="H35" s="16"/>
    </row>
    <row r="36" spans="3:8" ht="15.75" x14ac:dyDescent="0.25">
      <c r="C36" s="16"/>
      <c r="D36" s="16"/>
      <c r="E36" s="16"/>
      <c r="F36" s="16"/>
      <c r="G36" s="16"/>
      <c r="H36" s="16"/>
    </row>
    <row r="37" spans="3:8" ht="15.75" x14ac:dyDescent="0.25">
      <c r="C37" s="16"/>
      <c r="D37" s="16"/>
      <c r="E37" s="16"/>
      <c r="F37" s="16"/>
      <c r="G37" s="16"/>
      <c r="H37" s="16"/>
    </row>
    <row r="38" spans="3:8" ht="15.75" x14ac:dyDescent="0.25">
      <c r="C38" s="16"/>
      <c r="D38" s="16"/>
      <c r="E38" s="16"/>
      <c r="F38" s="16"/>
      <c r="G38" s="16"/>
      <c r="H38" s="16"/>
    </row>
    <row r="39" spans="3:8" ht="15.75" x14ac:dyDescent="0.25">
      <c r="C39" s="16"/>
      <c r="D39" s="16"/>
      <c r="E39" s="16"/>
      <c r="F39" s="16"/>
      <c r="G39" s="16"/>
      <c r="H39" s="16"/>
    </row>
    <row r="40" spans="3:8" ht="15.75" x14ac:dyDescent="0.25">
      <c r="C40" s="16"/>
      <c r="D40" s="16"/>
      <c r="E40" s="16"/>
      <c r="F40" s="16"/>
      <c r="G40" s="16"/>
      <c r="H40" s="16"/>
    </row>
    <row r="41" spans="3:8" ht="15.75" x14ac:dyDescent="0.25">
      <c r="C41" s="16"/>
      <c r="D41" s="16"/>
      <c r="E41" s="16"/>
      <c r="F41" s="16"/>
      <c r="G41" s="16"/>
      <c r="H41" s="16"/>
    </row>
    <row r="42" spans="3:8" ht="15.75" x14ac:dyDescent="0.25">
      <c r="C42" s="16"/>
      <c r="D42" s="16"/>
      <c r="E42" s="16"/>
      <c r="F42" s="16"/>
      <c r="G42" s="16"/>
      <c r="H42" s="16"/>
    </row>
    <row r="43" spans="3:8" ht="15.75" x14ac:dyDescent="0.25">
      <c r="C43" s="16"/>
      <c r="D43" s="16"/>
      <c r="E43" s="16"/>
      <c r="F43" s="16"/>
      <c r="G43" s="16"/>
      <c r="H43" s="16"/>
    </row>
    <row r="44" spans="3:8" ht="15.75" x14ac:dyDescent="0.25">
      <c r="C44" s="16"/>
      <c r="D44" s="16"/>
      <c r="E44" s="16"/>
      <c r="F44" s="16"/>
      <c r="G44" s="16"/>
      <c r="H44" s="16"/>
    </row>
    <row r="45" spans="3:8" ht="15.75" x14ac:dyDescent="0.25">
      <c r="C45" s="16"/>
      <c r="D45" s="16"/>
      <c r="E45" s="16"/>
      <c r="F45" s="16"/>
      <c r="G45" s="16"/>
      <c r="H45" s="16"/>
    </row>
    <row r="46" spans="3:8" ht="15.75" x14ac:dyDescent="0.25">
      <c r="C46" s="16"/>
      <c r="D46" s="16"/>
      <c r="E46" s="16"/>
      <c r="F46" s="16"/>
      <c r="G46" s="16"/>
      <c r="H46" s="16"/>
    </row>
    <row r="47" spans="3:8" ht="15.75" x14ac:dyDescent="0.25">
      <c r="C47" s="16"/>
      <c r="D47" s="16"/>
      <c r="E47" s="16"/>
      <c r="F47" s="16"/>
      <c r="G47" s="16"/>
      <c r="H47" s="16"/>
    </row>
    <row r="48" spans="3:8" x14ac:dyDescent="0.2">
      <c r="C48" s="10"/>
      <c r="D48" s="10"/>
      <c r="E48" s="10"/>
      <c r="F48" s="10"/>
      <c r="G48" s="10"/>
      <c r="H48" s="10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147AE6-8523-421A-88D4-80C736FCACCC}">
  <dimension ref="B1:H48"/>
  <sheetViews>
    <sheetView showWhiteSpace="0" zoomScaleNormal="100" workbookViewId="0"/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3" t="s">
        <v>0</v>
      </c>
      <c r="C1" s="23"/>
      <c r="D1" s="23"/>
      <c r="E1" s="23"/>
      <c r="F1" s="23"/>
      <c r="G1" s="23"/>
      <c r="H1" s="23"/>
    </row>
    <row r="2" spans="2:8" ht="15.75" x14ac:dyDescent="0.25">
      <c r="B2" s="23" t="s">
        <v>73</v>
      </c>
      <c r="C2" s="23"/>
      <c r="D2" s="23"/>
      <c r="E2" s="23"/>
      <c r="F2" s="23"/>
      <c r="G2" s="23"/>
      <c r="H2" s="23"/>
    </row>
    <row r="4" spans="2:8" x14ac:dyDescent="0.2">
      <c r="B4" s="2" t="s">
        <v>74</v>
      </c>
      <c r="C4" s="2" t="s">
        <v>75</v>
      </c>
      <c r="D4" s="2"/>
    </row>
    <row r="5" spans="2:8" x14ac:dyDescent="0.2">
      <c r="B5" s="2" t="s">
        <v>76</v>
      </c>
      <c r="C5" s="2" t="s">
        <v>77</v>
      </c>
      <c r="D5" s="2"/>
    </row>
    <row r="6" spans="2:8" x14ac:dyDescent="0.2">
      <c r="B6" s="2" t="s">
        <v>78</v>
      </c>
      <c r="C6" s="2" t="s">
        <v>79</v>
      </c>
      <c r="D6" s="2"/>
    </row>
    <row r="7" spans="2:8" x14ac:dyDescent="0.2">
      <c r="B7" s="2" t="s">
        <v>80</v>
      </c>
      <c r="C7" s="2" t="s">
        <v>81</v>
      </c>
      <c r="D7" s="2"/>
    </row>
    <row r="8" spans="2:8" x14ac:dyDescent="0.2">
      <c r="B8" s="2" t="s">
        <v>82</v>
      </c>
      <c r="C8" s="2" t="s">
        <v>83</v>
      </c>
      <c r="D8" s="2"/>
    </row>
    <row r="10" spans="2:8" ht="15.75" x14ac:dyDescent="0.25">
      <c r="C10" s="15" t="s">
        <v>1</v>
      </c>
      <c r="D10" s="15" t="s">
        <v>1</v>
      </c>
      <c r="E10" s="15" t="s">
        <v>1</v>
      </c>
      <c r="F10" s="15" t="s">
        <v>1</v>
      </c>
      <c r="G10" s="15" t="s">
        <v>1</v>
      </c>
      <c r="H10" s="15" t="s">
        <v>1</v>
      </c>
    </row>
    <row r="11" spans="2:8" ht="15.75" x14ac:dyDescent="0.25">
      <c r="C11" s="15" t="s">
        <v>11</v>
      </c>
      <c r="D11" s="15" t="s">
        <v>12</v>
      </c>
      <c r="E11" s="15" t="s">
        <v>13</v>
      </c>
      <c r="F11" s="15" t="s">
        <v>14</v>
      </c>
      <c r="G11" s="15" t="s">
        <v>15</v>
      </c>
      <c r="H11" s="15" t="s">
        <v>84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400000</v>
      </c>
      <c r="D13" s="5">
        <v>400000</v>
      </c>
      <c r="E13" s="5">
        <v>400000</v>
      </c>
      <c r="F13" s="5">
        <v>400000</v>
      </c>
      <c r="G13" s="5">
        <v>400000</v>
      </c>
      <c r="H13" s="5">
        <v>400000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700000</v>
      </c>
      <c r="D15" s="5">
        <v>700000</v>
      </c>
      <c r="E15" s="5">
        <v>700000</v>
      </c>
      <c r="F15" s="5">
        <v>700000</v>
      </c>
      <c r="G15" s="5">
        <v>700000</v>
      </c>
      <c r="H15" s="5">
        <v>700000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v>1100000</v>
      </c>
      <c r="D23" s="7">
        <v>1100000</v>
      </c>
      <c r="E23" s="7">
        <v>1100000</v>
      </c>
      <c r="F23" s="7">
        <v>1100000</v>
      </c>
      <c r="G23" s="7">
        <v>1100000</v>
      </c>
      <c r="H23" s="7">
        <v>1100000</v>
      </c>
    </row>
    <row r="24" spans="2:8" ht="15.75" thickTop="1" x14ac:dyDescent="0.2"/>
    <row r="26" spans="2:8" ht="15.75" x14ac:dyDescent="0.25">
      <c r="B26" s="23"/>
      <c r="C26" s="23"/>
      <c r="D26" s="23"/>
      <c r="E26" s="23"/>
      <c r="F26" s="23"/>
      <c r="G26" s="23"/>
      <c r="H26" s="23"/>
    </row>
    <row r="27" spans="2:8" ht="15.75" x14ac:dyDescent="0.25">
      <c r="B27" s="23"/>
      <c r="C27" s="23"/>
      <c r="D27" s="23"/>
      <c r="E27" s="23"/>
      <c r="F27" s="23"/>
      <c r="G27" s="23"/>
      <c r="H27" s="23"/>
    </row>
    <row r="35" spans="3:8" ht="15.75" x14ac:dyDescent="0.25">
      <c r="C35" s="15"/>
      <c r="D35" s="15"/>
      <c r="E35" s="15"/>
      <c r="F35" s="15"/>
      <c r="G35" s="15"/>
      <c r="H35" s="15"/>
    </row>
    <row r="36" spans="3:8" ht="15.75" x14ac:dyDescent="0.25">
      <c r="C36" s="15"/>
      <c r="D36" s="15"/>
      <c r="E36" s="15"/>
      <c r="F36" s="15"/>
      <c r="G36" s="15"/>
      <c r="H36" s="15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9"/>
      <c r="D38" s="9"/>
      <c r="E38" s="9"/>
      <c r="F38" s="9"/>
      <c r="G38" s="9"/>
      <c r="H38" s="9"/>
    </row>
    <row r="39" spans="3:8" x14ac:dyDescent="0.2">
      <c r="C39" s="10"/>
      <c r="D39" s="10"/>
      <c r="E39" s="10"/>
      <c r="F39" s="10"/>
      <c r="G39" s="10"/>
      <c r="H39" s="10"/>
    </row>
    <row r="40" spans="3:8" x14ac:dyDescent="0.2">
      <c r="C40" s="9"/>
      <c r="D40" s="9"/>
      <c r="E40" s="9"/>
      <c r="F40" s="9"/>
      <c r="G40" s="9"/>
      <c r="H40" s="9"/>
    </row>
    <row r="41" spans="3:8" x14ac:dyDescent="0.2">
      <c r="C41" s="10"/>
      <c r="D41" s="10"/>
      <c r="E41" s="10"/>
      <c r="F41" s="10"/>
      <c r="G41" s="10"/>
      <c r="H41" s="10"/>
    </row>
    <row r="42" spans="3:8" x14ac:dyDescent="0.2">
      <c r="C42" s="9"/>
      <c r="D42" s="9"/>
      <c r="E42" s="9"/>
      <c r="F42" s="9"/>
      <c r="G42" s="9"/>
      <c r="H42" s="9"/>
    </row>
    <row r="43" spans="3:8" x14ac:dyDescent="0.2">
      <c r="C43" s="10"/>
      <c r="D43" s="10"/>
      <c r="E43" s="10"/>
      <c r="F43" s="10"/>
      <c r="G43" s="10"/>
      <c r="H43" s="10"/>
    </row>
    <row r="44" spans="3:8" x14ac:dyDescent="0.2">
      <c r="C44" s="9"/>
      <c r="D44" s="9"/>
      <c r="E44" s="9"/>
      <c r="F44" s="9"/>
      <c r="G44" s="9"/>
      <c r="H44" s="9"/>
    </row>
    <row r="45" spans="3:8" x14ac:dyDescent="0.2">
      <c r="C45" s="10"/>
      <c r="D45" s="10"/>
      <c r="E45" s="10"/>
      <c r="F45" s="10"/>
      <c r="G45" s="10"/>
      <c r="H45" s="10"/>
    </row>
    <row r="46" spans="3:8" x14ac:dyDescent="0.2">
      <c r="C46" s="9"/>
      <c r="D46" s="9"/>
      <c r="E46" s="9"/>
      <c r="F46" s="9"/>
      <c r="G46" s="9"/>
      <c r="H46" s="9"/>
    </row>
    <row r="47" spans="3:8" x14ac:dyDescent="0.2">
      <c r="C47" s="10"/>
      <c r="D47" s="10"/>
      <c r="E47" s="10"/>
      <c r="F47" s="10"/>
      <c r="G47" s="10"/>
      <c r="H47" s="10"/>
    </row>
    <row r="48" spans="3:8" x14ac:dyDescent="0.2">
      <c r="C48" s="10"/>
      <c r="D48" s="10"/>
      <c r="E48" s="10"/>
      <c r="F48" s="10"/>
      <c r="G48" s="10"/>
      <c r="H48" s="10"/>
    </row>
  </sheetData>
  <mergeCells count="4">
    <mergeCell ref="B26:H26"/>
    <mergeCell ref="B27:H27"/>
    <mergeCell ref="B1:H1"/>
    <mergeCell ref="B2:H2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C3A3B9-8105-4110-921E-E087AFC64630}">
  <dimension ref="B1:H49"/>
  <sheetViews>
    <sheetView showWhiteSpace="0" zoomScaleNormal="100" workbookViewId="0">
      <selection activeCell="H3" sqref="H3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3" t="s">
        <v>0</v>
      </c>
      <c r="C1" s="23"/>
      <c r="D1" s="23"/>
      <c r="E1" s="23"/>
      <c r="F1" s="23"/>
      <c r="G1" s="23"/>
      <c r="H1" s="23"/>
    </row>
    <row r="2" spans="2:8" ht="15.75" x14ac:dyDescent="0.25">
      <c r="B2" s="23" t="s">
        <v>73</v>
      </c>
      <c r="C2" s="23"/>
      <c r="D2" s="23"/>
      <c r="E2" s="23"/>
      <c r="F2" s="23"/>
      <c r="G2" s="23"/>
      <c r="H2" s="23"/>
    </row>
    <row r="4" spans="2:8" x14ac:dyDescent="0.2">
      <c r="B4" s="2" t="s">
        <v>52</v>
      </c>
      <c r="C4" s="2"/>
      <c r="D4" s="2"/>
    </row>
    <row r="5" spans="2:8" x14ac:dyDescent="0.2">
      <c r="B5" s="2" t="s">
        <v>53</v>
      </c>
      <c r="C5" s="2"/>
      <c r="D5" s="2"/>
    </row>
    <row r="6" spans="2:8" x14ac:dyDescent="0.2">
      <c r="B6" s="2" t="s">
        <v>54</v>
      </c>
      <c r="C6" s="2"/>
      <c r="D6" s="2"/>
    </row>
    <row r="7" spans="2:8" x14ac:dyDescent="0.2">
      <c r="B7" s="2" t="s">
        <v>20</v>
      </c>
      <c r="C7" s="2"/>
      <c r="D7" s="2"/>
    </row>
    <row r="8" spans="2:8" x14ac:dyDescent="0.2">
      <c r="B8" s="2" t="s">
        <v>55</v>
      </c>
      <c r="C8" s="2"/>
      <c r="D8" s="2"/>
    </row>
    <row r="10" spans="2:8" ht="15.75" x14ac:dyDescent="0.25">
      <c r="C10" s="19" t="s">
        <v>1</v>
      </c>
      <c r="D10" s="19" t="s">
        <v>1</v>
      </c>
      <c r="E10" s="19" t="s">
        <v>1</v>
      </c>
      <c r="F10" s="19" t="s">
        <v>1</v>
      </c>
      <c r="G10" s="19" t="s">
        <v>1</v>
      </c>
      <c r="H10" s="19" t="s">
        <v>1</v>
      </c>
    </row>
    <row r="11" spans="2:8" ht="15.75" x14ac:dyDescent="0.25">
      <c r="C11" s="19" t="s">
        <v>11</v>
      </c>
      <c r="D11" s="19" t="s">
        <v>12</v>
      </c>
      <c r="E11" s="19" t="s">
        <v>13</v>
      </c>
      <c r="F11" s="19" t="s">
        <v>14</v>
      </c>
      <c r="G11" s="19" t="s">
        <v>15</v>
      </c>
      <c r="H11" s="19" t="s">
        <v>84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25000</v>
      </c>
      <c r="D13" s="5">
        <v>25000</v>
      </c>
      <c r="E13" s="5">
        <v>25000</v>
      </c>
      <c r="F13" s="5">
        <v>25000</v>
      </c>
      <c r="G13" s="5">
        <v>25000</v>
      </c>
      <c r="H13" s="5">
        <v>25000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15000</v>
      </c>
      <c r="D15" s="5">
        <v>15000</v>
      </c>
      <c r="E15" s="5">
        <v>15000</v>
      </c>
      <c r="F15" s="5">
        <v>15000</v>
      </c>
      <c r="G15" s="5">
        <v>15000</v>
      </c>
      <c r="H15" s="5">
        <v>15000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C13+C15</f>
        <v>40000</v>
      </c>
      <c r="D23" s="7">
        <f t="shared" ref="D23:H23" si="0">D13+D15</f>
        <v>40000</v>
      </c>
      <c r="E23" s="7">
        <f t="shared" si="0"/>
        <v>40000</v>
      </c>
      <c r="F23" s="7">
        <f t="shared" si="0"/>
        <v>40000</v>
      </c>
      <c r="G23" s="7">
        <f t="shared" si="0"/>
        <v>40000</v>
      </c>
      <c r="H23" s="7">
        <f t="shared" si="0"/>
        <v>40000</v>
      </c>
    </row>
    <row r="24" spans="2:8" ht="15.75" thickTop="1" x14ac:dyDescent="0.2"/>
    <row r="26" spans="2:8" ht="15.75" x14ac:dyDescent="0.25">
      <c r="B26" s="23"/>
      <c r="C26" s="23"/>
      <c r="D26" s="23"/>
      <c r="E26" s="23"/>
      <c r="F26" s="23"/>
      <c r="G26" s="23"/>
      <c r="H26" s="23"/>
    </row>
    <row r="27" spans="2:8" ht="15.75" x14ac:dyDescent="0.25">
      <c r="B27" s="19"/>
      <c r="C27" s="19"/>
      <c r="D27" s="19"/>
      <c r="E27" s="19"/>
      <c r="F27" s="19"/>
      <c r="G27" s="19"/>
      <c r="H27" s="19"/>
    </row>
    <row r="28" spans="2:8" ht="15.75" x14ac:dyDescent="0.25">
      <c r="B28" s="23"/>
      <c r="C28" s="23"/>
      <c r="D28" s="23"/>
      <c r="E28" s="23"/>
      <c r="F28" s="23"/>
      <c r="G28" s="23"/>
      <c r="H28" s="23"/>
    </row>
    <row r="36" spans="3:8" ht="15.75" x14ac:dyDescent="0.25">
      <c r="C36" s="19"/>
      <c r="D36" s="19"/>
      <c r="E36" s="19"/>
      <c r="F36" s="19"/>
      <c r="G36" s="19"/>
      <c r="H36" s="19"/>
    </row>
    <row r="37" spans="3:8" ht="15.75" x14ac:dyDescent="0.25">
      <c r="C37" s="19"/>
      <c r="D37" s="19"/>
      <c r="E37" s="19"/>
      <c r="F37" s="19"/>
      <c r="G37" s="19"/>
      <c r="H37" s="19"/>
    </row>
    <row r="38" spans="3:8" x14ac:dyDescent="0.2">
      <c r="C38" s="3"/>
      <c r="D38" s="3"/>
      <c r="E38" s="3"/>
      <c r="F38" s="3"/>
      <c r="G38" s="3"/>
      <c r="H38" s="3"/>
    </row>
    <row r="39" spans="3:8" x14ac:dyDescent="0.2">
      <c r="C39" s="9"/>
      <c r="D39" s="9"/>
      <c r="E39" s="9"/>
      <c r="F39" s="9"/>
      <c r="G39" s="9"/>
      <c r="H39" s="9"/>
    </row>
    <row r="40" spans="3:8" x14ac:dyDescent="0.2">
      <c r="C40" s="10"/>
      <c r="D40" s="10"/>
      <c r="E40" s="10"/>
      <c r="F40" s="10"/>
      <c r="G40" s="10"/>
      <c r="H40" s="10"/>
    </row>
    <row r="41" spans="3:8" x14ac:dyDescent="0.2">
      <c r="C41" s="9"/>
      <c r="D41" s="9"/>
      <c r="E41" s="9"/>
      <c r="F41" s="9"/>
      <c r="G41" s="9"/>
      <c r="H41" s="9"/>
    </row>
    <row r="42" spans="3:8" x14ac:dyDescent="0.2">
      <c r="C42" s="10"/>
      <c r="D42" s="10"/>
      <c r="E42" s="10"/>
      <c r="F42" s="10"/>
      <c r="G42" s="10"/>
      <c r="H42" s="10"/>
    </row>
    <row r="43" spans="3:8" x14ac:dyDescent="0.2">
      <c r="C43" s="9"/>
      <c r="D43" s="9"/>
      <c r="E43" s="9"/>
      <c r="F43" s="9"/>
      <c r="G43" s="9"/>
      <c r="H43" s="9"/>
    </row>
    <row r="44" spans="3:8" x14ac:dyDescent="0.2">
      <c r="C44" s="10"/>
      <c r="D44" s="10"/>
      <c r="E44" s="10"/>
      <c r="F44" s="10"/>
      <c r="G44" s="10"/>
      <c r="H44" s="10"/>
    </row>
    <row r="45" spans="3:8" x14ac:dyDescent="0.2">
      <c r="C45" s="9"/>
      <c r="D45" s="9"/>
      <c r="E45" s="9"/>
      <c r="F45" s="9"/>
      <c r="G45" s="9"/>
      <c r="H45" s="9"/>
    </row>
    <row r="46" spans="3:8" x14ac:dyDescent="0.2">
      <c r="C46" s="10"/>
      <c r="D46" s="10"/>
      <c r="E46" s="10"/>
      <c r="F46" s="10"/>
      <c r="G46" s="10"/>
      <c r="H46" s="10"/>
    </row>
    <row r="47" spans="3:8" x14ac:dyDescent="0.2">
      <c r="C47" s="9"/>
      <c r="D47" s="9"/>
      <c r="E47" s="9"/>
      <c r="F47" s="9"/>
      <c r="G47" s="9"/>
      <c r="H47" s="9"/>
    </row>
    <row r="48" spans="3:8" x14ac:dyDescent="0.2">
      <c r="C48" s="10"/>
      <c r="D48" s="10"/>
      <c r="E48" s="10"/>
      <c r="F48" s="10"/>
      <c r="G48" s="10"/>
      <c r="H48" s="10"/>
    </row>
    <row r="49" spans="3:8" x14ac:dyDescent="0.2">
      <c r="C49" s="10"/>
      <c r="D49" s="10"/>
      <c r="E49" s="10"/>
      <c r="F49" s="10"/>
      <c r="G49" s="10"/>
      <c r="H49" s="10"/>
    </row>
  </sheetData>
  <mergeCells count="4">
    <mergeCell ref="B1:H1"/>
    <mergeCell ref="B2:H2"/>
    <mergeCell ref="B26:H26"/>
    <mergeCell ref="B28:H28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9DA427-3280-47EE-B622-F876036705A0}">
  <dimension ref="B1:H49"/>
  <sheetViews>
    <sheetView showWhiteSpace="0" zoomScale="80" zoomScaleNormal="80" zoomScalePageLayoutView="80" workbookViewId="0"/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3" t="s">
        <v>0</v>
      </c>
      <c r="C1" s="23"/>
      <c r="D1" s="23"/>
      <c r="E1" s="23"/>
      <c r="F1" s="23"/>
      <c r="G1" s="23"/>
      <c r="H1" s="23"/>
    </row>
    <row r="2" spans="2:8" ht="15.75" x14ac:dyDescent="0.25">
      <c r="B2" s="23" t="s">
        <v>73</v>
      </c>
      <c r="C2" s="23"/>
      <c r="D2" s="23"/>
      <c r="E2" s="23"/>
      <c r="F2" s="23"/>
      <c r="G2" s="23"/>
      <c r="H2" s="23"/>
    </row>
    <row r="4" spans="2:8" x14ac:dyDescent="0.2">
      <c r="B4" s="2" t="s">
        <v>16</v>
      </c>
      <c r="C4" s="2"/>
      <c r="D4" s="2"/>
    </row>
    <row r="5" spans="2:8" x14ac:dyDescent="0.2">
      <c r="B5" s="2" t="s">
        <v>17</v>
      </c>
      <c r="C5" s="2"/>
      <c r="D5" s="2"/>
    </row>
    <row r="6" spans="2:8" ht="36" customHeight="1" x14ac:dyDescent="0.2">
      <c r="B6" s="24" t="s">
        <v>90</v>
      </c>
      <c r="C6" s="24"/>
      <c r="D6" s="24"/>
    </row>
    <row r="7" spans="2:8" ht="45.75" customHeight="1" x14ac:dyDescent="0.2">
      <c r="B7" s="24" t="s">
        <v>89</v>
      </c>
      <c r="C7" s="24"/>
      <c r="D7" s="24"/>
      <c r="E7" s="24"/>
      <c r="F7" s="24"/>
      <c r="G7" s="24"/>
      <c r="H7" s="24"/>
    </row>
    <row r="8" spans="2:8" x14ac:dyDescent="0.2">
      <c r="B8" s="2" t="s">
        <v>22</v>
      </c>
      <c r="C8" s="2"/>
      <c r="D8" s="2"/>
    </row>
    <row r="9" spans="2:8" x14ac:dyDescent="0.2">
      <c r="B9" s="2" t="s">
        <v>24</v>
      </c>
      <c r="C9" s="2"/>
      <c r="D9" s="2"/>
    </row>
    <row r="11" spans="2:8" ht="15.75" x14ac:dyDescent="0.25">
      <c r="C11" s="17" t="s">
        <v>1</v>
      </c>
      <c r="D11" s="17" t="s">
        <v>1</v>
      </c>
      <c r="E11" s="17" t="s">
        <v>1</v>
      </c>
      <c r="F11" s="17" t="s">
        <v>1</v>
      </c>
      <c r="G11" s="17" t="s">
        <v>1</v>
      </c>
      <c r="H11" s="17" t="s">
        <v>1</v>
      </c>
    </row>
    <row r="12" spans="2:8" ht="15.75" x14ac:dyDescent="0.25">
      <c r="C12" s="17" t="s">
        <v>2</v>
      </c>
      <c r="D12" s="17" t="s">
        <v>11</v>
      </c>
      <c r="E12" s="17" t="s">
        <v>12</v>
      </c>
      <c r="F12" s="17" t="s">
        <v>13</v>
      </c>
      <c r="G12" s="17" t="s">
        <v>14</v>
      </c>
      <c r="H12" s="17" t="s">
        <v>15</v>
      </c>
    </row>
    <row r="13" spans="2:8" x14ac:dyDescent="0.2">
      <c r="C13" s="3" t="s">
        <v>3</v>
      </c>
      <c r="D13" s="3" t="s">
        <v>3</v>
      </c>
      <c r="E13" s="3" t="s">
        <v>3</v>
      </c>
      <c r="F13" s="3" t="s">
        <v>3</v>
      </c>
      <c r="G13" s="3" t="s">
        <v>3</v>
      </c>
      <c r="H13" s="3" t="s">
        <v>3</v>
      </c>
    </row>
    <row r="14" spans="2:8" x14ac:dyDescent="0.2">
      <c r="B14" s="4" t="s">
        <v>4</v>
      </c>
      <c r="C14" s="5">
        <v>0</v>
      </c>
      <c r="D14" s="5">
        <v>0</v>
      </c>
      <c r="E14" s="5">
        <v>0</v>
      </c>
      <c r="F14" s="5">
        <v>0</v>
      </c>
      <c r="G14" s="5">
        <v>0</v>
      </c>
      <c r="H14" s="5">
        <v>0</v>
      </c>
    </row>
    <row r="15" spans="2:8" x14ac:dyDescent="0.2">
      <c r="B15" s="4"/>
      <c r="C15" s="6"/>
      <c r="D15" s="6"/>
      <c r="E15" s="6"/>
      <c r="F15" s="6"/>
      <c r="G15" s="6"/>
      <c r="H15" s="6"/>
    </row>
    <row r="16" spans="2:8" x14ac:dyDescent="0.2">
      <c r="B16" s="4" t="s">
        <v>5</v>
      </c>
      <c r="C16" s="5">
        <v>6947249</v>
      </c>
      <c r="D16" s="5">
        <v>0</v>
      </c>
      <c r="E16" s="5">
        <v>0</v>
      </c>
      <c r="F16" s="5">
        <v>0</v>
      </c>
      <c r="G16" s="5">
        <v>0</v>
      </c>
      <c r="H16" s="5">
        <v>0</v>
      </c>
    </row>
    <row r="17" spans="2:8" x14ac:dyDescent="0.2">
      <c r="B17" s="4"/>
      <c r="C17" s="6"/>
      <c r="D17" s="6"/>
      <c r="E17" s="6"/>
      <c r="F17" s="6"/>
      <c r="G17" s="6"/>
      <c r="H17" s="6"/>
    </row>
    <row r="18" spans="2:8" x14ac:dyDescent="0.2">
      <c r="B18" s="4" t="s">
        <v>6</v>
      </c>
      <c r="C18" s="5">
        <v>0</v>
      </c>
      <c r="D18" s="5">
        <v>0</v>
      </c>
      <c r="E18" s="5">
        <v>0</v>
      </c>
      <c r="F18" s="5">
        <v>0</v>
      </c>
      <c r="G18" s="5">
        <v>0</v>
      </c>
      <c r="H18" s="5">
        <v>0</v>
      </c>
    </row>
    <row r="19" spans="2:8" x14ac:dyDescent="0.2">
      <c r="B19" s="4"/>
      <c r="C19" s="6"/>
      <c r="D19" s="6"/>
      <c r="E19" s="6"/>
      <c r="F19" s="6"/>
      <c r="G19" s="6"/>
      <c r="H19" s="6"/>
    </row>
    <row r="20" spans="2:8" x14ac:dyDescent="0.2">
      <c r="B20" s="4" t="s">
        <v>7</v>
      </c>
      <c r="C20" s="5">
        <v>0</v>
      </c>
      <c r="D20" s="5">
        <v>0</v>
      </c>
      <c r="E20" s="5">
        <v>0</v>
      </c>
      <c r="F20" s="5">
        <v>0</v>
      </c>
      <c r="G20" s="5">
        <v>0</v>
      </c>
      <c r="H20" s="5">
        <v>0</v>
      </c>
    </row>
    <row r="21" spans="2:8" x14ac:dyDescent="0.2">
      <c r="B21" s="4"/>
      <c r="C21" s="6"/>
      <c r="D21" s="6"/>
      <c r="E21" s="6"/>
      <c r="F21" s="6"/>
      <c r="G21" s="6"/>
      <c r="H21" s="6"/>
    </row>
    <row r="22" spans="2:8" x14ac:dyDescent="0.2">
      <c r="B22" s="4" t="s">
        <v>8</v>
      </c>
      <c r="C22" s="5">
        <v>0</v>
      </c>
      <c r="D22" s="5">
        <v>0</v>
      </c>
      <c r="E22" s="5">
        <v>0</v>
      </c>
      <c r="F22" s="5">
        <v>0</v>
      </c>
      <c r="G22" s="5">
        <v>0</v>
      </c>
      <c r="H22" s="5">
        <v>0</v>
      </c>
    </row>
    <row r="23" spans="2:8" x14ac:dyDescent="0.2">
      <c r="B23" s="4"/>
      <c r="C23" s="6"/>
      <c r="D23" s="6"/>
      <c r="E23" s="6"/>
      <c r="F23" s="6"/>
      <c r="G23" s="6"/>
      <c r="H23" s="6"/>
    </row>
    <row r="24" spans="2:8" ht="15.75" thickBot="1" x14ac:dyDescent="0.25">
      <c r="B24" s="4" t="s">
        <v>9</v>
      </c>
      <c r="C24" s="7">
        <v>6947249</v>
      </c>
      <c r="D24" s="7">
        <f>D14+D16+D18+D20+D22</f>
        <v>0</v>
      </c>
      <c r="E24" s="7">
        <f t="shared" ref="E24:H24" si="0">E14+E16+E18+E20+E22</f>
        <v>0</v>
      </c>
      <c r="F24" s="7">
        <f t="shared" si="0"/>
        <v>0</v>
      </c>
      <c r="G24" s="7">
        <f t="shared" si="0"/>
        <v>0</v>
      </c>
      <c r="H24" s="7">
        <f t="shared" si="0"/>
        <v>0</v>
      </c>
    </row>
    <row r="25" spans="2:8" ht="15.75" thickTop="1" x14ac:dyDescent="0.2"/>
    <row r="27" spans="2:8" ht="15.75" x14ac:dyDescent="0.25">
      <c r="B27" s="23"/>
      <c r="C27" s="23"/>
      <c r="D27" s="23"/>
      <c r="E27" s="23"/>
      <c r="F27" s="23"/>
      <c r="G27" s="23"/>
      <c r="H27" s="23"/>
    </row>
    <row r="28" spans="2:8" ht="15.75" x14ac:dyDescent="0.25">
      <c r="B28" s="23"/>
      <c r="C28" s="23"/>
      <c r="D28" s="23"/>
      <c r="E28" s="23"/>
      <c r="F28" s="23"/>
      <c r="G28" s="23"/>
      <c r="H28" s="23"/>
    </row>
    <row r="36" spans="3:8" ht="15.75" x14ac:dyDescent="0.25">
      <c r="C36" s="17"/>
      <c r="D36" s="17"/>
      <c r="E36" s="17"/>
      <c r="F36" s="17"/>
      <c r="G36" s="17"/>
      <c r="H36" s="17"/>
    </row>
    <row r="37" spans="3:8" ht="15.75" x14ac:dyDescent="0.25">
      <c r="C37" s="17"/>
      <c r="D37" s="17"/>
      <c r="E37" s="17"/>
      <c r="F37" s="17"/>
      <c r="G37" s="17"/>
      <c r="H37" s="17"/>
    </row>
    <row r="38" spans="3:8" x14ac:dyDescent="0.2">
      <c r="C38" s="3"/>
      <c r="D38" s="3"/>
      <c r="E38" s="3"/>
      <c r="F38" s="3"/>
      <c r="G38" s="3"/>
      <c r="H38" s="3"/>
    </row>
    <row r="39" spans="3:8" x14ac:dyDescent="0.2">
      <c r="C39" s="9"/>
      <c r="D39" s="9"/>
      <c r="E39" s="9"/>
      <c r="F39" s="9"/>
      <c r="G39" s="9"/>
      <c r="H39" s="9"/>
    </row>
    <row r="40" spans="3:8" x14ac:dyDescent="0.2">
      <c r="C40" s="10"/>
      <c r="D40" s="10"/>
      <c r="E40" s="10"/>
      <c r="F40" s="10"/>
      <c r="G40" s="10"/>
      <c r="H40" s="10"/>
    </row>
    <row r="41" spans="3:8" x14ac:dyDescent="0.2">
      <c r="C41" s="9"/>
      <c r="D41" s="9"/>
      <c r="E41" s="9"/>
      <c r="F41" s="9"/>
      <c r="G41" s="9"/>
      <c r="H41" s="9"/>
    </row>
    <row r="42" spans="3:8" x14ac:dyDescent="0.2">
      <c r="C42" s="10"/>
      <c r="D42" s="10"/>
      <c r="E42" s="10"/>
      <c r="F42" s="10"/>
      <c r="G42" s="10"/>
      <c r="H42" s="10"/>
    </row>
    <row r="43" spans="3:8" x14ac:dyDescent="0.2">
      <c r="C43" s="9"/>
      <c r="D43" s="9"/>
      <c r="E43" s="9"/>
      <c r="F43" s="9"/>
      <c r="G43" s="9"/>
      <c r="H43" s="9"/>
    </row>
    <row r="44" spans="3:8" x14ac:dyDescent="0.2">
      <c r="C44" s="10"/>
      <c r="D44" s="10"/>
      <c r="E44" s="10"/>
      <c r="F44" s="10"/>
      <c r="G44" s="10"/>
      <c r="H44" s="10"/>
    </row>
    <row r="45" spans="3:8" x14ac:dyDescent="0.2">
      <c r="C45" s="9"/>
      <c r="D45" s="9"/>
      <c r="E45" s="9"/>
      <c r="F45" s="9"/>
      <c r="G45" s="9"/>
      <c r="H45" s="9"/>
    </row>
    <row r="46" spans="3:8" x14ac:dyDescent="0.2">
      <c r="C46" s="10"/>
      <c r="D46" s="10"/>
      <c r="E46" s="10"/>
      <c r="F46" s="10"/>
      <c r="G46" s="10"/>
      <c r="H46" s="10"/>
    </row>
    <row r="47" spans="3:8" x14ac:dyDescent="0.2">
      <c r="C47" s="9"/>
      <c r="D47" s="9"/>
      <c r="E47" s="9"/>
      <c r="F47" s="9"/>
      <c r="G47" s="9"/>
      <c r="H47" s="9"/>
    </row>
    <row r="48" spans="3:8" x14ac:dyDescent="0.2">
      <c r="C48" s="10"/>
      <c r="D48" s="10"/>
      <c r="E48" s="10"/>
      <c r="F48" s="10"/>
      <c r="G48" s="10"/>
      <c r="H48" s="10"/>
    </row>
    <row r="49" spans="3:8" x14ac:dyDescent="0.2">
      <c r="C49" s="10"/>
      <c r="D49" s="10"/>
      <c r="E49" s="10"/>
      <c r="F49" s="10"/>
      <c r="G49" s="10"/>
      <c r="H49" s="10"/>
    </row>
  </sheetData>
  <mergeCells count="6">
    <mergeCell ref="B28:H28"/>
    <mergeCell ref="B1:H1"/>
    <mergeCell ref="B2:H2"/>
    <mergeCell ref="B6:D6"/>
    <mergeCell ref="B7:H7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B4EE02-608E-4912-867C-C88F70384736}">
  <sheetPr>
    <pageSetUpPr fitToPage="1"/>
  </sheetPr>
  <dimension ref="B1:H24"/>
  <sheetViews>
    <sheetView tabSelected="1" zoomScaleNormal="100" workbookViewId="0">
      <selection activeCell="L27" sqref="L27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23" t="s">
        <v>0</v>
      </c>
      <c r="C1" s="23"/>
      <c r="D1" s="23"/>
      <c r="E1" s="23"/>
      <c r="F1" s="23"/>
      <c r="G1" s="23"/>
    </row>
    <row r="2" spans="2:8" ht="15.75" x14ac:dyDescent="0.25">
      <c r="B2" s="23" t="s">
        <v>73</v>
      </c>
      <c r="C2" s="23"/>
      <c r="D2" s="23"/>
      <c r="E2" s="23"/>
      <c r="F2" s="23"/>
      <c r="G2" s="23"/>
    </row>
    <row r="4" spans="2:8" x14ac:dyDescent="0.2">
      <c r="B4" s="2" t="s">
        <v>56</v>
      </c>
      <c r="C4" s="2"/>
    </row>
    <row r="5" spans="2:8" x14ac:dyDescent="0.2">
      <c r="B5" s="12" t="s">
        <v>64</v>
      </c>
      <c r="C5" s="2"/>
    </row>
    <row r="6" spans="2:8" x14ac:dyDescent="0.2">
      <c r="B6" s="12" t="s">
        <v>105</v>
      </c>
      <c r="C6" s="2"/>
    </row>
    <row r="7" spans="2:8" x14ac:dyDescent="0.2">
      <c r="B7" s="12" t="s">
        <v>20</v>
      </c>
      <c r="C7" s="2"/>
    </row>
    <row r="8" spans="2:8" x14ac:dyDescent="0.2">
      <c r="B8" s="12" t="s">
        <v>106</v>
      </c>
      <c r="C8" s="2"/>
    </row>
    <row r="10" spans="2:8" ht="15.75" x14ac:dyDescent="0.25">
      <c r="C10" s="22" t="s">
        <v>1</v>
      </c>
      <c r="D10" s="22" t="s">
        <v>1</v>
      </c>
      <c r="E10" s="22" t="s">
        <v>1</v>
      </c>
      <c r="F10" s="22" t="s">
        <v>1</v>
      </c>
      <c r="G10" s="22" t="s">
        <v>1</v>
      </c>
      <c r="H10" s="22" t="s">
        <v>1</v>
      </c>
    </row>
    <row r="11" spans="2:8" ht="15.75" x14ac:dyDescent="0.25">
      <c r="C11" s="22" t="s">
        <v>11</v>
      </c>
      <c r="D11" s="22" t="s">
        <v>12</v>
      </c>
      <c r="E11" s="22" t="s">
        <v>13</v>
      </c>
      <c r="F11" s="22" t="s">
        <v>14</v>
      </c>
      <c r="G11" s="22" t="s">
        <v>15</v>
      </c>
      <c r="H11" s="22" t="s">
        <v>84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20014</v>
      </c>
      <c r="D15" s="5">
        <v>20014</v>
      </c>
      <c r="E15" s="5">
        <v>20014</v>
      </c>
      <c r="F15" s="5">
        <v>20014</v>
      </c>
      <c r="G15" s="5">
        <v>20014</v>
      </c>
      <c r="H15" s="5">
        <v>20014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100856</v>
      </c>
      <c r="D17" s="5">
        <v>100856</v>
      </c>
      <c r="E17" s="5">
        <v>100856</v>
      </c>
      <c r="F17" s="5">
        <v>100856</v>
      </c>
      <c r="G17" s="5">
        <v>100856</v>
      </c>
      <c r="H17" s="5">
        <v>100856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120870</v>
      </c>
      <c r="D23" s="7">
        <f t="shared" ref="D23:H23" si="0">SUM(D13:D22)</f>
        <v>120870</v>
      </c>
      <c r="E23" s="7">
        <f t="shared" si="0"/>
        <v>120870</v>
      </c>
      <c r="F23" s="7">
        <f t="shared" si="0"/>
        <v>120870</v>
      </c>
      <c r="G23" s="7">
        <f t="shared" si="0"/>
        <v>120870</v>
      </c>
      <c r="H23" s="7">
        <f t="shared" si="0"/>
        <v>120870</v>
      </c>
    </row>
    <row r="24" spans="2:8" ht="15.75" thickTop="1" x14ac:dyDescent="0.2"/>
  </sheetData>
  <mergeCells count="2">
    <mergeCell ref="B1:G1"/>
    <mergeCell ref="B2:G2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6BD1BF-266E-48D8-A4C9-757806BF79E1}">
  <sheetPr>
    <pageSetUpPr fitToPage="1"/>
  </sheetPr>
  <dimension ref="B1:H24"/>
  <sheetViews>
    <sheetView showWhiteSpace="0" zoomScaleNormal="100" workbookViewId="0">
      <selection activeCell="J35" sqref="J35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2.5703125" style="1" customWidth="1"/>
    <col min="9" max="16384" width="9.140625" style="1"/>
  </cols>
  <sheetData>
    <row r="1" spans="2:8" ht="15.75" x14ac:dyDescent="0.25">
      <c r="B1" s="23" t="s">
        <v>0</v>
      </c>
      <c r="C1" s="23"/>
      <c r="D1" s="23"/>
      <c r="E1" s="23"/>
      <c r="F1" s="23"/>
      <c r="G1" s="23"/>
      <c r="H1" s="23"/>
    </row>
    <row r="2" spans="2:8" ht="15.75" x14ac:dyDescent="0.25">
      <c r="B2" s="23" t="s">
        <v>73</v>
      </c>
      <c r="C2" s="23"/>
      <c r="D2" s="23"/>
      <c r="E2" s="23"/>
      <c r="F2" s="23"/>
      <c r="G2" s="23"/>
      <c r="H2" s="23"/>
    </row>
    <row r="4" spans="2:8" x14ac:dyDescent="0.2">
      <c r="B4" s="2" t="s">
        <v>43</v>
      </c>
      <c r="C4" s="2"/>
      <c r="D4" s="2"/>
    </row>
    <row r="5" spans="2:8" x14ac:dyDescent="0.2">
      <c r="B5" s="2" t="s">
        <v>48</v>
      </c>
      <c r="C5" s="2"/>
      <c r="D5" s="2"/>
    </row>
    <row r="6" spans="2:8" x14ac:dyDescent="0.2">
      <c r="B6" s="2" t="s">
        <v>49</v>
      </c>
      <c r="C6" s="2"/>
      <c r="D6" s="2"/>
    </row>
    <row r="7" spans="2:8" x14ac:dyDescent="0.2">
      <c r="B7" s="2" t="s">
        <v>50</v>
      </c>
      <c r="C7" s="2"/>
      <c r="D7" s="2"/>
    </row>
    <row r="8" spans="2:8" x14ac:dyDescent="0.2">
      <c r="B8" s="2" t="s">
        <v>51</v>
      </c>
      <c r="C8" s="2"/>
      <c r="D8" s="2"/>
    </row>
    <row r="10" spans="2:8" ht="15.75" x14ac:dyDescent="0.25">
      <c r="C10" s="21" t="s">
        <v>1</v>
      </c>
      <c r="D10" s="21" t="s">
        <v>1</v>
      </c>
      <c r="E10" s="21" t="s">
        <v>1</v>
      </c>
      <c r="F10" s="21" t="s">
        <v>1</v>
      </c>
      <c r="G10" s="21" t="s">
        <v>1</v>
      </c>
      <c r="H10" s="21" t="s">
        <v>1</v>
      </c>
    </row>
    <row r="11" spans="2:8" ht="15.75" x14ac:dyDescent="0.25">
      <c r="C11" s="21" t="s">
        <v>11</v>
      </c>
      <c r="D11" s="21" t="s">
        <v>12</v>
      </c>
      <c r="E11" s="21" t="s">
        <v>13</v>
      </c>
      <c r="F11" s="21" t="s">
        <v>14</v>
      </c>
      <c r="G11" s="21" t="s">
        <v>15</v>
      </c>
      <c r="H11" s="21" t="s">
        <v>84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728000</v>
      </c>
      <c r="D13" s="5">
        <v>728000</v>
      </c>
      <c r="E13" s="5">
        <v>728000</v>
      </c>
      <c r="F13" s="5">
        <v>728000</v>
      </c>
      <c r="G13" s="5">
        <v>728000</v>
      </c>
      <c r="H13" s="5">
        <v>728000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f>C23-C13</f>
        <v>361000</v>
      </c>
      <c r="D15" s="5">
        <f t="shared" ref="D15:H15" si="0">D23-D13</f>
        <v>361000</v>
      </c>
      <c r="E15" s="5">
        <f t="shared" si="0"/>
        <v>361000</v>
      </c>
      <c r="F15" s="5">
        <f t="shared" si="0"/>
        <v>361000</v>
      </c>
      <c r="G15" s="5">
        <f t="shared" si="0"/>
        <v>361000</v>
      </c>
      <c r="H15" s="5">
        <f t="shared" si="0"/>
        <v>361000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v>1089000</v>
      </c>
      <c r="D23" s="7">
        <v>1089000</v>
      </c>
      <c r="E23" s="7">
        <v>1089000</v>
      </c>
      <c r="F23" s="7">
        <v>1089000</v>
      </c>
      <c r="G23" s="7">
        <v>1089000</v>
      </c>
      <c r="H23" s="7">
        <v>1089000</v>
      </c>
    </row>
    <row r="24" spans="2:8" ht="15.75" thickTop="1" x14ac:dyDescent="0.2"/>
  </sheetData>
  <mergeCells count="2">
    <mergeCell ref="B1:H1"/>
    <mergeCell ref="B2:H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260117-14AE-4102-B2A5-451526FEFE6D}">
  <dimension ref="B1:H48"/>
  <sheetViews>
    <sheetView workbookViewId="0"/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3" t="s">
        <v>0</v>
      </c>
      <c r="C1" s="23"/>
      <c r="D1" s="23"/>
      <c r="E1" s="23"/>
      <c r="F1" s="23"/>
      <c r="G1" s="23"/>
      <c r="H1" s="23"/>
    </row>
    <row r="2" spans="2:8" ht="15.75" x14ac:dyDescent="0.25">
      <c r="B2" s="23" t="s">
        <v>10</v>
      </c>
      <c r="C2" s="23"/>
      <c r="D2" s="23"/>
      <c r="E2" s="23"/>
      <c r="F2" s="23"/>
      <c r="G2" s="23"/>
      <c r="H2" s="23"/>
    </row>
    <row r="4" spans="2:8" x14ac:dyDescent="0.2">
      <c r="B4" s="2" t="s">
        <v>25</v>
      </c>
      <c r="C4" s="2"/>
      <c r="D4" s="2"/>
    </row>
    <row r="5" spans="2:8" x14ac:dyDescent="0.2">
      <c r="B5" s="2" t="s">
        <v>100</v>
      </c>
      <c r="C5" s="2"/>
      <c r="D5" s="2"/>
    </row>
    <row r="6" spans="2:8" x14ac:dyDescent="0.2">
      <c r="B6" s="2" t="s">
        <v>101</v>
      </c>
      <c r="C6" s="2"/>
      <c r="D6" s="2"/>
    </row>
    <row r="7" spans="2:8" x14ac:dyDescent="0.2">
      <c r="B7" s="2" t="s">
        <v>20</v>
      </c>
      <c r="C7" s="2"/>
      <c r="D7" s="2"/>
    </row>
    <row r="8" spans="2:8" x14ac:dyDescent="0.2">
      <c r="B8" s="2" t="s">
        <v>102</v>
      </c>
      <c r="C8" s="2"/>
      <c r="D8" s="2"/>
    </row>
    <row r="10" spans="2:8" ht="15.75" x14ac:dyDescent="0.25">
      <c r="C10" s="20" t="s">
        <v>1</v>
      </c>
      <c r="D10" s="20" t="s">
        <v>1</v>
      </c>
      <c r="E10" s="20" t="s">
        <v>1</v>
      </c>
      <c r="F10" s="20" t="s">
        <v>1</v>
      </c>
      <c r="G10" s="20" t="s">
        <v>1</v>
      </c>
      <c r="H10" s="20" t="s">
        <v>1</v>
      </c>
    </row>
    <row r="11" spans="2:8" ht="15.75" x14ac:dyDescent="0.25">
      <c r="C11" s="20" t="s">
        <v>2</v>
      </c>
      <c r="D11" s="20" t="s">
        <v>11</v>
      </c>
      <c r="E11" s="20" t="s">
        <v>12</v>
      </c>
      <c r="F11" s="20" t="s">
        <v>13</v>
      </c>
      <c r="G11" s="20" t="s">
        <v>14</v>
      </c>
      <c r="H11" s="20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58739</v>
      </c>
      <c r="D13" s="5">
        <v>58739</v>
      </c>
      <c r="E13" s="5">
        <v>58739</v>
      </c>
      <c r="F13" s="5">
        <v>58739</v>
      </c>
      <c r="G13" s="5">
        <f>F13</f>
        <v>58739</v>
      </c>
      <c r="H13" s="5">
        <f>G13</f>
        <v>58739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31261</v>
      </c>
      <c r="D15" s="5">
        <v>31261</v>
      </c>
      <c r="E15" s="5">
        <v>31261</v>
      </c>
      <c r="F15" s="5">
        <f>E15</f>
        <v>31261</v>
      </c>
      <c r="G15" s="5">
        <f>F15</f>
        <v>31261</v>
      </c>
      <c r="H15" s="5">
        <f>G15</f>
        <v>31261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SUM(C13,C15,C17,C19,C21)</f>
        <v>90000</v>
      </c>
      <c r="D23" s="7">
        <f t="shared" ref="D23:H23" si="0">SUM(D13,D15,D17,D19,D21)</f>
        <v>90000</v>
      </c>
      <c r="E23" s="7">
        <f t="shared" si="0"/>
        <v>90000</v>
      </c>
      <c r="F23" s="7">
        <f t="shared" si="0"/>
        <v>90000</v>
      </c>
      <c r="G23" s="7">
        <f t="shared" si="0"/>
        <v>90000</v>
      </c>
      <c r="H23" s="7">
        <f t="shared" si="0"/>
        <v>90000</v>
      </c>
    </row>
    <row r="24" spans="2:8" ht="15.75" thickTop="1" x14ac:dyDescent="0.2"/>
    <row r="26" spans="2:8" ht="15.75" x14ac:dyDescent="0.25">
      <c r="B26" s="23"/>
      <c r="C26" s="23"/>
      <c r="D26" s="23"/>
      <c r="E26" s="23"/>
      <c r="F26" s="23"/>
      <c r="G26" s="23"/>
      <c r="H26" s="23"/>
    </row>
    <row r="27" spans="2:8" ht="15.75" x14ac:dyDescent="0.25">
      <c r="B27" s="23"/>
      <c r="C27" s="23"/>
      <c r="D27" s="23"/>
      <c r="E27" s="23"/>
      <c r="F27" s="23"/>
      <c r="G27" s="23"/>
      <c r="H27" s="23"/>
    </row>
    <row r="35" spans="3:8" ht="15.75" x14ac:dyDescent="0.25">
      <c r="C35" s="20"/>
      <c r="D35" s="20"/>
      <c r="E35" s="20"/>
      <c r="F35" s="20"/>
      <c r="G35" s="20"/>
      <c r="H35" s="20"/>
    </row>
    <row r="36" spans="3:8" ht="15.75" x14ac:dyDescent="0.25">
      <c r="C36" s="20"/>
      <c r="D36" s="20"/>
      <c r="E36" s="20"/>
      <c r="F36" s="20"/>
      <c r="G36" s="20"/>
      <c r="H36" s="20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9"/>
      <c r="D38" s="9"/>
      <c r="E38" s="9"/>
      <c r="F38" s="9"/>
      <c r="G38" s="9"/>
      <c r="H38" s="9"/>
    </row>
    <row r="39" spans="3:8" x14ac:dyDescent="0.2">
      <c r="C39" s="10"/>
      <c r="D39" s="10"/>
      <c r="E39" s="10"/>
      <c r="F39" s="10"/>
      <c r="G39" s="10"/>
      <c r="H39" s="10"/>
    </row>
    <row r="40" spans="3:8" x14ac:dyDescent="0.2">
      <c r="C40" s="9"/>
      <c r="D40" s="9"/>
      <c r="E40" s="9"/>
      <c r="F40" s="9"/>
      <c r="G40" s="9"/>
      <c r="H40" s="9"/>
    </row>
    <row r="41" spans="3:8" x14ac:dyDescent="0.2">
      <c r="C41" s="10"/>
      <c r="D41" s="10"/>
      <c r="E41" s="10"/>
      <c r="F41" s="10"/>
      <c r="G41" s="10"/>
      <c r="H41" s="10"/>
    </row>
    <row r="42" spans="3:8" x14ac:dyDescent="0.2">
      <c r="C42" s="9"/>
      <c r="D42" s="9"/>
      <c r="E42" s="9"/>
      <c r="F42" s="9"/>
      <c r="G42" s="9"/>
      <c r="H42" s="9"/>
    </row>
    <row r="43" spans="3:8" x14ac:dyDescent="0.2">
      <c r="C43" s="10"/>
      <c r="D43" s="10"/>
      <c r="E43" s="10"/>
      <c r="F43" s="10"/>
      <c r="G43" s="10"/>
      <c r="H43" s="10"/>
    </row>
    <row r="44" spans="3:8" x14ac:dyDescent="0.2">
      <c r="C44" s="9"/>
      <c r="D44" s="9"/>
      <c r="E44" s="9"/>
      <c r="F44" s="9"/>
      <c r="G44" s="9"/>
      <c r="H44" s="9"/>
    </row>
    <row r="45" spans="3:8" x14ac:dyDescent="0.2">
      <c r="C45" s="10"/>
      <c r="D45" s="10"/>
      <c r="E45" s="10"/>
      <c r="F45" s="10"/>
      <c r="G45" s="10"/>
      <c r="H45" s="10"/>
    </row>
    <row r="46" spans="3:8" x14ac:dyDescent="0.2">
      <c r="C46" s="9"/>
      <c r="D46" s="9"/>
      <c r="E46" s="9"/>
      <c r="F46" s="9"/>
      <c r="G46" s="9"/>
      <c r="H46" s="9"/>
    </row>
    <row r="47" spans="3:8" x14ac:dyDescent="0.2">
      <c r="C47" s="10"/>
      <c r="D47" s="10"/>
      <c r="E47" s="10"/>
      <c r="F47" s="10"/>
      <c r="G47" s="10"/>
      <c r="H47" s="10"/>
    </row>
    <row r="48" spans="3:8" x14ac:dyDescent="0.2">
      <c r="C48" s="10"/>
      <c r="D48" s="10"/>
      <c r="E48" s="10"/>
      <c r="F48" s="10"/>
      <c r="G48" s="10"/>
      <c r="H48" s="10"/>
    </row>
  </sheetData>
  <mergeCells count="4">
    <mergeCell ref="B1:H1"/>
    <mergeCell ref="B2:H2"/>
    <mergeCell ref="B26:H26"/>
    <mergeCell ref="B27:H2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21</vt:i4>
      </vt:variant>
      <vt:variant>
        <vt:lpstr>Named Ranges</vt:lpstr>
      </vt:variant>
      <vt:variant>
        <vt:i4>13</vt:i4>
      </vt:variant>
    </vt:vector>
  </HeadingPairs>
  <TitlesOfParts>
    <vt:vector size="34" baseType="lpstr">
      <vt:lpstr>S 556 </vt:lpstr>
      <vt:lpstr>S 558</vt:lpstr>
      <vt:lpstr>S 559</vt:lpstr>
      <vt:lpstr>S 560</vt:lpstr>
      <vt:lpstr>S 562, S 564</vt:lpstr>
      <vt:lpstr>S 565</vt:lpstr>
      <vt:lpstr>S 566</vt:lpstr>
      <vt:lpstr>S 567</vt:lpstr>
      <vt:lpstr>S 570</vt:lpstr>
      <vt:lpstr>S 571</vt:lpstr>
      <vt:lpstr>S 575</vt:lpstr>
      <vt:lpstr>S 578</vt:lpstr>
      <vt:lpstr>S 581</vt:lpstr>
      <vt:lpstr>S 583</vt:lpstr>
      <vt:lpstr>S 586</vt:lpstr>
      <vt:lpstr>S 588</vt:lpstr>
      <vt:lpstr>S 589</vt:lpstr>
      <vt:lpstr>S 591</vt:lpstr>
      <vt:lpstr>S 592</vt:lpstr>
      <vt:lpstr>S 594</vt:lpstr>
      <vt:lpstr>S 595</vt:lpstr>
      <vt:lpstr>'S 565'!Print_Area</vt:lpstr>
      <vt:lpstr>'S 566'!Print_Area</vt:lpstr>
      <vt:lpstr>'S 570'!Print_Area</vt:lpstr>
      <vt:lpstr>'S 571'!Print_Area</vt:lpstr>
      <vt:lpstr>'S 575'!Print_Area</vt:lpstr>
      <vt:lpstr>'S 578'!Print_Area</vt:lpstr>
      <vt:lpstr>'S 581'!Print_Area</vt:lpstr>
      <vt:lpstr>'S 583'!Print_Area</vt:lpstr>
      <vt:lpstr>'S 586'!Print_Area</vt:lpstr>
      <vt:lpstr>'S 588'!Print_Area</vt:lpstr>
      <vt:lpstr>'S 589'!Print_Area</vt:lpstr>
      <vt:lpstr>'S 591'!Print_Area</vt:lpstr>
      <vt:lpstr>'S 594'!Print_Area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Terri Ohta</dc:creator>
  <cp:lastModifiedBy>Vu, Khoi Anh</cp:lastModifiedBy>
  <cp:lastPrinted>2022-08-15T23:26:11Z</cp:lastPrinted>
  <dcterms:created xsi:type="dcterms:W3CDTF">2021-09-02T21:25:50Z</dcterms:created>
  <dcterms:modified xsi:type="dcterms:W3CDTF">2023-10-03T01:35:15Z</dcterms:modified>
</cp:coreProperties>
</file>