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4 NON GENERAL FUND RPT\Master Form 37-49_to Leg,B&amp;F\"/>
    </mc:Choice>
  </mc:AlternateContent>
  <xr:revisionPtr revIDLastSave="0" documentId="13_ncr:1_{0E6A09AD-84EC-448B-9C86-0C2BA3223906}" xr6:coauthVersionLast="47" xr6:coauthVersionMax="47" xr10:uidLastSave="{00000000-0000-0000-0000-000000000000}"/>
  <bookViews>
    <workbookView xWindow="28680" yWindow="-120" windowWidth="29040" windowHeight="15840" tabRatio="665" activeTab="1" xr2:uid="{7013CA5F-40E5-451F-AED0-BB95E88B2793}"/>
  </bookViews>
  <sheets>
    <sheet name="S 500" sheetId="59" r:id="rId1"/>
    <sheet name="S-501" sheetId="63" r:id="rId2"/>
    <sheet name="S 504" sheetId="44" r:id="rId3"/>
    <sheet name="S 505" sheetId="48" r:id="rId4"/>
    <sheet name="S 506" sheetId="43" r:id="rId5"/>
    <sheet name="S 507" sheetId="31" r:id="rId6"/>
    <sheet name="S 509" sheetId="11" r:id="rId7"/>
    <sheet name="S 511" sheetId="60" r:id="rId8"/>
    <sheet name="S 512" sheetId="32" r:id="rId9"/>
    <sheet name="S 513" sheetId="33" r:id="rId10"/>
    <sheet name="S 514" sheetId="3" r:id="rId11"/>
    <sheet name="S 516" sheetId="61" r:id="rId12"/>
    <sheet name="S 517" sheetId="49" r:id="rId13"/>
    <sheet name="S 518" sheetId="62" r:id="rId14"/>
    <sheet name="S 519" sheetId="45" r:id="rId15"/>
    <sheet name="S 520" sheetId="47" r:id="rId16"/>
    <sheet name="S 522" sheetId="4" r:id="rId17"/>
    <sheet name="S 522 (2)" sheetId="50" r:id="rId18"/>
    <sheet name="S 524" sheetId="51" r:id="rId19"/>
    <sheet name="S 525" sheetId="52" r:id="rId20"/>
    <sheet name="S 526" sheetId="53" r:id="rId21"/>
    <sheet name="S 527" sheetId="54" r:id="rId22"/>
    <sheet name="S 528" sheetId="26" r:id="rId23"/>
    <sheet name="S 529" sheetId="55" r:id="rId24"/>
    <sheet name="S 531" sheetId="56" r:id="rId25"/>
    <sheet name="S 532" sheetId="46" r:id="rId26"/>
    <sheet name="S 533" sheetId="57" r:id="rId27"/>
    <sheet name="S 534" sheetId="58" r:id="rId28"/>
    <sheet name="S 538" sheetId="12" r:id="rId29"/>
    <sheet name="S 539" sheetId="13" r:id="rId30"/>
    <sheet name="S 541" sheetId="34" r:id="rId31"/>
    <sheet name="S 542" sheetId="35" r:id="rId32"/>
    <sheet name="S 543" sheetId="36" r:id="rId33"/>
    <sheet name="S 544" sheetId="37" r:id="rId34"/>
    <sheet name="S 545" sheetId="38" r:id="rId35"/>
    <sheet name="S 546" sheetId="39" r:id="rId36"/>
    <sheet name="S 547" sheetId="40" r:id="rId37"/>
    <sheet name="S 548" sheetId="41" r:id="rId38"/>
    <sheet name="S 550" sheetId="5" r:id="rId39"/>
    <sheet name="S 552" sheetId="6" r:id="rId40"/>
    <sheet name="S 554" sheetId="7" r:id="rId41"/>
    <sheet name="S 555" sheetId="8" r:id="rId42"/>
  </sheets>
  <definedNames>
    <definedName name="_xlnm.Print_Area" localSheetId="0">'S 500'!$A$1:$E$25</definedName>
    <definedName name="_xlnm.Print_Area" localSheetId="2">'S 504'!$A$1:$H$24</definedName>
    <definedName name="_xlnm.Print_Area" localSheetId="3">'S 505'!$A$1:$H$24</definedName>
    <definedName name="_xlnm.Print_Area" localSheetId="4">'S 506'!$A$1:$H$24</definedName>
    <definedName name="_xlnm.Print_Area" localSheetId="6">'S 509'!$A$1:$H$24</definedName>
    <definedName name="_xlnm.Print_Area" localSheetId="7">'S 511'!$A$1:$E$25</definedName>
    <definedName name="_xlnm.Print_Area" localSheetId="10">'S 514'!$A$1:$H$24</definedName>
    <definedName name="_xlnm.Print_Area" localSheetId="11">'S 516'!$A$1:$E$25</definedName>
    <definedName name="_xlnm.Print_Area" localSheetId="12">'S 517'!$A$1:$H$24</definedName>
    <definedName name="_xlnm.Print_Area" localSheetId="13">'S 518'!$A$1:$E$25</definedName>
    <definedName name="_xlnm.Print_Area" localSheetId="14">'S 519'!$A$1:$H$24</definedName>
    <definedName name="_xlnm.Print_Area" localSheetId="16">'S 522'!$A$1:$H$24</definedName>
    <definedName name="_xlnm.Print_Area" localSheetId="17">'S 522 (2)'!$A$1:$H$24</definedName>
    <definedName name="_xlnm.Print_Area" localSheetId="18">'S 524'!$A$1:$H$24</definedName>
    <definedName name="_xlnm.Print_Area" localSheetId="19">'S 525'!$A$1:$H$24</definedName>
    <definedName name="_xlnm.Print_Area" localSheetId="20">'S 526'!$A$1:$H$24</definedName>
    <definedName name="_xlnm.Print_Area" localSheetId="21">'S 527'!$A$1:$H$24</definedName>
    <definedName name="_xlnm.Print_Area" localSheetId="22">'S 528'!$A$1:$H$24</definedName>
    <definedName name="_xlnm.Print_Area" localSheetId="25">'S 532'!$A$1:$H$24</definedName>
    <definedName name="_xlnm.Print_Area" localSheetId="26">'S 533'!$A$1:$H$24</definedName>
    <definedName name="_xlnm.Print_Area" localSheetId="28">'S 538'!$A$1:$H$24</definedName>
    <definedName name="_xlnm.Print_Area" localSheetId="29">'S 539'!$A$1:$H$24</definedName>
    <definedName name="_xlnm.Print_Area" localSheetId="38">'S 550'!$A$1:$H$24</definedName>
    <definedName name="_xlnm.Print_Area" localSheetId="39">'S 552'!$A$1:$H$24</definedName>
    <definedName name="_xlnm.Print_Area" localSheetId="40">'S 554'!$A$1:$H$24</definedName>
    <definedName name="_xlnm.Print_Area" localSheetId="41">'S 555'!$A$1:$H$24</definedName>
    <definedName name="_xlnm.Print_Area" localSheetId="1">'S-501'!$A$1:$H$24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3" i="63" l="1"/>
  <c r="G23" i="63"/>
  <c r="F23" i="63"/>
  <c r="E23" i="63"/>
  <c r="D23" i="63"/>
  <c r="C15" i="63"/>
  <c r="C23" i="63" s="1"/>
  <c r="H15" i="60"/>
  <c r="G15" i="60"/>
  <c r="F15" i="60"/>
  <c r="E15" i="60"/>
  <c r="D15" i="60"/>
  <c r="C15" i="60"/>
  <c r="H23" i="58"/>
  <c r="G23" i="58"/>
  <c r="F23" i="58"/>
  <c r="E23" i="58"/>
  <c r="D23" i="58"/>
  <c r="C23" i="58"/>
  <c r="H23" i="57"/>
  <c r="G23" i="57"/>
  <c r="F23" i="57"/>
  <c r="E23" i="57"/>
  <c r="D23" i="57"/>
  <c r="C23" i="57"/>
  <c r="H23" i="56"/>
  <c r="G23" i="56"/>
  <c r="F23" i="56"/>
  <c r="E23" i="56"/>
  <c r="D23" i="56"/>
  <c r="C23" i="56"/>
  <c r="H23" i="55"/>
  <c r="G23" i="55"/>
  <c r="F23" i="55"/>
  <c r="E23" i="55"/>
  <c r="D23" i="55"/>
  <c r="C23" i="55"/>
  <c r="H23" i="54"/>
  <c r="G23" i="54"/>
  <c r="F23" i="54"/>
  <c r="E23" i="54"/>
  <c r="D23" i="54"/>
  <c r="C23" i="54"/>
  <c r="C23" i="53"/>
  <c r="H23" i="52"/>
  <c r="G23" i="52"/>
  <c r="F23" i="52"/>
  <c r="E23" i="52"/>
  <c r="D23" i="52"/>
  <c r="C23" i="52"/>
  <c r="H23" i="51"/>
  <c r="G23" i="51"/>
  <c r="F23" i="51"/>
  <c r="E23" i="51"/>
  <c r="D23" i="51"/>
  <c r="C15" i="51"/>
  <c r="C23" i="51" s="1"/>
  <c r="H23" i="50"/>
  <c r="G23" i="50"/>
  <c r="F23" i="50"/>
  <c r="E23" i="50"/>
  <c r="D23" i="50"/>
  <c r="C23" i="50"/>
  <c r="H23" i="48"/>
  <c r="G23" i="48"/>
  <c r="F23" i="48"/>
  <c r="E23" i="48"/>
  <c r="D23" i="48"/>
  <c r="C23" i="48"/>
  <c r="H23" i="46"/>
  <c r="G23" i="46"/>
  <c r="F23" i="46"/>
  <c r="E23" i="46"/>
  <c r="D23" i="46"/>
  <c r="C23" i="46"/>
  <c r="H23" i="45"/>
  <c r="G23" i="45"/>
  <c r="F23" i="45"/>
  <c r="E23" i="45"/>
  <c r="D23" i="45"/>
  <c r="C23" i="45"/>
  <c r="H23" i="44"/>
  <c r="G23" i="44"/>
  <c r="F23" i="44"/>
  <c r="E23" i="44"/>
  <c r="D23" i="44"/>
  <c r="C23" i="44"/>
  <c r="H23" i="43"/>
  <c r="G23" i="43"/>
  <c r="F23" i="43"/>
  <c r="E23" i="43"/>
  <c r="D23" i="43"/>
  <c r="H15" i="3" l="1"/>
  <c r="G15" i="3"/>
  <c r="F15" i="3"/>
  <c r="E15" i="3"/>
  <c r="D15" i="3"/>
  <c r="C15" i="3"/>
  <c r="H23" i="41" l="1"/>
  <c r="G23" i="41"/>
  <c r="F23" i="41"/>
  <c r="E23" i="41"/>
  <c r="D23" i="41"/>
  <c r="C23" i="41"/>
  <c r="H23" i="40"/>
  <c r="G23" i="40"/>
  <c r="F23" i="40"/>
  <c r="E23" i="40"/>
  <c r="D23" i="40"/>
  <c r="C23" i="40"/>
  <c r="H23" i="39"/>
  <c r="G23" i="39"/>
  <c r="F23" i="39"/>
  <c r="E23" i="39"/>
  <c r="D23" i="39"/>
  <c r="C23" i="39"/>
  <c r="H23" i="38"/>
  <c r="G23" i="38"/>
  <c r="F23" i="38"/>
  <c r="E23" i="38"/>
  <c r="D23" i="38"/>
  <c r="C23" i="38"/>
  <c r="H23" i="37"/>
  <c r="G23" i="37"/>
  <c r="F23" i="37"/>
  <c r="E23" i="37"/>
  <c r="D23" i="37"/>
  <c r="C23" i="37"/>
  <c r="H23" i="36"/>
  <c r="G23" i="36"/>
  <c r="F23" i="36"/>
  <c r="E23" i="36"/>
  <c r="D23" i="36"/>
  <c r="C23" i="36"/>
  <c r="H23" i="35"/>
  <c r="G23" i="35"/>
  <c r="F23" i="35"/>
  <c r="E23" i="35"/>
  <c r="D23" i="35"/>
  <c r="C23" i="35"/>
  <c r="H23" i="34"/>
  <c r="G23" i="34"/>
  <c r="F23" i="34"/>
  <c r="E23" i="34"/>
  <c r="D23" i="34"/>
  <c r="C23" i="34"/>
  <c r="H23" i="33"/>
  <c r="G23" i="33"/>
  <c r="F23" i="33"/>
  <c r="E23" i="33"/>
  <c r="D23" i="33"/>
  <c r="C23" i="33"/>
  <c r="H23" i="32"/>
  <c r="G23" i="32"/>
  <c r="F23" i="32"/>
  <c r="E23" i="32"/>
  <c r="D23" i="32"/>
  <c r="C23" i="32"/>
  <c r="H23" i="31"/>
  <c r="G23" i="31"/>
  <c r="F23" i="31"/>
  <c r="E23" i="31"/>
  <c r="D23" i="31"/>
  <c r="C23" i="31"/>
  <c r="C23" i="13" l="1"/>
  <c r="D15" i="13"/>
  <c r="E15" i="13" s="1"/>
  <c r="F15" i="13" s="1"/>
  <c r="G15" i="13" s="1"/>
  <c r="H15" i="13" s="1"/>
  <c r="D13" i="13"/>
  <c r="D23" i="13" s="1"/>
  <c r="C23" i="12"/>
  <c r="C15" i="12"/>
  <c r="D15" i="12" s="1"/>
  <c r="D13" i="12"/>
  <c r="E13" i="12" s="1"/>
  <c r="C23" i="11"/>
  <c r="D15" i="11"/>
  <c r="E15" i="11" s="1"/>
  <c r="F15" i="11" s="1"/>
  <c r="G15" i="11" s="1"/>
  <c r="H15" i="11" s="1"/>
  <c r="D13" i="11"/>
  <c r="D23" i="11" l="1"/>
  <c r="E15" i="12"/>
  <c r="F15" i="12" s="1"/>
  <c r="G15" i="12" s="1"/>
  <c r="H15" i="12" s="1"/>
  <c r="D23" i="12"/>
  <c r="F13" i="12"/>
  <c r="E13" i="13"/>
  <c r="E13" i="11"/>
  <c r="F13" i="13" l="1"/>
  <c r="E23" i="13"/>
  <c r="F23" i="12"/>
  <c r="G13" i="12"/>
  <c r="E23" i="12"/>
  <c r="F13" i="11"/>
  <c r="E23" i="11"/>
  <c r="G23" i="12" l="1"/>
  <c r="H13" i="12"/>
  <c r="H23" i="12" s="1"/>
  <c r="G13" i="13"/>
  <c r="F23" i="13"/>
  <c r="G13" i="11"/>
  <c r="F23" i="11"/>
  <c r="G23" i="13" l="1"/>
  <c r="H13" i="13"/>
  <c r="H23" i="13" s="1"/>
  <c r="G23" i="11"/>
  <c r="H13" i="11"/>
  <c r="H23" i="11" s="1"/>
</calcChain>
</file>

<file path=xl/sharedStrings.xml><?xml version="1.0" encoding="utf-8"?>
<sst xmlns="http://schemas.openxmlformats.org/spreadsheetml/2006/main" count="1307" uniqueCount="152">
  <si>
    <t>Non-General Fund Cost Element Report</t>
  </si>
  <si>
    <t>FY</t>
  </si>
  <si>
    <t>2022-23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</si>
  <si>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</si>
  <si>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</si>
  <si>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</si>
  <si>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</si>
  <si>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</si>
  <si>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</si>
  <si>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</si>
  <si>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t>for submittal to the 2023 Legislature</t>
  </si>
  <si>
    <t>2023-24</t>
  </si>
  <si>
    <t>2024-25</t>
  </si>
  <si>
    <t>2025-26</t>
  </si>
  <si>
    <t>2026-27</t>
  </si>
  <si>
    <t>2027-28</t>
  </si>
  <si>
    <t>Department: HTH904AJ</t>
  </si>
  <si>
    <t>Fund Type (MOF):N</t>
  </si>
  <si>
    <t>Name of fund: Senior Medicare Patrol</t>
  </si>
  <si>
    <t>Fund Type (MOF):P</t>
  </si>
  <si>
    <t>Apprn. Account. No.: S 514 H</t>
  </si>
  <si>
    <t>Name of fund: Hawaii's Alzheimer's Disease Program</t>
  </si>
  <si>
    <t>Apprn. Account. No.: S 550 H</t>
  </si>
  <si>
    <t>Name of fund: State Health Insurance Assistance Program</t>
  </si>
  <si>
    <t>Apprn. Account. No.: S 552 H</t>
  </si>
  <si>
    <t>Name of fund: Title VII Ombudsman</t>
  </si>
  <si>
    <t>Apprn. Account. No.: S 554 H</t>
  </si>
  <si>
    <t>Name of fund: Nutrition Services Incentive Program</t>
  </si>
  <si>
    <t>Apprn. Account. No.: S 555 H</t>
  </si>
  <si>
    <t>Legal Authority: Act 88, SLH 2021, as amended by Act 248, SLH 2022</t>
  </si>
  <si>
    <r>
      <t xml:space="preserve">Name of Fund: </t>
    </r>
    <r>
      <rPr>
        <u/>
        <sz val="12"/>
        <color theme="1"/>
        <rFont val="Arial"/>
        <family val="2"/>
      </rPr>
      <t>Hawaii Mental Health Data Infrastructure Grant of Quality Improvement</t>
    </r>
  </si>
  <si>
    <r>
      <t>Legal Authority:</t>
    </r>
    <r>
      <rPr>
        <u/>
        <sz val="12"/>
        <color theme="1"/>
        <rFont val="Arial"/>
        <family val="2"/>
      </rPr>
      <t xml:space="preserve"> Section 334-7, HRS</t>
    </r>
  </si>
  <si>
    <r>
      <t>Fund Type (MOF):</t>
    </r>
    <r>
      <rPr>
        <u/>
        <sz val="12"/>
        <color theme="1"/>
        <rFont val="Arial"/>
        <family val="2"/>
      </rPr>
      <t xml:space="preserve">  P  </t>
    </r>
  </si>
  <si>
    <r>
      <t xml:space="preserve">Appropriation Account Number:  </t>
    </r>
    <r>
      <rPr>
        <u/>
        <sz val="12"/>
        <color theme="1"/>
        <rFont val="Arial"/>
        <family val="2"/>
      </rPr>
      <t>S-504-H</t>
    </r>
  </si>
  <si>
    <r>
      <t xml:space="preserve">Name of Fund: </t>
    </r>
    <r>
      <rPr>
        <u/>
        <sz val="12"/>
        <color theme="1"/>
        <rFont val="Arial"/>
        <family val="2"/>
      </rPr>
      <t>Hawaii COVID-19 Mental Health Response</t>
    </r>
  </si>
  <si>
    <t>Appropriation Account Number:  S-519-H</t>
  </si>
  <si>
    <r>
      <t xml:space="preserve">Department: </t>
    </r>
    <r>
      <rPr>
        <u/>
        <sz val="12"/>
        <color theme="1"/>
        <rFont val="Arial"/>
        <family val="2"/>
      </rPr>
      <t>HTH</t>
    </r>
  </si>
  <si>
    <r>
      <t xml:space="preserve">Name of fund: </t>
    </r>
    <r>
      <rPr>
        <u/>
        <sz val="12"/>
        <color theme="1"/>
        <rFont val="Arial"/>
        <family val="2"/>
      </rPr>
      <t>Medicare Administration Title XVIII</t>
    </r>
  </si>
  <si>
    <r>
      <t xml:space="preserve">Legal Authority: </t>
    </r>
    <r>
      <rPr>
        <u/>
        <sz val="12"/>
        <color theme="1"/>
        <rFont val="Arial"/>
        <family val="2"/>
      </rPr>
      <t>Social Security Act, Section 1864, and U.S. Public Law 100-578</t>
    </r>
  </si>
  <si>
    <r>
      <t xml:space="preserve">Fund Type (MOF): </t>
    </r>
    <r>
      <rPr>
        <u/>
        <sz val="12"/>
        <color theme="1"/>
        <rFont val="Arial"/>
        <family val="2"/>
      </rPr>
      <t>P, Other Federal Funds</t>
    </r>
  </si>
  <si>
    <r>
      <t xml:space="preserve">Apprn. Account. No.:  </t>
    </r>
    <r>
      <rPr>
        <u/>
        <sz val="12"/>
        <color theme="1"/>
        <rFont val="Arial"/>
        <family val="2"/>
      </rPr>
      <t>S-**-509-H</t>
    </r>
  </si>
  <si>
    <r>
      <t xml:space="preserve">Name of fund: </t>
    </r>
    <r>
      <rPr>
        <u/>
        <sz val="12"/>
        <color theme="1"/>
        <rFont val="Arial"/>
        <family val="2"/>
      </rPr>
      <t>Medicaid Administration Title XIX</t>
    </r>
  </si>
  <si>
    <r>
      <t xml:space="preserve">Apprn. Account. No.:  </t>
    </r>
    <r>
      <rPr>
        <u/>
        <sz val="12"/>
        <color theme="1"/>
        <rFont val="Arial"/>
        <family val="2"/>
      </rPr>
      <t>S-**-538-H</t>
    </r>
  </si>
  <si>
    <r>
      <t xml:space="preserve">Name of fund: </t>
    </r>
    <r>
      <rPr>
        <u/>
        <sz val="12"/>
        <color theme="1"/>
        <rFont val="Arial"/>
        <family val="2"/>
      </rPr>
      <t>Clinical Laboratory Improvement Amendments (CLIA)</t>
    </r>
  </si>
  <si>
    <r>
      <t xml:space="preserve">Apprn. Account. No.:  </t>
    </r>
    <r>
      <rPr>
        <u/>
        <sz val="12"/>
        <color theme="1"/>
        <rFont val="Arial"/>
        <family val="2"/>
      </rPr>
      <t>S-**-539-H</t>
    </r>
  </si>
  <si>
    <r>
      <t>Department: _</t>
    </r>
    <r>
      <rPr>
        <u/>
        <sz val="12"/>
        <color theme="1"/>
        <rFont val="Arial"/>
        <family val="2"/>
      </rPr>
      <t>HTH</t>
    </r>
    <r>
      <rPr>
        <sz val="12"/>
        <color theme="1"/>
        <rFont val="Arial"/>
        <family val="2"/>
      </rPr>
      <t>_______________________________</t>
    </r>
  </si>
  <si>
    <r>
      <t>Name of fund: _</t>
    </r>
    <r>
      <rPr>
        <u/>
        <sz val="12"/>
        <color theme="1"/>
        <rFont val="Arial"/>
        <family val="2"/>
      </rPr>
      <t>Behavioral Risk Factors Surveillance System</t>
    </r>
    <r>
      <rPr>
        <sz val="12"/>
        <color theme="1"/>
        <rFont val="Arial"/>
        <family val="2"/>
      </rPr>
      <t>_</t>
    </r>
  </si>
  <si>
    <r>
      <t>Legal Authority: _</t>
    </r>
    <r>
      <rPr>
        <u/>
        <sz val="12"/>
        <color theme="1"/>
        <rFont val="Arial"/>
        <family val="2"/>
      </rPr>
      <t>Administratively Created</t>
    </r>
    <r>
      <rPr>
        <sz val="12"/>
        <color theme="1"/>
        <rFont val="Arial"/>
        <family val="2"/>
      </rPr>
      <t>________</t>
    </r>
  </si>
  <si>
    <r>
      <t>Fund Type (MOF):__</t>
    </r>
    <r>
      <rPr>
        <u/>
        <sz val="12"/>
        <color theme="1"/>
        <rFont val="Arial"/>
        <family val="2"/>
      </rPr>
      <t>P</t>
    </r>
    <r>
      <rPr>
        <sz val="12"/>
        <color theme="1"/>
        <rFont val="Arial"/>
        <family val="2"/>
      </rPr>
      <t>____________________________</t>
    </r>
  </si>
  <si>
    <r>
      <t>Apprn. Account. No.:  __</t>
    </r>
    <r>
      <rPr>
        <u/>
        <sz val="12"/>
        <color theme="1"/>
        <rFont val="Arial"/>
        <family val="2"/>
      </rPr>
      <t>S-21-506-H</t>
    </r>
    <r>
      <rPr>
        <sz val="12"/>
        <color theme="1"/>
        <rFont val="Arial"/>
        <family val="2"/>
      </rPr>
      <t>____________________</t>
    </r>
  </si>
  <si>
    <t>Department: HEALTH</t>
  </si>
  <si>
    <t>Name of fund: Comprehensive STD Prevention Projects</t>
  </si>
  <si>
    <t>Legal Authority: Public Law 112-74, Patient Protection and Affordable</t>
  </si>
  <si>
    <t>Apprn. Account. No.:  S 500 H</t>
  </si>
  <si>
    <t>Name of fund: Comprehensive HIV Prevention Projects</t>
  </si>
  <si>
    <t>Fund Type (MOF): P</t>
  </si>
  <si>
    <t>Apprn. Account. No.: S 511 H</t>
  </si>
  <si>
    <t>Name of fund: Prospective Comparison of TST vs. IGRAs</t>
  </si>
  <si>
    <t>Apprn. Account. No.:  S 516 H</t>
  </si>
  <si>
    <t>Name of fund: Hansen's Disease National Ambulatory Care Program</t>
  </si>
  <si>
    <t>Legal Authority: P.L. 99-117</t>
  </si>
  <si>
    <t>Apprn. Account. No.:  S 518 H</t>
  </si>
  <si>
    <t>Department: Health</t>
  </si>
  <si>
    <t>Name of Fund: State Systems Development Initiative (SSDI)</t>
  </si>
  <si>
    <t>Legal Authority: SSA, Title V, Section 501(a)(2), as amended; 42 USC 701</t>
  </si>
  <si>
    <t>Apprn. Account. No.: S 505 H</t>
  </si>
  <si>
    <r>
      <t xml:space="preserve">Name of Fund: </t>
    </r>
    <r>
      <rPr>
        <u/>
        <sz val="12"/>
        <color theme="1"/>
        <rFont val="Arial"/>
        <family val="2"/>
      </rPr>
      <t>Newborn Screening State Evaluation Project</t>
    </r>
  </si>
  <si>
    <r>
      <t xml:space="preserve">Legal Authority: </t>
    </r>
    <r>
      <rPr>
        <u/>
        <sz val="12"/>
        <color theme="1"/>
        <rFont val="Arial"/>
        <family val="2"/>
      </rPr>
      <t xml:space="preserve"> Public Health Service Act, § 1110 (42 U.S.C. 300b-9)		</t>
    </r>
  </si>
  <si>
    <t>Appropriation Account Number: S-517-H</t>
  </si>
  <si>
    <t>Name of fund: Early Childhood Comprehensive Systems: Health Integration Prenatal to Three Program</t>
  </si>
  <si>
    <t>Legal Authority: 42 U.S.C. § 701(a)(3) (Title V, § 501(a)(3) of the Social Security Act)</t>
  </si>
  <si>
    <t>Apprn. Account. No.:  S 522 H</t>
  </si>
  <si>
    <t>Name of Fund: Rural Hospital Flexibility Program (FLEX)</t>
  </si>
  <si>
    <t>Legal Authority:  Balanced Budget Act of 1997, Section 4201, PL 105-33</t>
  </si>
  <si>
    <t>Apprn. Account. No.:  S 524 H</t>
  </si>
  <si>
    <t>Name of Fund: Small Rural Hospital Improvement Grant (SHIP)</t>
  </si>
  <si>
    <t>Legal Authority:  SSA, Section 1820(g)(3), 42 USC 1395i-4</t>
  </si>
  <si>
    <t>Apprn. Account. No.:  S 525 H</t>
  </si>
  <si>
    <r>
      <t xml:space="preserve">Department: </t>
    </r>
    <r>
      <rPr>
        <u/>
        <sz val="12"/>
        <color theme="1"/>
        <rFont val="Arial"/>
        <family val="2"/>
      </rPr>
      <t>Health</t>
    </r>
  </si>
  <si>
    <r>
      <t xml:space="preserve">Name of Fund: </t>
    </r>
    <r>
      <rPr>
        <u/>
        <sz val="12"/>
        <color theme="1"/>
        <rFont val="Arial"/>
        <family val="2"/>
      </rPr>
      <t>Regional Genetics Network Federal Grant</t>
    </r>
  </si>
  <si>
    <r>
      <t xml:space="preserve">Legal Authority: </t>
    </r>
    <r>
      <rPr>
        <u/>
        <sz val="12"/>
        <color theme="1"/>
        <rFont val="Arial"/>
        <family val="2"/>
      </rPr>
      <t>Social Security Act (SSA) Title V, Section 502 (a)(1), as amended</t>
    </r>
  </si>
  <si>
    <t>Appropriation Account Number: S-526-H</t>
  </si>
  <si>
    <r>
      <t xml:space="preserve">Name of Fund: </t>
    </r>
    <r>
      <rPr>
        <u/>
        <sz val="12"/>
        <color theme="1"/>
        <rFont val="Arial"/>
        <family val="2"/>
      </rPr>
      <t>Universal Newborn Hearing Screening Project</t>
    </r>
    <r>
      <rPr>
        <sz val="12"/>
        <color theme="1"/>
        <rFont val="Arial"/>
        <family val="2"/>
      </rPr>
      <t xml:space="preserve"> (BabyHEARS)</t>
    </r>
  </si>
  <si>
    <r>
      <t xml:space="preserve">Legal Authority: </t>
    </r>
    <r>
      <rPr>
        <u/>
        <sz val="12"/>
        <color theme="1"/>
        <rFont val="Arial"/>
        <family val="2"/>
      </rPr>
      <t>Section 399M of the Public Health Services (PHS) Act, as amended</t>
    </r>
  </si>
  <si>
    <t>Fund Type (MOF): N</t>
  </si>
  <si>
    <t>Appropriation Account Number: S-527-H</t>
  </si>
  <si>
    <t>Name of Fund: Abstinence Only Education Grant (project 000273)</t>
  </si>
  <si>
    <t>Legal Authority:  SSA, Title V, Section 510</t>
  </si>
  <si>
    <t>Apprn. Account. No.:  S 528 H</t>
  </si>
  <si>
    <t>Name of Fund: Maternal, Infant and Early Childhood Home Visiting Grant Program (MIECHV)</t>
  </si>
  <si>
    <t>Legal Authority: 42 USC 280b-1b(a)</t>
  </si>
  <si>
    <t>Name of Fund: Hawaii Pregnancy Risk Assessment Monitoring System (PRAMS)</t>
  </si>
  <si>
    <t>Legal Authority:  Section 317(k) of PHS Act; 42 USC 247b-12, as amended</t>
  </si>
  <si>
    <t>Apprn. Account. No.:  S 533 H</t>
  </si>
  <si>
    <t>Department: HTH</t>
  </si>
  <si>
    <t>Name of Fund:  PPG - State Lead Abatement Program</t>
  </si>
  <si>
    <t>Apprn. Acct. Number:  S 507 H</t>
  </si>
  <si>
    <t>Fund Type (MOF):  P</t>
  </si>
  <si>
    <t>Legal Authority:  1996 Appropriations Act (PL 104-134) &amp; 1998 Appropriations Act (PL 105-65)</t>
  </si>
  <si>
    <t>Name of Fund:  Beach Monitoring and Notification Program</t>
  </si>
  <si>
    <t>Apprn. Acct. Number:  S 512 H</t>
  </si>
  <si>
    <t>Legal Authority:  PL 92-500, Water Pollution Control Act</t>
  </si>
  <si>
    <t>Name of Fund:  Exchange Network</t>
  </si>
  <si>
    <t>Apprn. Acct. Number:  S 513 H</t>
  </si>
  <si>
    <t>Legal Authority:  P.L. 111-88; 40 CFR Part 3</t>
  </si>
  <si>
    <t>Name of Fund:  Hazardous Materials Emergency Preparedness</t>
  </si>
  <si>
    <t>Apprn. Acct. Number:  S 541 H</t>
  </si>
  <si>
    <t>Legal Authority:  49 U.S.C. 5101</t>
  </si>
  <si>
    <t>Name of Fund:  Water Quality Management Planning</t>
  </si>
  <si>
    <t>Apprn. Acct. Number:  S 542 H</t>
  </si>
  <si>
    <t>Name of Fund:  Leaking Underground Storage Tank - Corrective Action</t>
  </si>
  <si>
    <t>Apprn. Acct. Number:  S 543 H</t>
  </si>
  <si>
    <t>Legal Authority:  PL 94-580, Resource Conservation and Recovery Act</t>
  </si>
  <si>
    <t>Name of Fund:  Leaking Underground Storage Tank - Prevention</t>
  </si>
  <si>
    <t>Apprn. Acct. Number:  S 544 H</t>
  </si>
  <si>
    <t>Name of Fund:  State Clean Diesel Grant-Diesel Retrofit</t>
  </si>
  <si>
    <t>Apprn. Acct. Number:  S 545 H</t>
  </si>
  <si>
    <t>Legal Authority:  PL 109-58, Energy Policy Act of 2005</t>
  </si>
  <si>
    <t>Name of Fund:  Department of Defense and State MOA</t>
  </si>
  <si>
    <t>Apprn. Acct. Number:  S 546 H</t>
  </si>
  <si>
    <t>Legal Authority:  P.L. 96-510, Comprehensive Environmental Response, Compensation, and Liability Act</t>
  </si>
  <si>
    <t>Name of Fund:  State Response Program</t>
  </si>
  <si>
    <t>Apprn. Acct. Number:  S 547 H</t>
  </si>
  <si>
    <t>Legal Authority:  Comprehensive Environmental Response, Compensation, and Liability Act</t>
  </si>
  <si>
    <t>Name of Fund:  Preliminary Assessment/Site Inspection</t>
  </si>
  <si>
    <t>Apprn. Acct. Number:  S 548 H</t>
  </si>
  <si>
    <r>
      <t>Department: _</t>
    </r>
    <r>
      <rPr>
        <u/>
        <sz val="12"/>
        <color theme="1"/>
        <rFont val="Arial"/>
        <family val="2"/>
      </rPr>
      <t>HTH131/DJ_</t>
    </r>
    <r>
      <rPr>
        <sz val="12"/>
        <color theme="1"/>
        <rFont val="Arial"/>
        <family val="2"/>
      </rPr>
      <t>_______</t>
    </r>
  </si>
  <si>
    <r>
      <t>Name of fund: __</t>
    </r>
    <r>
      <rPr>
        <u/>
        <sz val="12"/>
        <color theme="1"/>
        <rFont val="Arial"/>
        <family val="2"/>
      </rPr>
      <t>Hawaii's Epidemiology and Laboratory Capacity for Infectious Diseases</t>
    </r>
  </si>
  <si>
    <r>
      <t>Legal Authority: _</t>
    </r>
    <r>
      <rPr>
        <u/>
        <sz val="12"/>
        <color theme="1"/>
        <rFont val="Arial"/>
        <family val="2"/>
      </rPr>
      <t>301(A) AND 317(K)(2),PHS 42USC241(A)247B(K)2</t>
    </r>
  </si>
  <si>
    <r>
      <t>Fund Type (MOF):__</t>
    </r>
    <r>
      <rPr>
        <u/>
        <sz val="12"/>
        <color theme="1"/>
        <rFont val="Arial"/>
        <family val="2"/>
      </rPr>
      <t>P</t>
    </r>
    <r>
      <rPr>
        <sz val="12"/>
        <color theme="1"/>
        <rFont val="Arial"/>
        <family val="2"/>
      </rPr>
      <t>_________</t>
    </r>
  </si>
  <si>
    <r>
      <t>Appropriation  Account. Number:  _</t>
    </r>
    <r>
      <rPr>
        <u/>
        <sz val="12"/>
        <color theme="1"/>
        <rFont val="Arial"/>
        <family val="2"/>
      </rPr>
      <t>S-501-H</t>
    </r>
    <r>
      <rPr>
        <sz val="12"/>
        <color theme="1"/>
        <rFont val="Arial"/>
        <family val="2"/>
      </rPr>
      <t>___</t>
    </r>
  </si>
  <si>
    <t>for submittal to the 2024 Legislature</t>
  </si>
  <si>
    <t>Legal Authority: Act 164, SLH 2023</t>
  </si>
  <si>
    <t>2028-29</t>
  </si>
  <si>
    <t>Note: The program end on 07/31/2024</t>
  </si>
  <si>
    <r>
      <t xml:space="preserve">Department:  </t>
    </r>
    <r>
      <rPr>
        <u/>
        <sz val="12"/>
        <color theme="1"/>
        <rFont val="Arial"/>
        <family val="2"/>
      </rPr>
      <t>HTH 495</t>
    </r>
  </si>
  <si>
    <r>
      <t xml:space="preserve">Department:  </t>
    </r>
    <r>
      <rPr>
        <u/>
        <sz val="12"/>
        <color theme="1"/>
        <rFont val="Arial"/>
        <family val="2"/>
      </rPr>
      <t>HTH 420</t>
    </r>
  </si>
  <si>
    <r>
      <t xml:space="preserve">Name of Fund: </t>
    </r>
    <r>
      <rPr>
        <u/>
        <sz val="12"/>
        <color theme="1"/>
        <rFont val="Arial"/>
        <family val="2"/>
      </rPr>
      <t>Maui County CCBHC Grant</t>
    </r>
  </si>
  <si>
    <t>Appropriation Account Number:  S-532-H</t>
  </si>
  <si>
    <t>Delete, Contract ended on 9/29/20.</t>
  </si>
  <si>
    <t>Department:  Health</t>
  </si>
  <si>
    <t xml:space="preserve">Name ofFund:  Hawaii Tobacco State Enforcement Contract </t>
  </si>
  <si>
    <t xml:space="preserve">Legal Authority:  HHSF223201110148C </t>
  </si>
  <si>
    <t xml:space="preserve">Appropriation Account Number:  S 520 H </t>
  </si>
  <si>
    <t>Legal Authority: SSA, as amended by BBA of 2018, Title VI, A</t>
  </si>
  <si>
    <t>Appropriation Account Number: S 529 H</t>
  </si>
  <si>
    <t xml:space="preserve"> </t>
  </si>
  <si>
    <t>Name of Fund: Sexual Violence Primary Prevention and Education</t>
  </si>
  <si>
    <t>Appropriation Account Number: S 531 H</t>
  </si>
  <si>
    <t>Name of Fund: Personal Responsibility Education Program</t>
  </si>
  <si>
    <t>Legal Authority: SSA, Title V, Section 513</t>
  </si>
  <si>
    <t>Appropriation Account Number: S 534 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</si>
</sst>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u/>
      <sz val="12"/>
      <color theme="1"/>
      <name val="Arial"/>
      <family val="2"/>
    </font>
    <font>
      <b/>
      <sz val="11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0" xfId="0" applyFont="1"/>
    <xf numFmtId="0" fontId="2" fillId="2" borderId="0" xfId="0" applyFont="1" applyFill="1"/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0" fontId="1" fillId="0" borderId="0" xfId="0" applyFont="1" applyAlignment="1">
      <alignment horizontal="center"/>
    </xf>
    <xf numFmtId="0" fontId="2" fillId="0" borderId="0" xfId="0" applyFont="1" applyBorder="1"/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3" fontId="2" fillId="2" borderId="0" xfId="0" applyNumberFormat="1" applyFont="1" applyFill="1" applyBorder="1"/>
    <xf numFmtId="3" fontId="2" fillId="0" borderId="0" xfId="0" applyNumberFormat="1" applyFont="1" applyBorder="1"/>
    <xf numFmtId="0" fontId="2" fillId="0" borderId="0" xfId="0" applyFont="1" applyFill="1" applyBorder="1"/>
    <xf numFmtId="0" fontId="1" fillId="0" borderId="0" xfId="0" applyFont="1" applyAlignment="1">
      <alignment horizontal="center"/>
    </xf>
    <xf numFmtId="3" fontId="2" fillId="0" borderId="0" xfId="0" applyNumberFormat="1" applyFont="1"/>
    <xf numFmtId="3" fontId="2" fillId="2" borderId="0" xfId="0" applyNumberFormat="1" applyFont="1" applyFill="1"/>
    <xf numFmtId="3" fontId="1" fillId="0" borderId="0" xfId="0" applyNumberFormat="1" applyFont="1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left"/>
    </xf>
    <xf numFmtId="0" fontId="2" fillId="3" borderId="0" xfId="0" applyFont="1" applyFill="1" applyAlignment="1">
      <alignment horizontal="left"/>
    </xf>
    <xf numFmtId="0" fontId="2" fillId="0" borderId="0" xfId="0" applyFont="1" applyFill="1"/>
    <xf numFmtId="0" fontId="2" fillId="0" borderId="0" xfId="0" applyFont="1" applyFill="1" applyAlignment="1">
      <alignment horizontal="left"/>
    </xf>
    <xf numFmtId="0" fontId="2" fillId="4" borderId="0" xfId="0" applyFont="1" applyFill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5" borderId="0" xfId="0" applyFont="1" applyFill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left" wrapText="1"/>
    </xf>
    <xf numFmtId="0" fontId="1" fillId="0" borderId="0" xfId="0" applyFont="1" applyBorder="1" applyAlignment="1">
      <alignment horizontal="center"/>
    </xf>
    <xf numFmtId="3" fontId="2" fillId="0" borderId="2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calcChain" Target="calcChain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C4E3EB-9D8E-499F-93BF-40992935E064}">
  <sheetPr>
    <pageSetUpPr fitToPage="1"/>
  </sheetPr>
  <dimension ref="B1:H24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3.425781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131</v>
      </c>
      <c r="C2" s="35"/>
      <c r="D2" s="35"/>
      <c r="E2" s="35"/>
      <c r="F2" s="35"/>
      <c r="G2" s="35"/>
      <c r="H2" s="35"/>
    </row>
    <row r="4" spans="2:8" x14ac:dyDescent="0.2">
      <c r="B4" s="2" t="s">
        <v>50</v>
      </c>
      <c r="C4" s="2"/>
      <c r="D4" s="2"/>
    </row>
    <row r="5" spans="2:8" x14ac:dyDescent="0.2">
      <c r="B5" s="2" t="s">
        <v>51</v>
      </c>
      <c r="C5" s="2"/>
      <c r="D5" s="2"/>
    </row>
    <row r="6" spans="2:8" x14ac:dyDescent="0.2">
      <c r="B6" s="2" t="s">
        <v>52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53</v>
      </c>
      <c r="C8" s="2"/>
      <c r="D8" s="2"/>
    </row>
    <row r="10" spans="2:8" ht="15.75" x14ac:dyDescent="0.25">
      <c r="C10" s="33" t="s">
        <v>1</v>
      </c>
      <c r="D10" s="33" t="s">
        <v>1</v>
      </c>
      <c r="E10" s="33" t="s">
        <v>1</v>
      </c>
      <c r="F10" s="33" t="s">
        <v>1</v>
      </c>
      <c r="G10" s="33" t="s">
        <v>1</v>
      </c>
      <c r="H10" s="33" t="s">
        <v>1</v>
      </c>
    </row>
    <row r="11" spans="2:8" ht="15.75" x14ac:dyDescent="0.25">
      <c r="C11" s="33" t="s">
        <v>11</v>
      </c>
      <c r="D11" s="33" t="s">
        <v>12</v>
      </c>
      <c r="E11" s="33" t="s">
        <v>13</v>
      </c>
      <c r="F11" s="33" t="s">
        <v>14</v>
      </c>
      <c r="G11" s="33" t="s">
        <v>15</v>
      </c>
      <c r="H11" s="33" t="s">
        <v>133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348000</v>
      </c>
      <c r="D13" s="5">
        <v>348000</v>
      </c>
      <c r="E13" s="5">
        <v>348000</v>
      </c>
      <c r="F13" s="5">
        <v>348000</v>
      </c>
      <c r="G13" s="5">
        <v>348000</v>
      </c>
      <c r="H13" s="5">
        <v>348000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1107000</v>
      </c>
      <c r="D15" s="5">
        <v>1107000</v>
      </c>
      <c r="E15" s="5">
        <v>1107000</v>
      </c>
      <c r="F15" s="5">
        <v>1107000</v>
      </c>
      <c r="G15" s="5">
        <v>1107000</v>
      </c>
      <c r="H15" s="5">
        <v>1107000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1455000</v>
      </c>
      <c r="D23" s="7">
        <v>1455000</v>
      </c>
      <c r="E23" s="7">
        <v>1455000</v>
      </c>
      <c r="F23" s="7">
        <v>1455000</v>
      </c>
      <c r="G23" s="7">
        <v>1455000</v>
      </c>
      <c r="H23" s="7">
        <v>1455000</v>
      </c>
    </row>
    <row r="24" spans="2:8" ht="15.75" thickTop="1" x14ac:dyDescent="0.2"/>
  </sheetData>
  <mergeCells count="2">
    <mergeCell ref="B1:H1"/>
    <mergeCell ref="B2:H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1E7F71-E11F-4B5D-BE96-B1851E1D4C4C}">
  <dimension ref="B1:H48"/>
  <sheetViews>
    <sheetView tabSelected="1"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131</v>
      </c>
      <c r="C2" s="35"/>
      <c r="D2" s="35"/>
      <c r="E2" s="35"/>
      <c r="F2" s="35"/>
      <c r="G2" s="35"/>
      <c r="H2" s="35"/>
    </row>
    <row r="4" spans="2:8" x14ac:dyDescent="0.2">
      <c r="B4" s="2" t="s">
        <v>126</v>
      </c>
      <c r="C4" s="2"/>
      <c r="D4" s="2"/>
    </row>
    <row r="5" spans="2:8" x14ac:dyDescent="0.2">
      <c r="B5" s="2" t="s">
        <v>127</v>
      </c>
      <c r="C5" s="2"/>
      <c r="D5" s="2"/>
    </row>
    <row r="6" spans="2:8" x14ac:dyDescent="0.2">
      <c r="B6" s="2" t="s">
        <v>128</v>
      </c>
      <c r="C6" s="2"/>
      <c r="D6" s="2"/>
    </row>
    <row r="7" spans="2:8" x14ac:dyDescent="0.2">
      <c r="B7" s="2" t="s">
        <v>129</v>
      </c>
      <c r="C7" s="2"/>
      <c r="D7" s="2"/>
    </row>
    <row r="8" spans="2:8" x14ac:dyDescent="0.2">
      <c r="B8" s="2" t="s">
        <v>130</v>
      </c>
      <c r="C8" s="2"/>
      <c r="D8" s="2"/>
    </row>
    <row r="10" spans="2:8" ht="15.75" x14ac:dyDescent="0.25">
      <c r="C10" s="34" t="s">
        <v>1</v>
      </c>
      <c r="D10" s="34" t="s">
        <v>1</v>
      </c>
      <c r="E10" s="34" t="s">
        <v>1</v>
      </c>
      <c r="F10" s="34" t="s">
        <v>1</v>
      </c>
      <c r="G10" s="34" t="s">
        <v>1</v>
      </c>
      <c r="H10" s="34" t="s">
        <v>1</v>
      </c>
    </row>
    <row r="11" spans="2:8" ht="15.75" x14ac:dyDescent="0.25">
      <c r="C11" s="34" t="s">
        <v>11</v>
      </c>
      <c r="D11" s="34" t="s">
        <v>12</v>
      </c>
      <c r="E11" s="34" t="s">
        <v>13</v>
      </c>
      <c r="F11" s="34" t="s">
        <v>14</v>
      </c>
      <c r="G11" s="34" t="s">
        <v>15</v>
      </c>
      <c r="H11" s="34" t="s">
        <v>133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2039786</v>
      </c>
      <c r="D13" s="5">
        <v>2039786</v>
      </c>
      <c r="E13" s="5">
        <v>2039786</v>
      </c>
      <c r="F13" s="5">
        <v>2039786</v>
      </c>
      <c r="G13" s="5">
        <v>2039786</v>
      </c>
      <c r="H13" s="5">
        <v>2039786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f>394261+5000</f>
        <v>399261</v>
      </c>
      <c r="D15" s="5">
        <v>394261</v>
      </c>
      <c r="E15" s="5">
        <v>394261</v>
      </c>
      <c r="F15" s="5">
        <v>394261</v>
      </c>
      <c r="G15" s="5">
        <v>394261</v>
      </c>
      <c r="H15" s="5">
        <v>394261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38">
        <f>SUM(C13:C22)</f>
        <v>2439047</v>
      </c>
      <c r="D23" s="7">
        <f>SUM(D13:D22)</f>
        <v>2434047</v>
      </c>
      <c r="E23" s="7">
        <f t="shared" ref="E23:H23" si="0">SUM(E13:E22)</f>
        <v>2434047</v>
      </c>
      <c r="F23" s="7">
        <f t="shared" si="0"/>
        <v>2434047</v>
      </c>
      <c r="G23" s="7">
        <f t="shared" si="0"/>
        <v>2434047</v>
      </c>
      <c r="H23" s="7">
        <f t="shared" si="0"/>
        <v>2434047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34"/>
      <c r="D35" s="34"/>
      <c r="E35" s="34"/>
      <c r="F35" s="34"/>
      <c r="G35" s="34"/>
      <c r="H35" s="34"/>
    </row>
    <row r="36" spans="3:8" ht="15.75" x14ac:dyDescent="0.25">
      <c r="C36" s="34"/>
      <c r="D36" s="34"/>
      <c r="E36" s="34"/>
      <c r="F36" s="34"/>
      <c r="G36" s="34"/>
      <c r="H36" s="34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6"/>
      <c r="D39" s="16"/>
      <c r="E39" s="16"/>
      <c r="F39" s="16"/>
      <c r="G39" s="16"/>
      <c r="H39" s="16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6"/>
      <c r="D41" s="16"/>
      <c r="E41" s="16"/>
      <c r="F41" s="16"/>
      <c r="G41" s="16"/>
      <c r="H41" s="16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6"/>
      <c r="D43" s="16"/>
      <c r="E43" s="16"/>
      <c r="F43" s="16"/>
      <c r="G43" s="16"/>
      <c r="H43" s="16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6"/>
      <c r="D45" s="16"/>
      <c r="E45" s="16"/>
      <c r="F45" s="16"/>
      <c r="G45" s="16"/>
      <c r="H45" s="16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6"/>
      <c r="D47" s="16"/>
      <c r="E47" s="16"/>
      <c r="F47" s="16"/>
      <c r="G47" s="16"/>
      <c r="H47" s="16"/>
    </row>
    <row r="48" spans="3:8" x14ac:dyDescent="0.2">
      <c r="C48" s="16"/>
      <c r="D48" s="16"/>
      <c r="E48" s="16"/>
      <c r="F48" s="16"/>
      <c r="G48" s="16"/>
      <c r="H48" s="16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0F5C82-3917-41E6-ADA3-29458B727CC3}">
  <dimension ref="B1:H48"/>
  <sheetViews>
    <sheetView showWhiteSpace="0" zoomScaleNormal="100" workbookViewId="0">
      <selection activeCell="I26" sqref="I26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131</v>
      </c>
      <c r="C2" s="35"/>
      <c r="D2" s="35"/>
      <c r="E2" s="35"/>
      <c r="F2" s="35"/>
      <c r="G2" s="35"/>
      <c r="H2" s="35"/>
    </row>
    <row r="4" spans="2:8" x14ac:dyDescent="0.2">
      <c r="B4" s="2" t="s">
        <v>135</v>
      </c>
      <c r="C4" s="2"/>
      <c r="D4" s="2"/>
    </row>
    <row r="5" spans="2:8" x14ac:dyDescent="0.2">
      <c r="B5" s="2" t="s">
        <v>30</v>
      </c>
      <c r="C5" s="2"/>
      <c r="D5" s="2"/>
    </row>
    <row r="6" spans="2:8" x14ac:dyDescent="0.2">
      <c r="B6" s="2" t="s">
        <v>31</v>
      </c>
      <c r="C6" s="2"/>
      <c r="D6" s="2"/>
    </row>
    <row r="7" spans="2:8" x14ac:dyDescent="0.2">
      <c r="B7" s="2" t="s">
        <v>32</v>
      </c>
      <c r="C7" s="2"/>
      <c r="D7" s="2"/>
    </row>
    <row r="8" spans="2:8" x14ac:dyDescent="0.2">
      <c r="B8" s="2" t="s">
        <v>33</v>
      </c>
      <c r="C8" s="2"/>
      <c r="D8" s="2"/>
    </row>
    <row r="10" spans="2:8" ht="15.75" x14ac:dyDescent="0.25">
      <c r="C10" s="29" t="s">
        <v>1</v>
      </c>
      <c r="D10" s="29" t="s">
        <v>1</v>
      </c>
      <c r="E10" s="29" t="s">
        <v>1</v>
      </c>
      <c r="F10" s="29" t="s">
        <v>1</v>
      </c>
      <c r="G10" s="29" t="s">
        <v>1</v>
      </c>
      <c r="H10" s="29" t="s">
        <v>1</v>
      </c>
    </row>
    <row r="11" spans="2:8" ht="15.75" x14ac:dyDescent="0.25">
      <c r="C11" s="29" t="s">
        <v>11</v>
      </c>
      <c r="D11" s="29" t="s">
        <v>12</v>
      </c>
      <c r="E11" s="29" t="s">
        <v>13</v>
      </c>
      <c r="F11" s="29" t="s">
        <v>14</v>
      </c>
      <c r="G11" s="29" t="s">
        <v>15</v>
      </c>
      <c r="H11" s="29" t="s">
        <v>133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71000</v>
      </c>
      <c r="D13" s="5">
        <v>73500</v>
      </c>
      <c r="E13" s="5">
        <v>73500</v>
      </c>
      <c r="F13" s="5">
        <v>73500</v>
      </c>
      <c r="G13" s="5">
        <v>73500</v>
      </c>
      <c r="H13" s="5">
        <v>73500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1000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72000</v>
      </c>
      <c r="D23" s="7">
        <f t="shared" ref="D23:H23" si="0">SUM(D13:D22)</f>
        <v>73500</v>
      </c>
      <c r="E23" s="7">
        <f t="shared" si="0"/>
        <v>73500</v>
      </c>
      <c r="F23" s="7">
        <f t="shared" si="0"/>
        <v>73500</v>
      </c>
      <c r="G23" s="7">
        <f t="shared" si="0"/>
        <v>73500</v>
      </c>
      <c r="H23" s="7">
        <f t="shared" si="0"/>
        <v>73500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29"/>
      <c r="D35" s="29"/>
      <c r="E35" s="29"/>
      <c r="F35" s="29"/>
      <c r="G35" s="29"/>
      <c r="H35" s="29"/>
    </row>
    <row r="36" spans="3:8" ht="15.75" x14ac:dyDescent="0.25">
      <c r="C36" s="29"/>
      <c r="D36" s="29"/>
      <c r="E36" s="29"/>
      <c r="F36" s="29"/>
      <c r="G36" s="29"/>
      <c r="H36" s="29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6"/>
      <c r="D39" s="16"/>
      <c r="E39" s="16"/>
      <c r="F39" s="16"/>
      <c r="G39" s="16"/>
      <c r="H39" s="16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6"/>
      <c r="D41" s="16"/>
      <c r="E41" s="16"/>
      <c r="F41" s="16"/>
      <c r="G41" s="16"/>
      <c r="H41" s="16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6"/>
      <c r="D43" s="16"/>
      <c r="E43" s="16"/>
      <c r="F43" s="16"/>
      <c r="G43" s="16"/>
      <c r="H43" s="16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6"/>
      <c r="D45" s="16"/>
      <c r="E45" s="16"/>
      <c r="F45" s="16"/>
      <c r="G45" s="16"/>
      <c r="H45" s="16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6"/>
      <c r="D47" s="16"/>
      <c r="E47" s="16"/>
      <c r="F47" s="16"/>
      <c r="G47" s="16"/>
      <c r="H47" s="16"/>
    </row>
    <row r="48" spans="3:8" x14ac:dyDescent="0.2">
      <c r="C48" s="16"/>
      <c r="D48" s="16"/>
      <c r="E48" s="16"/>
      <c r="F48" s="16"/>
      <c r="G48" s="16"/>
      <c r="H48" s="16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31BE8E-C2B7-428D-B74E-1E48428B0955}">
  <dimension ref="B1:H27"/>
  <sheetViews>
    <sheetView showWhiteSpace="0" zoomScaleNormal="100" workbookViewId="0">
      <selection activeCell="D34" sqref="D34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131</v>
      </c>
      <c r="C2" s="35"/>
      <c r="D2" s="35"/>
      <c r="E2" s="35"/>
      <c r="F2" s="35"/>
      <c r="G2" s="35"/>
      <c r="H2" s="35"/>
    </row>
    <row r="4" spans="2:8" x14ac:dyDescent="0.2">
      <c r="B4" s="2" t="s">
        <v>62</v>
      </c>
      <c r="C4" s="2"/>
      <c r="D4" s="2"/>
    </row>
    <row r="5" spans="2:8" x14ac:dyDescent="0.2">
      <c r="B5" s="2" t="s">
        <v>63</v>
      </c>
      <c r="C5" s="2"/>
      <c r="D5" s="2"/>
    </row>
    <row r="6" spans="2:8" x14ac:dyDescent="0.2">
      <c r="B6" s="2" t="s">
        <v>64</v>
      </c>
      <c r="C6" s="2"/>
      <c r="D6" s="2"/>
    </row>
    <row r="7" spans="2:8" x14ac:dyDescent="0.2">
      <c r="B7" s="2" t="s">
        <v>55</v>
      </c>
      <c r="C7" s="2"/>
      <c r="D7" s="2"/>
    </row>
    <row r="8" spans="2:8" x14ac:dyDescent="0.2">
      <c r="B8" s="2" t="s">
        <v>65</v>
      </c>
      <c r="C8" s="2"/>
      <c r="D8" s="2"/>
    </row>
    <row r="10" spans="2:8" ht="15.75" x14ac:dyDescent="0.25">
      <c r="C10" s="31" t="s">
        <v>1</v>
      </c>
      <c r="D10" s="31" t="s">
        <v>1</v>
      </c>
      <c r="E10" s="31" t="s">
        <v>1</v>
      </c>
      <c r="F10" s="31" t="s">
        <v>1</v>
      </c>
      <c r="G10" s="31" t="s">
        <v>1</v>
      </c>
      <c r="H10" s="31" t="s">
        <v>1</v>
      </c>
    </row>
    <row r="11" spans="2:8" ht="15.75" x14ac:dyDescent="0.25">
      <c r="C11" s="31" t="s">
        <v>11</v>
      </c>
      <c r="D11" s="31" t="s">
        <v>12</v>
      </c>
      <c r="E11" s="31" t="s">
        <v>13</v>
      </c>
      <c r="F11" s="31" t="s">
        <v>14</v>
      </c>
      <c r="G11" s="31" t="s">
        <v>15</v>
      </c>
      <c r="H11" s="31" t="s">
        <v>133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100000</v>
      </c>
      <c r="D15" s="5">
        <v>100000</v>
      </c>
      <c r="E15" s="5">
        <v>100000</v>
      </c>
      <c r="F15" s="5">
        <v>100000</v>
      </c>
      <c r="G15" s="5">
        <v>100000</v>
      </c>
      <c r="H15" s="5">
        <v>100000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C13+C15</f>
        <v>100000</v>
      </c>
      <c r="D23" s="7">
        <f t="shared" ref="D23:H23" si="0">D13+D15</f>
        <v>100000</v>
      </c>
      <c r="E23" s="7">
        <f t="shared" si="0"/>
        <v>100000</v>
      </c>
      <c r="F23" s="7">
        <f t="shared" si="0"/>
        <v>100000</v>
      </c>
      <c r="G23" s="7">
        <f t="shared" si="0"/>
        <v>100000</v>
      </c>
      <c r="H23" s="7">
        <f t="shared" si="0"/>
        <v>100000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3CA2E9-3E2D-4A30-B7CC-6A81D8DA7171}">
  <dimension ref="B1:H48"/>
  <sheetViews>
    <sheetView showWhiteSpace="0" zoomScaleNormal="100" workbookViewId="0">
      <selection activeCell="B2" sqref="B2:H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131</v>
      </c>
      <c r="C2" s="35"/>
      <c r="D2" s="35"/>
      <c r="E2" s="35"/>
      <c r="F2" s="35"/>
      <c r="G2" s="35"/>
      <c r="H2" s="35"/>
    </row>
    <row r="4" spans="2:8" x14ac:dyDescent="0.2">
      <c r="B4" s="2" t="s">
        <v>45</v>
      </c>
      <c r="C4" s="2"/>
      <c r="D4" s="2"/>
    </row>
    <row r="5" spans="2:8" x14ac:dyDescent="0.2">
      <c r="B5" s="2" t="s">
        <v>46</v>
      </c>
      <c r="C5" s="2"/>
      <c r="D5" s="2"/>
    </row>
    <row r="6" spans="2:8" x14ac:dyDescent="0.2">
      <c r="B6" s="2" t="s">
        <v>47</v>
      </c>
      <c r="C6" s="2"/>
      <c r="D6" s="2"/>
    </row>
    <row r="7" spans="2:8" x14ac:dyDescent="0.2">
      <c r="B7" s="2" t="s">
        <v>48</v>
      </c>
      <c r="C7" s="2"/>
      <c r="D7" s="2"/>
    </row>
    <row r="8" spans="2:8" x14ac:dyDescent="0.2">
      <c r="B8" s="2" t="s">
        <v>49</v>
      </c>
      <c r="C8" s="2"/>
      <c r="D8" s="2"/>
    </row>
    <row r="10" spans="2:8" ht="15.75" x14ac:dyDescent="0.25">
      <c r="C10" s="28" t="s">
        <v>1</v>
      </c>
      <c r="D10" s="28" t="s">
        <v>1</v>
      </c>
      <c r="E10" s="28" t="s">
        <v>1</v>
      </c>
      <c r="F10" s="28" t="s">
        <v>1</v>
      </c>
      <c r="G10" s="28" t="s">
        <v>1</v>
      </c>
      <c r="H10" s="28" t="s">
        <v>1</v>
      </c>
    </row>
    <row r="11" spans="2:8" ht="15.75" x14ac:dyDescent="0.25">
      <c r="C11" s="28" t="s">
        <v>2</v>
      </c>
      <c r="D11" s="28" t="s">
        <v>11</v>
      </c>
      <c r="E11" s="28" t="s">
        <v>12</v>
      </c>
      <c r="F11" s="28" t="s">
        <v>13</v>
      </c>
      <c r="G11" s="28" t="s">
        <v>14</v>
      </c>
      <c r="H11" s="28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32326</v>
      </c>
      <c r="D13" s="5">
        <v>67063</v>
      </c>
      <c r="E13" s="5">
        <v>67063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482142</v>
      </c>
      <c r="D15" s="5">
        <v>493681</v>
      </c>
      <c r="E15" s="5">
        <v>493681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514468</v>
      </c>
      <c r="D23" s="7">
        <f t="shared" ref="D23:H23" si="0">SUM(D13:D22)</f>
        <v>560744</v>
      </c>
      <c r="E23" s="7">
        <f t="shared" si="0"/>
        <v>560744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5" spans="2:8" x14ac:dyDescent="0.2">
      <c r="B25" s="1" t="s">
        <v>134</v>
      </c>
    </row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28"/>
      <c r="D35" s="28"/>
      <c r="E35" s="28"/>
      <c r="F35" s="28"/>
      <c r="G35" s="28"/>
      <c r="H35" s="28"/>
    </row>
    <row r="36" spans="3:8" ht="15.75" x14ac:dyDescent="0.25">
      <c r="C36" s="28"/>
      <c r="D36" s="28"/>
      <c r="E36" s="28"/>
      <c r="F36" s="28"/>
      <c r="G36" s="28"/>
      <c r="H36" s="28"/>
    </row>
    <row r="37" spans="3:8" ht="15.75" x14ac:dyDescent="0.25">
      <c r="C37" s="28"/>
      <c r="D37" s="28"/>
      <c r="E37" s="28"/>
      <c r="F37" s="28"/>
      <c r="G37" s="28"/>
      <c r="H37" s="28"/>
    </row>
    <row r="38" spans="3:8" ht="15.75" x14ac:dyDescent="0.25">
      <c r="C38" s="28"/>
      <c r="D38" s="28"/>
      <c r="E38" s="28"/>
      <c r="F38" s="28"/>
      <c r="G38" s="28"/>
      <c r="H38" s="28"/>
    </row>
    <row r="39" spans="3:8" ht="15.75" x14ac:dyDescent="0.25">
      <c r="C39" s="28"/>
      <c r="D39" s="28"/>
      <c r="E39" s="28"/>
      <c r="F39" s="28"/>
      <c r="G39" s="28"/>
      <c r="H39" s="28"/>
    </row>
    <row r="40" spans="3:8" ht="15.75" x14ac:dyDescent="0.25">
      <c r="C40" s="28"/>
      <c r="D40" s="28"/>
      <c r="E40" s="28"/>
      <c r="F40" s="28"/>
      <c r="G40" s="28"/>
      <c r="H40" s="28"/>
    </row>
    <row r="41" spans="3:8" ht="15.75" x14ac:dyDescent="0.25">
      <c r="C41" s="28"/>
      <c r="D41" s="28"/>
      <c r="E41" s="28"/>
      <c r="F41" s="28"/>
      <c r="G41" s="28"/>
      <c r="H41" s="28"/>
    </row>
    <row r="42" spans="3:8" ht="15.75" x14ac:dyDescent="0.25">
      <c r="C42" s="28"/>
      <c r="D42" s="28"/>
      <c r="E42" s="28"/>
      <c r="F42" s="28"/>
      <c r="G42" s="28"/>
      <c r="H42" s="28"/>
    </row>
    <row r="43" spans="3:8" ht="15.75" x14ac:dyDescent="0.25">
      <c r="C43" s="28"/>
      <c r="D43" s="28"/>
      <c r="E43" s="28"/>
      <c r="F43" s="28"/>
      <c r="G43" s="28"/>
      <c r="H43" s="28"/>
    </row>
    <row r="44" spans="3:8" ht="15.75" x14ac:dyDescent="0.25">
      <c r="C44" s="28"/>
      <c r="D44" s="28"/>
      <c r="E44" s="28"/>
      <c r="F44" s="28"/>
      <c r="G44" s="28"/>
      <c r="H44" s="28"/>
    </row>
    <row r="45" spans="3:8" ht="15.75" x14ac:dyDescent="0.25">
      <c r="C45" s="28"/>
      <c r="D45" s="28"/>
      <c r="E45" s="28"/>
      <c r="F45" s="28"/>
      <c r="G45" s="28"/>
      <c r="H45" s="28"/>
    </row>
    <row r="46" spans="3:8" ht="15.75" x14ac:dyDescent="0.25">
      <c r="C46" s="28"/>
      <c r="D46" s="28"/>
      <c r="E46" s="28"/>
      <c r="F46" s="28"/>
      <c r="G46" s="28"/>
      <c r="H46" s="28"/>
    </row>
    <row r="47" spans="3:8" ht="15.75" x14ac:dyDescent="0.25">
      <c r="C47" s="28"/>
      <c r="D47" s="28"/>
      <c r="E47" s="28"/>
      <c r="F47" s="28"/>
      <c r="G47" s="28"/>
      <c r="H47" s="28"/>
    </row>
    <row r="48" spans="3:8" x14ac:dyDescent="0.2">
      <c r="C48" s="16"/>
      <c r="D48" s="16"/>
      <c r="E48" s="16"/>
      <c r="F48" s="16"/>
      <c r="G48" s="16"/>
      <c r="H48" s="16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83666D-9427-445C-A3E0-E04033BC296D}">
  <sheetPr>
    <pageSetUpPr fitToPage="1"/>
  </sheetPr>
  <dimension ref="B1:H24"/>
  <sheetViews>
    <sheetView view="pageLayout" zoomScaleNormal="100" workbookViewId="0">
      <selection activeCell="G28" sqref="G2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10</v>
      </c>
      <c r="C2" s="35"/>
      <c r="D2" s="35"/>
      <c r="E2" s="35"/>
      <c r="F2" s="35"/>
      <c r="G2" s="35"/>
    </row>
    <row r="4" spans="2:8" x14ac:dyDescent="0.2">
      <c r="B4" s="2" t="s">
        <v>94</v>
      </c>
      <c r="C4" s="2"/>
    </row>
    <row r="5" spans="2:8" x14ac:dyDescent="0.2">
      <c r="B5" s="22" t="s">
        <v>95</v>
      </c>
      <c r="C5" s="2"/>
    </row>
    <row r="6" spans="2:8" x14ac:dyDescent="0.2">
      <c r="B6" s="22" t="s">
        <v>96</v>
      </c>
      <c r="C6" s="2"/>
    </row>
    <row r="7" spans="2:8" x14ac:dyDescent="0.2">
      <c r="B7" s="22" t="s">
        <v>97</v>
      </c>
      <c r="C7" s="2"/>
    </row>
    <row r="8" spans="2:8" ht="30.75" customHeight="1" x14ac:dyDescent="0.2">
      <c r="B8" s="36" t="s">
        <v>98</v>
      </c>
      <c r="C8" s="36"/>
    </row>
    <row r="10" spans="2:8" ht="15.75" x14ac:dyDescent="0.25">
      <c r="C10" s="21" t="s">
        <v>1</v>
      </c>
      <c r="D10" s="21" t="s">
        <v>1</v>
      </c>
      <c r="E10" s="21" t="s">
        <v>1</v>
      </c>
      <c r="F10" s="21" t="s">
        <v>1</v>
      </c>
      <c r="G10" s="21" t="s">
        <v>1</v>
      </c>
      <c r="H10" s="21" t="s">
        <v>1</v>
      </c>
    </row>
    <row r="11" spans="2:8" ht="15.75" x14ac:dyDescent="0.25">
      <c r="C11" s="21" t="s">
        <v>2</v>
      </c>
      <c r="D11" s="21" t="s">
        <v>11</v>
      </c>
      <c r="E11" s="21" t="s">
        <v>12</v>
      </c>
      <c r="F11" s="21" t="s">
        <v>13</v>
      </c>
      <c r="G11" s="21" t="s">
        <v>14</v>
      </c>
      <c r="H11" s="21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254832</v>
      </c>
      <c r="D13" s="5">
        <v>254832</v>
      </c>
      <c r="E13" s="5">
        <v>254832</v>
      </c>
      <c r="F13" s="5">
        <v>254832</v>
      </c>
      <c r="G13" s="5">
        <v>254832</v>
      </c>
      <c r="H13" s="5">
        <v>254832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34912</v>
      </c>
      <c r="D15" s="5">
        <v>34912</v>
      </c>
      <c r="E15" s="5">
        <v>34912</v>
      </c>
      <c r="F15" s="5">
        <v>34912</v>
      </c>
      <c r="G15" s="5">
        <v>34912</v>
      </c>
      <c r="H15" s="5">
        <v>34912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289744</v>
      </c>
      <c r="D23" s="7">
        <f t="shared" ref="D23:H23" si="0">SUM(D13:D22)</f>
        <v>289744</v>
      </c>
      <c r="E23" s="7">
        <f t="shared" si="0"/>
        <v>289744</v>
      </c>
      <c r="F23" s="7">
        <f t="shared" si="0"/>
        <v>289744</v>
      </c>
      <c r="G23" s="7">
        <f t="shared" si="0"/>
        <v>289744</v>
      </c>
      <c r="H23" s="7">
        <f t="shared" si="0"/>
        <v>289744</v>
      </c>
    </row>
    <row r="24" spans="2:8" ht="15.75" thickTop="1" x14ac:dyDescent="0.2"/>
  </sheetData>
  <mergeCells count="3">
    <mergeCell ref="B1:G1"/>
    <mergeCell ref="B2:G2"/>
    <mergeCell ref="B8:C8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80EA18-312A-4B8D-A879-BD7493E89DE2}">
  <dimension ref="B1:H48"/>
  <sheetViews>
    <sheetView showWhiteSpace="0" zoomScaleNormal="100" workbookViewId="0">
      <selection activeCell="G29" sqref="G29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36</v>
      </c>
      <c r="C4" s="2"/>
      <c r="D4" s="2"/>
    </row>
    <row r="5" spans="2:8" x14ac:dyDescent="0.2">
      <c r="B5" s="2" t="s">
        <v>37</v>
      </c>
      <c r="C5" s="2"/>
      <c r="D5" s="2"/>
    </row>
    <row r="6" spans="2:8" x14ac:dyDescent="0.2">
      <c r="B6" s="2" t="s">
        <v>38</v>
      </c>
      <c r="C6" s="2"/>
      <c r="D6" s="2"/>
    </row>
    <row r="7" spans="2:8" x14ac:dyDescent="0.2">
      <c r="B7" s="2" t="s">
        <v>39</v>
      </c>
      <c r="C7" s="2"/>
      <c r="D7" s="2"/>
    </row>
    <row r="8" spans="2:8" x14ac:dyDescent="0.2">
      <c r="B8" s="2" t="s">
        <v>40</v>
      </c>
      <c r="C8" s="2"/>
      <c r="D8" s="2"/>
    </row>
    <row r="10" spans="2:8" ht="15.75" x14ac:dyDescent="0.25">
      <c r="C10" s="15" t="s">
        <v>1</v>
      </c>
      <c r="D10" s="15" t="s">
        <v>1</v>
      </c>
      <c r="E10" s="15" t="s">
        <v>1</v>
      </c>
      <c r="F10" s="15" t="s">
        <v>1</v>
      </c>
      <c r="G10" s="15" t="s">
        <v>1</v>
      </c>
      <c r="H10" s="15" t="s">
        <v>1</v>
      </c>
    </row>
    <row r="11" spans="2:8" ht="15.75" x14ac:dyDescent="0.25">
      <c r="C11" s="15" t="s">
        <v>2</v>
      </c>
      <c r="D11" s="15" t="s">
        <v>11</v>
      </c>
      <c r="E11" s="15" t="s">
        <v>12</v>
      </c>
      <c r="F11" s="15" t="s">
        <v>13</v>
      </c>
      <c r="G11" s="15" t="s">
        <v>14</v>
      </c>
      <c r="H11" s="15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1632316</v>
      </c>
      <c r="D13" s="5">
        <f>C13</f>
        <v>1632316</v>
      </c>
      <c r="E13" s="5">
        <f t="shared" ref="E13:H13" si="0">D13</f>
        <v>1632316</v>
      </c>
      <c r="F13" s="5">
        <f t="shared" si="0"/>
        <v>1632316</v>
      </c>
      <c r="G13" s="5">
        <f t="shared" si="0"/>
        <v>1632316</v>
      </c>
      <c r="H13" s="5">
        <f t="shared" si="0"/>
        <v>1632316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801054</v>
      </c>
      <c r="D15" s="5">
        <f>C15</f>
        <v>801054</v>
      </c>
      <c r="E15" s="5">
        <f t="shared" ref="E15:H15" si="1">D15</f>
        <v>801054</v>
      </c>
      <c r="F15" s="5">
        <f t="shared" si="1"/>
        <v>801054</v>
      </c>
      <c r="G15" s="5">
        <f t="shared" si="1"/>
        <v>801054</v>
      </c>
      <c r="H15" s="5">
        <f t="shared" si="1"/>
        <v>801054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SUM(C13,C15,C17,C19,C21)</f>
        <v>2433370</v>
      </c>
      <c r="D23" s="7">
        <f t="shared" ref="D23:H23" si="2">SUM(D13,D15,D17,D19,D21)</f>
        <v>2433370</v>
      </c>
      <c r="E23" s="7">
        <f t="shared" si="2"/>
        <v>2433370</v>
      </c>
      <c r="F23" s="7">
        <f t="shared" si="2"/>
        <v>2433370</v>
      </c>
      <c r="G23" s="7">
        <f t="shared" si="2"/>
        <v>2433370</v>
      </c>
      <c r="H23" s="7">
        <f t="shared" si="2"/>
        <v>2433370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29" spans="2:8" ht="15.75" x14ac:dyDescent="0.25">
      <c r="C29" s="16"/>
      <c r="D29" s="16"/>
      <c r="E29" s="16"/>
      <c r="F29" s="18"/>
    </row>
    <row r="30" spans="2:8" ht="15.75" x14ac:dyDescent="0.25">
      <c r="F30" s="19"/>
    </row>
    <row r="31" spans="2:8" ht="15.75" x14ac:dyDescent="0.25">
      <c r="F31" s="19"/>
    </row>
    <row r="32" spans="2:8" ht="15.75" x14ac:dyDescent="0.25">
      <c r="F32" s="19"/>
    </row>
    <row r="33" spans="3:8" ht="15.75" x14ac:dyDescent="0.25">
      <c r="D33" s="16"/>
      <c r="E33" s="16"/>
      <c r="F33" s="18"/>
    </row>
    <row r="34" spans="3:8" ht="15.75" x14ac:dyDescent="0.25">
      <c r="D34" s="16"/>
      <c r="E34" s="16"/>
      <c r="F34" s="18"/>
    </row>
    <row r="35" spans="3:8" ht="15.75" x14ac:dyDescent="0.25">
      <c r="D35" s="16"/>
      <c r="E35" s="16"/>
      <c r="F35" s="18"/>
      <c r="G35" s="15"/>
      <c r="H35" s="15"/>
    </row>
    <row r="36" spans="3:8" ht="15.75" x14ac:dyDescent="0.25">
      <c r="D36" s="16"/>
      <c r="E36" s="16"/>
      <c r="F36" s="18"/>
      <c r="G36" s="15"/>
      <c r="H36" s="15"/>
    </row>
    <row r="37" spans="3:8" ht="15.75" x14ac:dyDescent="0.25">
      <c r="C37" s="3"/>
      <c r="D37" s="18"/>
      <c r="E37" s="18"/>
      <c r="F37" s="18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6"/>
      <c r="D39" s="16"/>
      <c r="E39" s="16"/>
      <c r="F39" s="16"/>
      <c r="G39" s="16"/>
      <c r="H39" s="16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6"/>
      <c r="D41" s="16"/>
      <c r="E41" s="16"/>
      <c r="F41" s="16"/>
      <c r="G41" s="16"/>
      <c r="H41" s="16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6"/>
      <c r="D43" s="16"/>
      <c r="E43" s="16"/>
      <c r="F43" s="16"/>
      <c r="G43" s="16"/>
      <c r="H43" s="16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6"/>
      <c r="D45" s="16"/>
      <c r="E45" s="16"/>
      <c r="F45" s="16"/>
      <c r="G45" s="16"/>
      <c r="H45" s="16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6"/>
      <c r="D47" s="16"/>
      <c r="E47" s="16"/>
      <c r="F47" s="16"/>
      <c r="G47" s="16"/>
      <c r="H47" s="16"/>
    </row>
    <row r="48" spans="3:8" x14ac:dyDescent="0.2">
      <c r="C48" s="16"/>
      <c r="D48" s="16"/>
      <c r="E48" s="16"/>
      <c r="F48" s="16"/>
      <c r="G48" s="16"/>
      <c r="H48" s="16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5D3EB5-F236-4EB5-A1B4-04C5E2091E67}">
  <sheetPr>
    <pageSetUpPr fitToPage="1"/>
  </sheetPr>
  <dimension ref="B1:H24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3.425781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131</v>
      </c>
      <c r="C2" s="35"/>
      <c r="D2" s="35"/>
      <c r="E2" s="35"/>
      <c r="F2" s="35"/>
      <c r="G2" s="35"/>
      <c r="H2" s="35"/>
    </row>
    <row r="4" spans="2:8" x14ac:dyDescent="0.2">
      <c r="B4" s="2" t="s">
        <v>50</v>
      </c>
      <c r="C4" s="2"/>
      <c r="D4" s="2"/>
    </row>
    <row r="5" spans="2:8" x14ac:dyDescent="0.2">
      <c r="B5" s="2" t="s">
        <v>54</v>
      </c>
      <c r="C5" s="2"/>
      <c r="D5" s="2"/>
    </row>
    <row r="6" spans="2:8" x14ac:dyDescent="0.2">
      <c r="B6" s="2" t="s">
        <v>52</v>
      </c>
      <c r="C6" s="2"/>
      <c r="D6" s="2"/>
    </row>
    <row r="7" spans="2:8" x14ac:dyDescent="0.2">
      <c r="B7" s="2" t="s">
        <v>55</v>
      </c>
      <c r="C7" s="2"/>
      <c r="D7" s="2"/>
    </row>
    <row r="8" spans="2:8" x14ac:dyDescent="0.2">
      <c r="B8" s="2" t="s">
        <v>56</v>
      </c>
      <c r="C8" s="2"/>
      <c r="D8" s="2"/>
    </row>
    <row r="10" spans="2:8" ht="15.75" x14ac:dyDescent="0.25">
      <c r="C10" s="33" t="s">
        <v>1</v>
      </c>
      <c r="D10" s="33" t="s">
        <v>1</v>
      </c>
      <c r="E10" s="33" t="s">
        <v>1</v>
      </c>
      <c r="F10" s="33" t="s">
        <v>1</v>
      </c>
      <c r="G10" s="33" t="s">
        <v>1</v>
      </c>
      <c r="H10" s="33" t="s">
        <v>1</v>
      </c>
    </row>
    <row r="11" spans="2:8" ht="15.75" x14ac:dyDescent="0.25">
      <c r="C11" s="33" t="s">
        <v>11</v>
      </c>
      <c r="D11" s="33" t="s">
        <v>12</v>
      </c>
      <c r="E11" s="33" t="s">
        <v>13</v>
      </c>
      <c r="F11" s="33" t="s">
        <v>14</v>
      </c>
      <c r="G11" s="33" t="s">
        <v>15</v>
      </c>
      <c r="H11" s="33" t="s">
        <v>133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590000</v>
      </c>
      <c r="D13" s="5">
        <v>590000</v>
      </c>
      <c r="E13" s="5">
        <v>590000</v>
      </c>
      <c r="F13" s="5">
        <v>590000</v>
      </c>
      <c r="G13" s="5">
        <v>590000</v>
      </c>
      <c r="H13" s="5">
        <v>590000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f>C23-C13</f>
        <v>930000</v>
      </c>
      <c r="D15" s="5">
        <f>D23-D13</f>
        <v>930000</v>
      </c>
      <c r="E15" s="5">
        <f t="shared" ref="E15:H15" si="0">E23-E13</f>
        <v>930000</v>
      </c>
      <c r="F15" s="5">
        <f t="shared" si="0"/>
        <v>930000</v>
      </c>
      <c r="G15" s="5">
        <f t="shared" si="0"/>
        <v>930000</v>
      </c>
      <c r="H15" s="5">
        <f t="shared" si="0"/>
        <v>930000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1520000</v>
      </c>
      <c r="D23" s="7">
        <v>1520000</v>
      </c>
      <c r="E23" s="7">
        <v>1520000</v>
      </c>
      <c r="F23" s="7">
        <v>1520000</v>
      </c>
      <c r="G23" s="7">
        <v>1520000</v>
      </c>
      <c r="H23" s="7">
        <v>1520000</v>
      </c>
    </row>
    <row r="24" spans="2:8" ht="15.75" thickTop="1" x14ac:dyDescent="0.2"/>
  </sheetData>
  <mergeCells count="2">
    <mergeCell ref="B1:H1"/>
    <mergeCell ref="B2:H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A134F6-94FD-4563-AF26-EEA5197E6021}">
  <sheetPr>
    <pageSetUpPr fitToPage="1"/>
  </sheetPr>
  <dimension ref="B1:H24"/>
  <sheetViews>
    <sheetView view="pageLayout" zoomScaleNormal="100" workbookViewId="0">
      <selection activeCell="G28" sqref="G2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10</v>
      </c>
      <c r="C2" s="35"/>
      <c r="D2" s="35"/>
      <c r="E2" s="35"/>
      <c r="F2" s="35"/>
      <c r="G2" s="35"/>
    </row>
    <row r="4" spans="2:8" x14ac:dyDescent="0.2">
      <c r="B4" s="2" t="s">
        <v>94</v>
      </c>
      <c r="C4" s="2"/>
      <c r="D4" s="2"/>
    </row>
    <row r="5" spans="2:8" x14ac:dyDescent="0.2">
      <c r="B5" s="22" t="s">
        <v>99</v>
      </c>
      <c r="C5" s="2"/>
      <c r="D5" s="2"/>
    </row>
    <row r="6" spans="2:8" x14ac:dyDescent="0.2">
      <c r="B6" s="22" t="s">
        <v>100</v>
      </c>
      <c r="C6" s="2"/>
      <c r="D6" s="2"/>
    </row>
    <row r="7" spans="2:8" x14ac:dyDescent="0.2">
      <c r="B7" s="22" t="s">
        <v>55</v>
      </c>
      <c r="C7" s="2"/>
      <c r="D7" s="2"/>
    </row>
    <row r="8" spans="2:8" x14ac:dyDescent="0.2">
      <c r="B8" s="22" t="s">
        <v>101</v>
      </c>
      <c r="C8" s="2"/>
      <c r="D8" s="2"/>
    </row>
    <row r="10" spans="2:8" ht="15.75" x14ac:dyDescent="0.25">
      <c r="C10" s="21" t="s">
        <v>1</v>
      </c>
      <c r="D10" s="21" t="s">
        <v>1</v>
      </c>
      <c r="E10" s="21" t="s">
        <v>1</v>
      </c>
      <c r="F10" s="21" t="s">
        <v>1</v>
      </c>
      <c r="G10" s="21" t="s">
        <v>1</v>
      </c>
      <c r="H10" s="21" t="s">
        <v>1</v>
      </c>
    </row>
    <row r="11" spans="2:8" ht="15.75" x14ac:dyDescent="0.25">
      <c r="C11" s="21" t="s">
        <v>2</v>
      </c>
      <c r="D11" s="21" t="s">
        <v>11</v>
      </c>
      <c r="E11" s="21" t="s">
        <v>12</v>
      </c>
      <c r="F11" s="21" t="s">
        <v>13</v>
      </c>
      <c r="G11" s="21" t="s">
        <v>14</v>
      </c>
      <c r="H11" s="21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100836</v>
      </c>
      <c r="D13" s="5">
        <v>100836</v>
      </c>
      <c r="E13" s="5">
        <v>100836</v>
      </c>
      <c r="F13" s="5">
        <v>100836</v>
      </c>
      <c r="G13" s="5">
        <v>100836</v>
      </c>
      <c r="H13" s="5">
        <v>100836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228032</v>
      </c>
      <c r="D15" s="5">
        <v>228032</v>
      </c>
      <c r="E15" s="5">
        <v>228032</v>
      </c>
      <c r="F15" s="5">
        <v>228032</v>
      </c>
      <c r="G15" s="5">
        <v>228032</v>
      </c>
      <c r="H15" s="5">
        <v>228032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328868</v>
      </c>
      <c r="D23" s="7">
        <f t="shared" ref="D23:H23" si="0">SUM(D13:D22)</f>
        <v>328868</v>
      </c>
      <c r="E23" s="7">
        <f t="shared" si="0"/>
        <v>328868</v>
      </c>
      <c r="F23" s="7">
        <f t="shared" si="0"/>
        <v>328868</v>
      </c>
      <c r="G23" s="7">
        <f t="shared" si="0"/>
        <v>328868</v>
      </c>
      <c r="H23" s="7">
        <f t="shared" si="0"/>
        <v>328868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4C0906-375F-4BD3-ACA7-5881FA625F22}">
  <sheetPr>
    <pageSetUpPr fitToPage="1"/>
  </sheetPr>
  <dimension ref="B1:H24"/>
  <sheetViews>
    <sheetView view="pageLayout" zoomScaleNormal="100" workbookViewId="0">
      <selection activeCell="G28" sqref="G2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10</v>
      </c>
      <c r="C2" s="35"/>
      <c r="D2" s="35"/>
      <c r="E2" s="35"/>
      <c r="F2" s="35"/>
      <c r="G2" s="35"/>
    </row>
    <row r="4" spans="2:8" x14ac:dyDescent="0.2">
      <c r="B4" s="2" t="s">
        <v>94</v>
      </c>
      <c r="C4" s="2"/>
    </row>
    <row r="5" spans="2:8" x14ac:dyDescent="0.2">
      <c r="B5" s="22" t="s">
        <v>102</v>
      </c>
      <c r="C5" s="2"/>
    </row>
    <row r="6" spans="2:8" x14ac:dyDescent="0.2">
      <c r="B6" s="22" t="s">
        <v>103</v>
      </c>
      <c r="C6" s="2"/>
    </row>
    <row r="7" spans="2:8" x14ac:dyDescent="0.2">
      <c r="B7" s="22" t="s">
        <v>55</v>
      </c>
      <c r="C7" s="2"/>
    </row>
    <row r="8" spans="2:8" x14ac:dyDescent="0.2">
      <c r="B8" s="22" t="s">
        <v>104</v>
      </c>
      <c r="C8" s="2"/>
    </row>
    <row r="10" spans="2:8" ht="15.75" x14ac:dyDescent="0.25">
      <c r="C10" s="21" t="s">
        <v>1</v>
      </c>
      <c r="D10" s="21" t="s">
        <v>1</v>
      </c>
      <c r="E10" s="21" t="s">
        <v>1</v>
      </c>
      <c r="F10" s="21" t="s">
        <v>1</v>
      </c>
      <c r="G10" s="21" t="s">
        <v>1</v>
      </c>
      <c r="H10" s="21" t="s">
        <v>1</v>
      </c>
    </row>
    <row r="11" spans="2:8" ht="15.75" x14ac:dyDescent="0.25">
      <c r="C11" s="21" t="s">
        <v>2</v>
      </c>
      <c r="D11" s="21" t="s">
        <v>11</v>
      </c>
      <c r="E11" s="21" t="s">
        <v>12</v>
      </c>
      <c r="F11" s="21" t="s">
        <v>13</v>
      </c>
      <c r="G11" s="21" t="s">
        <v>14</v>
      </c>
      <c r="H11" s="21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200000</v>
      </c>
      <c r="D15" s="5">
        <v>200000</v>
      </c>
      <c r="E15" s="5">
        <v>200000</v>
      </c>
      <c r="F15" s="5">
        <v>200000</v>
      </c>
      <c r="G15" s="5">
        <v>200000</v>
      </c>
      <c r="H15" s="5">
        <v>200000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200000</v>
      </c>
      <c r="D23" s="7">
        <f t="shared" ref="D23:H23" si="0">SUM(D13:D22)</f>
        <v>200000</v>
      </c>
      <c r="E23" s="7">
        <f t="shared" si="0"/>
        <v>200000</v>
      </c>
      <c r="F23" s="7">
        <f t="shared" si="0"/>
        <v>200000</v>
      </c>
      <c r="G23" s="7">
        <f t="shared" si="0"/>
        <v>200000</v>
      </c>
      <c r="H23" s="7">
        <f t="shared" si="0"/>
        <v>200000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FA1B5C-09E4-49CC-95B4-2F8551DB1347}">
  <dimension ref="B1:H48"/>
  <sheetViews>
    <sheetView showWhiteSpace="0" zoomScaleNormal="100" workbookViewId="0">
      <selection sqref="A1:XFD104857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131</v>
      </c>
      <c r="C2" s="35"/>
      <c r="D2" s="35"/>
      <c r="E2" s="35"/>
      <c r="F2" s="35"/>
      <c r="G2" s="35"/>
      <c r="H2" s="35"/>
    </row>
    <row r="4" spans="2:8" x14ac:dyDescent="0.2">
      <c r="B4" s="2" t="s">
        <v>94</v>
      </c>
      <c r="C4" s="2"/>
      <c r="D4" s="2"/>
    </row>
    <row r="5" spans="2:8" x14ac:dyDescent="0.2">
      <c r="B5" s="2" t="s">
        <v>18</v>
      </c>
      <c r="C5" s="2"/>
      <c r="D5" s="2"/>
    </row>
    <row r="6" spans="2:8" x14ac:dyDescent="0.2">
      <c r="B6" s="2" t="s">
        <v>132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20</v>
      </c>
      <c r="C8" s="2"/>
      <c r="D8" s="2"/>
    </row>
    <row r="10" spans="2:8" ht="15.75" x14ac:dyDescent="0.25">
      <c r="C10" s="27" t="s">
        <v>1</v>
      </c>
      <c r="D10" s="27" t="s">
        <v>1</v>
      </c>
      <c r="E10" s="27" t="s">
        <v>1</v>
      </c>
      <c r="F10" s="27" t="s">
        <v>1</v>
      </c>
      <c r="G10" s="27" t="s">
        <v>1</v>
      </c>
      <c r="H10" s="27" t="s">
        <v>1</v>
      </c>
    </row>
    <row r="11" spans="2:8" ht="15.75" x14ac:dyDescent="0.25">
      <c r="C11" s="27" t="s">
        <v>11</v>
      </c>
      <c r="D11" s="27" t="s">
        <v>12</v>
      </c>
      <c r="E11" s="27" t="s">
        <v>13</v>
      </c>
      <c r="F11" s="27" t="s">
        <v>14</v>
      </c>
      <c r="G11" s="27" t="s">
        <v>15</v>
      </c>
      <c r="H11" s="27" t="s">
        <v>133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75000</v>
      </c>
      <c r="D13" s="5">
        <v>75000</v>
      </c>
      <c r="E13" s="5">
        <v>75000</v>
      </c>
      <c r="F13" s="5">
        <v>75000</v>
      </c>
      <c r="G13" s="5">
        <v>75000</v>
      </c>
      <c r="H13" s="5">
        <v>75000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f>245764-75000</f>
        <v>170764</v>
      </c>
      <c r="D15" s="5">
        <f t="shared" ref="D15:H15" si="0">245764-75000</f>
        <v>170764</v>
      </c>
      <c r="E15" s="5">
        <f t="shared" si="0"/>
        <v>170764</v>
      </c>
      <c r="F15" s="5">
        <f t="shared" si="0"/>
        <v>170764</v>
      </c>
      <c r="G15" s="5">
        <f t="shared" si="0"/>
        <v>170764</v>
      </c>
      <c r="H15" s="5">
        <f t="shared" si="0"/>
        <v>170764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27"/>
      <c r="D35" s="27"/>
      <c r="E35" s="27"/>
      <c r="F35" s="27"/>
      <c r="G35" s="27"/>
      <c r="H35" s="27"/>
    </row>
    <row r="36" spans="3:8" ht="15.75" x14ac:dyDescent="0.25">
      <c r="C36" s="27"/>
      <c r="D36" s="27"/>
      <c r="E36" s="27"/>
      <c r="F36" s="27"/>
      <c r="G36" s="27"/>
      <c r="H36" s="27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6"/>
      <c r="D39" s="16"/>
      <c r="E39" s="16"/>
      <c r="F39" s="16"/>
      <c r="G39" s="16"/>
      <c r="H39" s="16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6"/>
      <c r="D41" s="16"/>
      <c r="E41" s="16"/>
      <c r="F41" s="16"/>
      <c r="G41" s="16"/>
      <c r="H41" s="16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6"/>
      <c r="D43" s="16"/>
      <c r="E43" s="16"/>
      <c r="F43" s="16"/>
      <c r="G43" s="16"/>
      <c r="H43" s="16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6"/>
      <c r="D45" s="16"/>
      <c r="E45" s="16"/>
      <c r="F45" s="16"/>
      <c r="G45" s="16"/>
      <c r="H45" s="16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6"/>
      <c r="D47" s="16"/>
      <c r="E47" s="16"/>
      <c r="F47" s="16"/>
      <c r="G47" s="16"/>
      <c r="H47" s="16"/>
    </row>
    <row r="48" spans="3:8" x14ac:dyDescent="0.2">
      <c r="C48" s="16"/>
      <c r="D48" s="16"/>
      <c r="E48" s="16"/>
      <c r="F48" s="16"/>
      <c r="G48" s="16"/>
      <c r="H48" s="16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60E471-ADBE-4B70-A253-0F7CAD39BB1D}">
  <sheetPr>
    <pageSetUpPr fitToPage="1"/>
  </sheetPr>
  <dimension ref="B1:H24"/>
  <sheetViews>
    <sheetView showWhiteSpace="0" zoomScaleNormal="100" workbookViewId="0">
      <selection activeCell="B24" sqref="B24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2.425781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131</v>
      </c>
      <c r="C2" s="35"/>
      <c r="D2" s="35"/>
      <c r="E2" s="35"/>
      <c r="F2" s="35"/>
      <c r="G2" s="35"/>
      <c r="H2" s="35"/>
    </row>
    <row r="4" spans="2:8" x14ac:dyDescent="0.2">
      <c r="B4" s="2" t="s">
        <v>50</v>
      </c>
      <c r="C4" s="2"/>
      <c r="D4" s="2"/>
    </row>
    <row r="5" spans="2:8" x14ac:dyDescent="0.2">
      <c r="B5" s="2" t="s">
        <v>57</v>
      </c>
      <c r="C5" s="2"/>
      <c r="D5" s="2"/>
    </row>
    <row r="6" spans="2:8" x14ac:dyDescent="0.2">
      <c r="B6" s="2" t="s">
        <v>52</v>
      </c>
      <c r="C6" s="2"/>
      <c r="D6" s="2"/>
    </row>
    <row r="7" spans="2:8" x14ac:dyDescent="0.2">
      <c r="B7" s="2" t="s">
        <v>55</v>
      </c>
      <c r="C7" s="2"/>
      <c r="D7" s="2"/>
    </row>
    <row r="8" spans="2:8" x14ac:dyDescent="0.2">
      <c r="B8" s="2" t="s">
        <v>58</v>
      </c>
      <c r="C8" s="2"/>
      <c r="D8" s="2"/>
    </row>
    <row r="10" spans="2:8" ht="15.75" x14ac:dyDescent="0.25">
      <c r="C10" s="33" t="s">
        <v>1</v>
      </c>
      <c r="D10" s="33" t="s">
        <v>1</v>
      </c>
      <c r="E10" s="33" t="s">
        <v>1</v>
      </c>
      <c r="F10" s="33" t="s">
        <v>1</v>
      </c>
      <c r="G10" s="33" t="s">
        <v>1</v>
      </c>
      <c r="H10" s="33" t="s">
        <v>1</v>
      </c>
    </row>
    <row r="11" spans="2:8" ht="15.75" x14ac:dyDescent="0.25">
      <c r="C11" s="33" t="s">
        <v>11</v>
      </c>
      <c r="D11" s="33" t="s">
        <v>12</v>
      </c>
      <c r="E11" s="33" t="s">
        <v>13</v>
      </c>
      <c r="F11" s="33" t="s">
        <v>14</v>
      </c>
      <c r="G11" s="33" t="s">
        <v>15</v>
      </c>
      <c r="H11" s="33" t="s">
        <v>133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</row>
    <row r="24" spans="2:8" ht="15.75" thickTop="1" x14ac:dyDescent="0.2"/>
  </sheetData>
  <mergeCells count="2">
    <mergeCell ref="B1:H1"/>
    <mergeCell ref="B2:H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1D6694-72DC-4064-9E55-CCFC5E3D9B76}">
  <dimension ref="B1:H48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131</v>
      </c>
      <c r="C2" s="35"/>
      <c r="D2" s="35"/>
      <c r="E2" s="35"/>
      <c r="F2" s="35"/>
      <c r="G2" s="35"/>
      <c r="H2" s="35"/>
    </row>
    <row r="4" spans="2:8" x14ac:dyDescent="0.2">
      <c r="B4" s="2" t="s">
        <v>78</v>
      </c>
      <c r="C4" s="2"/>
      <c r="D4" s="2"/>
    </row>
    <row r="5" spans="2:8" x14ac:dyDescent="0.2">
      <c r="B5" s="22" t="s">
        <v>66</v>
      </c>
      <c r="C5" s="2"/>
      <c r="D5" s="2"/>
    </row>
    <row r="6" spans="2:8" x14ac:dyDescent="0.2">
      <c r="B6" s="22" t="s">
        <v>67</v>
      </c>
      <c r="C6" s="2"/>
      <c r="D6" s="2"/>
    </row>
    <row r="7" spans="2:8" x14ac:dyDescent="0.2">
      <c r="B7" s="2" t="s">
        <v>55</v>
      </c>
      <c r="C7" s="2"/>
      <c r="D7" s="2"/>
    </row>
    <row r="8" spans="2:8" x14ac:dyDescent="0.2">
      <c r="B8" s="2" t="s">
        <v>68</v>
      </c>
      <c r="C8" s="2"/>
      <c r="D8" s="2"/>
    </row>
    <row r="10" spans="2:8" ht="15.75" x14ac:dyDescent="0.25">
      <c r="C10" s="31" t="s">
        <v>1</v>
      </c>
      <c r="D10" s="31" t="s">
        <v>1</v>
      </c>
      <c r="E10" s="31" t="s">
        <v>1</v>
      </c>
      <c r="F10" s="31" t="s">
        <v>1</v>
      </c>
      <c r="G10" s="31" t="s">
        <v>1</v>
      </c>
      <c r="H10" s="31" t="s">
        <v>1</v>
      </c>
    </row>
    <row r="11" spans="2:8" ht="15.75" x14ac:dyDescent="0.25">
      <c r="C11" s="31" t="s">
        <v>11</v>
      </c>
      <c r="D11" s="31" t="s">
        <v>12</v>
      </c>
      <c r="E11" s="31" t="s">
        <v>13</v>
      </c>
      <c r="F11" s="31" t="s">
        <v>14</v>
      </c>
      <c r="G11" s="31" t="s">
        <v>15</v>
      </c>
      <c r="H11" s="31" t="s">
        <v>133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31"/>
      <c r="D35" s="31"/>
      <c r="E35" s="31"/>
      <c r="F35" s="31"/>
      <c r="G35" s="31"/>
      <c r="H35" s="31"/>
    </row>
    <row r="36" spans="3:8" ht="15.75" x14ac:dyDescent="0.25">
      <c r="C36" s="31"/>
      <c r="D36" s="31"/>
      <c r="E36" s="31"/>
      <c r="F36" s="31"/>
      <c r="G36" s="31"/>
      <c r="H36" s="31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6"/>
      <c r="D39" s="16"/>
      <c r="E39" s="16"/>
      <c r="F39" s="16"/>
      <c r="G39" s="16"/>
      <c r="H39" s="16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6"/>
      <c r="D41" s="16"/>
      <c r="E41" s="16"/>
      <c r="F41" s="16"/>
      <c r="G41" s="16"/>
      <c r="H41" s="16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6"/>
      <c r="D43" s="16"/>
      <c r="E43" s="16"/>
      <c r="F43" s="16"/>
      <c r="G43" s="16"/>
      <c r="H43" s="16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6"/>
      <c r="D45" s="16"/>
      <c r="E45" s="16"/>
      <c r="F45" s="16"/>
      <c r="G45" s="16"/>
      <c r="H45" s="16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6"/>
      <c r="D47" s="16"/>
      <c r="E47" s="16"/>
      <c r="F47" s="16"/>
      <c r="G47" s="16"/>
      <c r="H47" s="16"/>
    </row>
    <row r="48" spans="3:8" x14ac:dyDescent="0.2">
      <c r="C48" s="16"/>
      <c r="D48" s="16"/>
      <c r="E48" s="16"/>
      <c r="F48" s="16"/>
      <c r="G48" s="16"/>
      <c r="H48" s="16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9F750B-1D86-42C3-B1A6-3AA0C54D913C}">
  <sheetPr>
    <pageSetUpPr fitToPage="1"/>
  </sheetPr>
  <dimension ref="B1:H24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2.425781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131</v>
      </c>
      <c r="C2" s="35"/>
      <c r="D2" s="35"/>
      <c r="E2" s="35"/>
      <c r="F2" s="35"/>
      <c r="G2" s="35"/>
      <c r="H2" s="35"/>
    </row>
    <row r="4" spans="2:8" x14ac:dyDescent="0.2">
      <c r="B4" s="2" t="s">
        <v>50</v>
      </c>
      <c r="C4" s="2"/>
      <c r="D4" s="2"/>
    </row>
    <row r="5" spans="2:8" x14ac:dyDescent="0.2">
      <c r="B5" s="2" t="s">
        <v>59</v>
      </c>
      <c r="C5" s="2"/>
      <c r="D5" s="2"/>
    </row>
    <row r="6" spans="2:8" x14ac:dyDescent="0.2">
      <c r="B6" s="2" t="s">
        <v>60</v>
      </c>
      <c r="C6" s="2"/>
      <c r="D6" s="2"/>
    </row>
    <row r="7" spans="2:8" x14ac:dyDescent="0.2">
      <c r="B7" s="2" t="s">
        <v>55</v>
      </c>
      <c r="C7" s="2"/>
      <c r="D7" s="2"/>
    </row>
    <row r="8" spans="2:8" x14ac:dyDescent="0.2">
      <c r="B8" s="2" t="s">
        <v>61</v>
      </c>
      <c r="C8" s="2"/>
      <c r="D8" s="2"/>
    </row>
    <row r="10" spans="2:8" ht="15.75" x14ac:dyDescent="0.25">
      <c r="C10" s="33" t="s">
        <v>1</v>
      </c>
      <c r="D10" s="33" t="s">
        <v>1</v>
      </c>
      <c r="E10" s="33" t="s">
        <v>1</v>
      </c>
      <c r="F10" s="33" t="s">
        <v>1</v>
      </c>
      <c r="G10" s="33" t="s">
        <v>1</v>
      </c>
      <c r="H10" s="33" t="s">
        <v>1</v>
      </c>
    </row>
    <row r="11" spans="2:8" ht="15.75" x14ac:dyDescent="0.25">
      <c r="C11" s="33" t="s">
        <v>11</v>
      </c>
      <c r="D11" s="33" t="s">
        <v>12</v>
      </c>
      <c r="E11" s="33" t="s">
        <v>13</v>
      </c>
      <c r="F11" s="33" t="s">
        <v>14</v>
      </c>
      <c r="G11" s="33" t="s">
        <v>15</v>
      </c>
      <c r="H11" s="33" t="s">
        <v>133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950000</v>
      </c>
      <c r="D13" s="5">
        <v>995000</v>
      </c>
      <c r="E13" s="5">
        <v>995000</v>
      </c>
      <c r="F13" s="5">
        <v>995000</v>
      </c>
      <c r="G13" s="5">
        <v>995000</v>
      </c>
      <c r="H13" s="5">
        <v>995000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/>
      <c r="D15" s="5"/>
      <c r="E15" s="5"/>
      <c r="F15" s="5"/>
      <c r="G15" s="5"/>
      <c r="H15" s="5"/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950000</v>
      </c>
      <c r="D23" s="7">
        <v>995000</v>
      </c>
      <c r="E23" s="7">
        <v>995000</v>
      </c>
      <c r="F23" s="7">
        <v>995000</v>
      </c>
      <c r="G23" s="7">
        <v>995000</v>
      </c>
      <c r="H23" s="7">
        <v>995000</v>
      </c>
    </row>
    <row r="24" spans="2:8" ht="15.75" thickTop="1" x14ac:dyDescent="0.2"/>
  </sheetData>
  <mergeCells count="2">
    <mergeCell ref="B1:H1"/>
    <mergeCell ref="B2:H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79AC4F-77DF-4C70-BB98-D2C30DBC472C}">
  <dimension ref="B1:H48"/>
  <sheetViews>
    <sheetView showWhiteSpace="0" zoomScaleNormal="100" workbookViewId="0">
      <selection activeCell="J27" sqref="J27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131</v>
      </c>
      <c r="C2" s="35"/>
      <c r="D2" s="35"/>
      <c r="E2" s="35"/>
      <c r="F2" s="35"/>
      <c r="G2" s="35"/>
      <c r="H2" s="35"/>
    </row>
    <row r="4" spans="2:8" x14ac:dyDescent="0.2">
      <c r="B4" s="2" t="s">
        <v>135</v>
      </c>
      <c r="C4" s="2"/>
      <c r="D4" s="2"/>
    </row>
    <row r="5" spans="2:8" x14ac:dyDescent="0.2">
      <c r="B5" s="2" t="s">
        <v>34</v>
      </c>
      <c r="C5" s="2"/>
      <c r="D5" s="2"/>
    </row>
    <row r="6" spans="2:8" x14ac:dyDescent="0.2">
      <c r="B6" s="2" t="s">
        <v>31</v>
      </c>
      <c r="C6" s="2"/>
      <c r="D6" s="2"/>
    </row>
    <row r="7" spans="2:8" x14ac:dyDescent="0.2">
      <c r="B7" s="2" t="s">
        <v>32</v>
      </c>
      <c r="C7" s="2"/>
      <c r="D7" s="2"/>
    </row>
    <row r="8" spans="2:8" x14ac:dyDescent="0.2">
      <c r="B8" s="2" t="s">
        <v>35</v>
      </c>
      <c r="C8" s="2"/>
      <c r="D8" s="2"/>
    </row>
    <row r="10" spans="2:8" ht="15.75" x14ac:dyDescent="0.25">
      <c r="C10" s="29" t="s">
        <v>1</v>
      </c>
      <c r="D10" s="29" t="s">
        <v>1</v>
      </c>
      <c r="E10" s="29" t="s">
        <v>1</v>
      </c>
      <c r="F10" s="29" t="s">
        <v>1</v>
      </c>
      <c r="G10" s="29" t="s">
        <v>1</v>
      </c>
      <c r="H10" s="29" t="s">
        <v>1</v>
      </c>
    </row>
    <row r="11" spans="2:8" ht="15.75" x14ac:dyDescent="0.25">
      <c r="C11" s="29" t="s">
        <v>11</v>
      </c>
      <c r="D11" s="29" t="s">
        <v>12</v>
      </c>
      <c r="E11" s="29" t="s">
        <v>13</v>
      </c>
      <c r="F11" s="29" t="s">
        <v>14</v>
      </c>
      <c r="G11" s="29" t="s">
        <v>15</v>
      </c>
      <c r="H11" s="29" t="s">
        <v>133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0</v>
      </c>
      <c r="D23" s="7">
        <f t="shared" ref="D23:H23" si="0">SUM(D13:D22)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29"/>
      <c r="D35" s="29"/>
      <c r="E35" s="29"/>
      <c r="F35" s="29"/>
      <c r="G35" s="29"/>
      <c r="H35" s="29"/>
    </row>
    <row r="36" spans="3:8" ht="15.75" x14ac:dyDescent="0.25">
      <c r="C36" s="29"/>
      <c r="D36" s="29"/>
      <c r="E36" s="29"/>
      <c r="F36" s="29"/>
      <c r="G36" s="29"/>
      <c r="H36" s="29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6"/>
      <c r="D39" s="16"/>
      <c r="E39" s="16"/>
      <c r="F39" s="16"/>
      <c r="G39" s="16"/>
      <c r="H39" s="16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6"/>
      <c r="D41" s="16"/>
      <c r="E41" s="16"/>
      <c r="F41" s="16"/>
      <c r="G41" s="16"/>
      <c r="H41" s="16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6"/>
      <c r="D43" s="16"/>
      <c r="E43" s="16"/>
      <c r="F43" s="16"/>
      <c r="G43" s="16"/>
      <c r="H43" s="16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6"/>
      <c r="D45" s="16"/>
      <c r="E45" s="16"/>
      <c r="F45" s="16"/>
      <c r="G45" s="16"/>
      <c r="H45" s="16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6"/>
      <c r="D47" s="16"/>
      <c r="E47" s="16"/>
      <c r="F47" s="16"/>
      <c r="G47" s="16"/>
      <c r="H47" s="16"/>
    </row>
    <row r="48" spans="3:8" x14ac:dyDescent="0.2">
      <c r="C48" s="16"/>
      <c r="D48" s="16"/>
      <c r="E48" s="16"/>
      <c r="F48" s="16"/>
      <c r="G48" s="16"/>
      <c r="H48" s="16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338CBA-8176-4F94-ACE7-9A62BE81F768}">
  <dimension ref="B1:H48"/>
  <sheetViews>
    <sheetView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131</v>
      </c>
      <c r="C2" s="35"/>
      <c r="D2" s="35"/>
      <c r="E2" s="35"/>
      <c r="F2" s="35"/>
      <c r="G2" s="35"/>
      <c r="H2" s="35"/>
    </row>
    <row r="3" spans="2:8" ht="15.75" x14ac:dyDescent="0.25">
      <c r="H3" s="32" t="s">
        <v>139</v>
      </c>
    </row>
    <row r="4" spans="2:8" x14ac:dyDescent="0.2">
      <c r="B4" s="2" t="s">
        <v>140</v>
      </c>
      <c r="C4" s="2"/>
      <c r="D4" s="2"/>
    </row>
    <row r="5" spans="2:8" x14ac:dyDescent="0.2">
      <c r="B5" s="2" t="s">
        <v>141</v>
      </c>
      <c r="C5" s="2"/>
      <c r="D5" s="2"/>
    </row>
    <row r="6" spans="2:8" x14ac:dyDescent="0.2">
      <c r="B6" s="2" t="s">
        <v>142</v>
      </c>
      <c r="C6" s="2"/>
      <c r="D6" s="2"/>
    </row>
    <row r="7" spans="2:8" x14ac:dyDescent="0.2">
      <c r="B7" s="2" t="s">
        <v>97</v>
      </c>
      <c r="C7" s="2"/>
      <c r="D7" s="2"/>
    </row>
    <row r="8" spans="2:8" x14ac:dyDescent="0.2">
      <c r="B8" s="2" t="s">
        <v>143</v>
      </c>
      <c r="C8" s="2"/>
      <c r="D8" s="2"/>
    </row>
    <row r="10" spans="2:8" ht="15.75" x14ac:dyDescent="0.25">
      <c r="C10" s="30" t="s">
        <v>1</v>
      </c>
      <c r="D10" s="30" t="s">
        <v>1</v>
      </c>
      <c r="E10" s="30" t="s">
        <v>1</v>
      </c>
      <c r="F10" s="30" t="s">
        <v>1</v>
      </c>
      <c r="G10" s="30" t="s">
        <v>1</v>
      </c>
      <c r="H10" s="30" t="s">
        <v>1</v>
      </c>
    </row>
    <row r="11" spans="2:8" ht="15.75" x14ac:dyDescent="0.25">
      <c r="C11" s="30" t="s">
        <v>11</v>
      </c>
      <c r="D11" s="30" t="s">
        <v>12</v>
      </c>
      <c r="E11" s="30" t="s">
        <v>13</v>
      </c>
      <c r="F11" s="30" t="s">
        <v>14</v>
      </c>
      <c r="G11" s="30" t="s">
        <v>15</v>
      </c>
      <c r="H11" s="30" t="s">
        <v>133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/>
      <c r="D13" s="5"/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/>
      <c r="D15" s="5"/>
      <c r="E15" s="5"/>
      <c r="F15" s="5"/>
      <c r="G15" s="5"/>
      <c r="H15" s="5"/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30"/>
      <c r="D35" s="30"/>
      <c r="E35" s="30"/>
      <c r="F35" s="30"/>
      <c r="G35" s="30"/>
      <c r="H35" s="30"/>
    </row>
    <row r="36" spans="3:8" ht="15.75" x14ac:dyDescent="0.25">
      <c r="C36" s="30"/>
      <c r="D36" s="30"/>
      <c r="E36" s="30"/>
      <c r="F36" s="30"/>
      <c r="G36" s="30"/>
      <c r="H36" s="30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6"/>
      <c r="D39" s="16"/>
      <c r="E39" s="16"/>
      <c r="F39" s="16"/>
      <c r="G39" s="16"/>
      <c r="H39" s="16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6"/>
      <c r="D41" s="16"/>
      <c r="E41" s="16"/>
      <c r="F41" s="16"/>
      <c r="G41" s="16"/>
      <c r="H41" s="16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6"/>
      <c r="D43" s="16"/>
      <c r="E43" s="16"/>
      <c r="F43" s="16"/>
      <c r="G43" s="16"/>
      <c r="H43" s="16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6"/>
      <c r="D45" s="16"/>
      <c r="E45" s="16"/>
      <c r="F45" s="16"/>
      <c r="G45" s="16"/>
      <c r="H45" s="16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6"/>
      <c r="D47" s="16"/>
      <c r="E47" s="16"/>
      <c r="F47" s="16"/>
      <c r="G47" s="16"/>
      <c r="H47" s="16"/>
    </row>
    <row r="48" spans="3:8" x14ac:dyDescent="0.2">
      <c r="C48" s="16"/>
      <c r="D48" s="16"/>
      <c r="E48" s="16"/>
      <c r="F48" s="16"/>
      <c r="G48" s="16"/>
      <c r="H48" s="16"/>
    </row>
  </sheetData>
  <mergeCells count="4">
    <mergeCell ref="B1:H1"/>
    <mergeCell ref="B2:H2"/>
    <mergeCell ref="B26:H26"/>
    <mergeCell ref="B27:H27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9A3DDE-F86B-4EB9-B41B-2A687837EFF6}">
  <dimension ref="B1:H48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131</v>
      </c>
      <c r="C2" s="35"/>
      <c r="D2" s="35"/>
      <c r="E2" s="35"/>
      <c r="F2" s="35"/>
      <c r="G2" s="35"/>
      <c r="H2" s="35"/>
    </row>
    <row r="4" spans="2:8" x14ac:dyDescent="0.2">
      <c r="B4" s="2" t="s">
        <v>94</v>
      </c>
      <c r="C4" s="2"/>
      <c r="D4" s="2"/>
    </row>
    <row r="5" spans="2:8" x14ac:dyDescent="0.2">
      <c r="B5" s="2" t="s">
        <v>23</v>
      </c>
      <c r="C5" s="2"/>
      <c r="D5" s="2"/>
    </row>
    <row r="6" spans="2:8" x14ac:dyDescent="0.2">
      <c r="B6" s="2" t="s">
        <v>132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24</v>
      </c>
      <c r="C8" s="2"/>
      <c r="D8" s="2"/>
    </row>
    <row r="10" spans="2:8" ht="15.75" x14ac:dyDescent="0.25">
      <c r="C10" s="27" t="s">
        <v>1</v>
      </c>
      <c r="D10" s="27" t="s">
        <v>1</v>
      </c>
      <c r="E10" s="27" t="s">
        <v>1</v>
      </c>
      <c r="F10" s="27" t="s">
        <v>1</v>
      </c>
      <c r="G10" s="27" t="s">
        <v>1</v>
      </c>
      <c r="H10" s="27" t="s">
        <v>1</v>
      </c>
    </row>
    <row r="11" spans="2:8" ht="15.75" x14ac:dyDescent="0.25">
      <c r="C11" s="27" t="s">
        <v>11</v>
      </c>
      <c r="D11" s="27" t="s">
        <v>12</v>
      </c>
      <c r="E11" s="27" t="s">
        <v>13</v>
      </c>
      <c r="F11" s="27" t="s">
        <v>14</v>
      </c>
      <c r="G11" s="27" t="s">
        <v>15</v>
      </c>
      <c r="H11" s="27" t="s">
        <v>133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199512</v>
      </c>
      <c r="D13" s="5">
        <v>199512</v>
      </c>
      <c r="E13" s="5">
        <v>199512</v>
      </c>
      <c r="F13" s="5">
        <v>199512</v>
      </c>
      <c r="G13" s="5">
        <v>199512</v>
      </c>
      <c r="H13" s="5">
        <v>199512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58140</v>
      </c>
      <c r="D15" s="5">
        <v>58140</v>
      </c>
      <c r="E15" s="5">
        <v>58140</v>
      </c>
      <c r="F15" s="5">
        <v>58140</v>
      </c>
      <c r="G15" s="5">
        <v>58140</v>
      </c>
      <c r="H15" s="5">
        <v>58140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27"/>
      <c r="D35" s="27"/>
      <c r="E35" s="27"/>
      <c r="F35" s="27"/>
      <c r="G35" s="27"/>
      <c r="H35" s="27"/>
    </row>
    <row r="36" spans="3:8" ht="15.75" x14ac:dyDescent="0.25">
      <c r="C36" s="27"/>
      <c r="D36" s="27"/>
      <c r="E36" s="27"/>
      <c r="F36" s="27"/>
      <c r="G36" s="27"/>
      <c r="H36" s="27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6"/>
      <c r="D39" s="16"/>
      <c r="E39" s="16"/>
      <c r="F39" s="16"/>
      <c r="G39" s="16"/>
      <c r="H39" s="16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6"/>
      <c r="D41" s="16"/>
      <c r="E41" s="16"/>
      <c r="F41" s="16"/>
      <c r="G41" s="16"/>
      <c r="H41" s="16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6"/>
      <c r="D43" s="16"/>
      <c r="E43" s="16"/>
      <c r="F43" s="16"/>
      <c r="G43" s="16"/>
      <c r="H43" s="16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6"/>
      <c r="D45" s="16"/>
      <c r="E45" s="16"/>
      <c r="F45" s="16"/>
      <c r="G45" s="16"/>
      <c r="H45" s="16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6"/>
      <c r="D47" s="16"/>
      <c r="E47" s="16"/>
      <c r="F47" s="16"/>
      <c r="G47" s="16"/>
      <c r="H47" s="16"/>
    </row>
    <row r="48" spans="3:8" x14ac:dyDescent="0.2">
      <c r="C48" s="16"/>
      <c r="D48" s="16"/>
      <c r="E48" s="16"/>
      <c r="F48" s="16"/>
      <c r="G48" s="16"/>
      <c r="H48" s="16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DC4F7B-B882-437D-9E09-BA7C76863A14}">
  <dimension ref="B1:H48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131</v>
      </c>
      <c r="C2" s="35"/>
      <c r="D2" s="35"/>
      <c r="E2" s="35"/>
      <c r="F2" s="35"/>
      <c r="G2" s="35"/>
      <c r="H2" s="35"/>
    </row>
    <row r="4" spans="2:8" x14ac:dyDescent="0.2">
      <c r="B4" s="2" t="s">
        <v>62</v>
      </c>
      <c r="C4" s="2"/>
      <c r="D4" s="2"/>
    </row>
    <row r="5" spans="2:8" x14ac:dyDescent="0.2">
      <c r="B5" s="2" t="s">
        <v>69</v>
      </c>
      <c r="C5" s="2"/>
      <c r="D5" s="2"/>
    </row>
    <row r="6" spans="2:8" x14ac:dyDescent="0.2">
      <c r="B6" s="2" t="s">
        <v>70</v>
      </c>
      <c r="C6" s="2"/>
      <c r="D6" s="2"/>
    </row>
    <row r="7" spans="2:8" x14ac:dyDescent="0.2">
      <c r="B7" s="2" t="s">
        <v>55</v>
      </c>
      <c r="C7" s="2"/>
      <c r="D7" s="2"/>
    </row>
    <row r="8" spans="2:8" x14ac:dyDescent="0.2">
      <c r="B8" s="2" t="s">
        <v>71</v>
      </c>
      <c r="C8" s="2"/>
      <c r="D8" s="2"/>
    </row>
    <row r="10" spans="2:8" ht="15.75" x14ac:dyDescent="0.25">
      <c r="C10" s="31" t="s">
        <v>1</v>
      </c>
      <c r="D10" s="31" t="s">
        <v>1</v>
      </c>
      <c r="E10" s="31" t="s">
        <v>1</v>
      </c>
      <c r="F10" s="31" t="s">
        <v>1</v>
      </c>
      <c r="G10" s="31" t="s">
        <v>1</v>
      </c>
      <c r="H10" s="31" t="s">
        <v>1</v>
      </c>
    </row>
    <row r="11" spans="2:8" ht="15.75" x14ac:dyDescent="0.25">
      <c r="C11" s="31" t="s">
        <v>11</v>
      </c>
      <c r="D11" s="31" t="s">
        <v>12</v>
      </c>
      <c r="E11" s="31" t="s">
        <v>13</v>
      </c>
      <c r="F11" s="31" t="s">
        <v>14</v>
      </c>
      <c r="G11" s="31" t="s">
        <v>15</v>
      </c>
      <c r="H11" s="31" t="s">
        <v>133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120000</v>
      </c>
      <c r="D13" s="5">
        <v>120000</v>
      </c>
      <c r="E13" s="5">
        <v>120000</v>
      </c>
      <c r="F13" s="5">
        <v>120000</v>
      </c>
      <c r="G13" s="5">
        <v>120000</v>
      </c>
      <c r="H13" s="5">
        <v>120000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135600</v>
      </c>
      <c r="D15" s="5">
        <v>135600</v>
      </c>
      <c r="E15" s="5">
        <v>135600</v>
      </c>
      <c r="F15" s="5">
        <v>135600</v>
      </c>
      <c r="G15" s="5">
        <v>135600</v>
      </c>
      <c r="H15" s="5">
        <v>135600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C13+C15</f>
        <v>255600</v>
      </c>
      <c r="D23" s="7">
        <f t="shared" ref="D23:H23" si="0">D13+D15</f>
        <v>255600</v>
      </c>
      <c r="E23" s="7">
        <f t="shared" si="0"/>
        <v>255600</v>
      </c>
      <c r="F23" s="7">
        <f t="shared" si="0"/>
        <v>255600</v>
      </c>
      <c r="G23" s="7">
        <f t="shared" si="0"/>
        <v>255600</v>
      </c>
      <c r="H23" s="7">
        <f t="shared" si="0"/>
        <v>255600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31"/>
      <c r="D35" s="31"/>
      <c r="E35" s="31"/>
      <c r="F35" s="31"/>
      <c r="G35" s="31"/>
      <c r="H35" s="31"/>
    </row>
    <row r="36" spans="3:8" ht="15.75" x14ac:dyDescent="0.25">
      <c r="C36" s="31"/>
      <c r="D36" s="31"/>
      <c r="E36" s="31"/>
      <c r="F36" s="31"/>
      <c r="G36" s="31"/>
      <c r="H36" s="31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6"/>
      <c r="D39" s="16"/>
      <c r="E39" s="16"/>
      <c r="F39" s="16"/>
      <c r="G39" s="16"/>
      <c r="H39" s="16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6"/>
      <c r="D41" s="16"/>
      <c r="E41" s="16"/>
      <c r="F41" s="16"/>
      <c r="G41" s="16"/>
      <c r="H41" s="16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6"/>
      <c r="D43" s="16"/>
      <c r="E43" s="16"/>
      <c r="F43" s="16"/>
      <c r="G43" s="16"/>
      <c r="H43" s="16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6"/>
      <c r="D45" s="16"/>
      <c r="E45" s="16"/>
      <c r="F45" s="16"/>
      <c r="G45" s="16"/>
      <c r="H45" s="16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6"/>
      <c r="D47" s="16"/>
      <c r="E47" s="16"/>
      <c r="F47" s="16"/>
      <c r="G47" s="16"/>
      <c r="H47" s="16"/>
    </row>
    <row r="48" spans="3:8" x14ac:dyDescent="0.2">
      <c r="C48" s="16"/>
      <c r="D48" s="16"/>
      <c r="E48" s="16"/>
      <c r="F48" s="16"/>
      <c r="G48" s="16"/>
      <c r="H48" s="16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CDA80B-54F8-4C4F-9C6A-E6F191CB4F55}">
  <dimension ref="B1:H48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131</v>
      </c>
      <c r="C2" s="35"/>
      <c r="D2" s="35"/>
      <c r="E2" s="35"/>
      <c r="F2" s="35"/>
      <c r="G2" s="35"/>
      <c r="H2" s="35"/>
    </row>
    <row r="4" spans="2:8" x14ac:dyDescent="0.2">
      <c r="B4" s="2" t="s">
        <v>62</v>
      </c>
      <c r="C4" s="2"/>
      <c r="D4" s="2"/>
    </row>
    <row r="5" spans="2:8" x14ac:dyDescent="0.2">
      <c r="B5" s="2" t="s">
        <v>72</v>
      </c>
      <c r="C5" s="2"/>
      <c r="D5" s="2"/>
    </row>
    <row r="6" spans="2:8" x14ac:dyDescent="0.2">
      <c r="B6" s="2" t="s">
        <v>73</v>
      </c>
      <c r="C6" s="2"/>
      <c r="D6" s="2"/>
    </row>
    <row r="7" spans="2:8" x14ac:dyDescent="0.2">
      <c r="B7" s="2" t="s">
        <v>55</v>
      </c>
      <c r="C7" s="2"/>
      <c r="D7" s="2"/>
    </row>
    <row r="8" spans="2:8" x14ac:dyDescent="0.2">
      <c r="B8" s="2" t="s">
        <v>74</v>
      </c>
      <c r="C8" s="2"/>
      <c r="D8" s="2"/>
    </row>
    <row r="10" spans="2:8" ht="15.75" x14ac:dyDescent="0.25">
      <c r="C10" s="31" t="s">
        <v>1</v>
      </c>
      <c r="D10" s="31" t="s">
        <v>1</v>
      </c>
      <c r="E10" s="31" t="s">
        <v>1</v>
      </c>
      <c r="F10" s="31" t="s">
        <v>1</v>
      </c>
      <c r="G10" s="31" t="s">
        <v>1</v>
      </c>
      <c r="H10" s="31" t="s">
        <v>1</v>
      </c>
    </row>
    <row r="11" spans="2:8" ht="15.75" x14ac:dyDescent="0.25">
      <c r="C11" s="31" t="s">
        <v>11</v>
      </c>
      <c r="D11" s="31" t="s">
        <v>12</v>
      </c>
      <c r="E11" s="31" t="s">
        <v>13</v>
      </c>
      <c r="F11" s="31" t="s">
        <v>14</v>
      </c>
      <c r="G11" s="31" t="s">
        <v>15</v>
      </c>
      <c r="H11" s="31" t="s">
        <v>133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140000</v>
      </c>
      <c r="D13" s="5">
        <v>140000</v>
      </c>
      <c r="E13" s="5">
        <v>140000</v>
      </c>
      <c r="F13" s="5">
        <v>140000</v>
      </c>
      <c r="G13" s="5">
        <v>140000</v>
      </c>
      <c r="H13" s="5">
        <v>140000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f>446074-C13</f>
        <v>306074</v>
      </c>
      <c r="D15" s="5">
        <v>306074</v>
      </c>
      <c r="E15" s="5">
        <v>306074</v>
      </c>
      <c r="F15" s="5">
        <v>306074</v>
      </c>
      <c r="G15" s="5">
        <v>306074</v>
      </c>
      <c r="H15" s="5">
        <v>306074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C13+C15</f>
        <v>446074</v>
      </c>
      <c r="D23" s="7">
        <f t="shared" ref="D23:H23" si="0">D13+D15</f>
        <v>446074</v>
      </c>
      <c r="E23" s="7">
        <f t="shared" si="0"/>
        <v>446074</v>
      </c>
      <c r="F23" s="7">
        <f t="shared" si="0"/>
        <v>446074</v>
      </c>
      <c r="G23" s="7">
        <f t="shared" si="0"/>
        <v>446074</v>
      </c>
      <c r="H23" s="7">
        <f t="shared" si="0"/>
        <v>446074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31"/>
      <c r="D35" s="31"/>
      <c r="E35" s="31"/>
      <c r="F35" s="31"/>
      <c r="G35" s="31"/>
      <c r="H35" s="31"/>
    </row>
    <row r="36" spans="3:8" ht="15.75" x14ac:dyDescent="0.25">
      <c r="C36" s="31"/>
      <c r="D36" s="31"/>
      <c r="E36" s="31"/>
      <c r="F36" s="31"/>
      <c r="G36" s="31"/>
      <c r="H36" s="31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6"/>
      <c r="D39" s="16"/>
      <c r="E39" s="16"/>
      <c r="F39" s="16"/>
      <c r="G39" s="16"/>
      <c r="H39" s="16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6"/>
      <c r="D41" s="16"/>
      <c r="E41" s="16"/>
      <c r="F41" s="16"/>
      <c r="G41" s="16"/>
      <c r="H41" s="16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6"/>
      <c r="D43" s="16"/>
      <c r="E43" s="16"/>
      <c r="F43" s="16"/>
      <c r="G43" s="16"/>
      <c r="H43" s="16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6"/>
      <c r="D45" s="16"/>
      <c r="E45" s="16"/>
      <c r="F45" s="16"/>
      <c r="G45" s="16"/>
      <c r="H45" s="16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6"/>
      <c r="D47" s="16"/>
      <c r="E47" s="16"/>
      <c r="F47" s="16"/>
      <c r="G47" s="16"/>
      <c r="H47" s="16"/>
    </row>
    <row r="48" spans="3:8" x14ac:dyDescent="0.2">
      <c r="C48" s="16"/>
      <c r="D48" s="16"/>
      <c r="E48" s="16"/>
      <c r="F48" s="16"/>
      <c r="G48" s="16"/>
      <c r="H48" s="16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8F8E4F-A3CE-40E3-AFF1-E0F9A7BEED62}">
  <dimension ref="B1:H48"/>
  <sheetViews>
    <sheetView showWhiteSpace="0" zoomScaleNormal="100" workbookViewId="0">
      <selection activeCell="C35" sqref="C3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131</v>
      </c>
      <c r="C2" s="35"/>
      <c r="D2" s="35"/>
      <c r="E2" s="35"/>
      <c r="F2" s="35"/>
      <c r="G2" s="35"/>
      <c r="H2" s="35"/>
    </row>
    <row r="4" spans="2:8" x14ac:dyDescent="0.2">
      <c r="B4" s="2" t="s">
        <v>62</v>
      </c>
      <c r="C4" s="2"/>
      <c r="D4" s="2"/>
    </row>
    <row r="5" spans="2:8" x14ac:dyDescent="0.2">
      <c r="B5" s="2" t="s">
        <v>75</v>
      </c>
      <c r="C5" s="2"/>
      <c r="D5" s="2"/>
    </row>
    <row r="6" spans="2:8" x14ac:dyDescent="0.2">
      <c r="B6" s="2" t="s">
        <v>76</v>
      </c>
      <c r="C6" s="2"/>
      <c r="D6" s="2"/>
    </row>
    <row r="7" spans="2:8" x14ac:dyDescent="0.2">
      <c r="B7" s="2" t="s">
        <v>55</v>
      </c>
      <c r="C7" s="2"/>
      <c r="D7" s="2"/>
    </row>
    <row r="8" spans="2:8" x14ac:dyDescent="0.2">
      <c r="B8" s="2" t="s">
        <v>77</v>
      </c>
      <c r="C8" s="2"/>
      <c r="D8" s="2"/>
    </row>
    <row r="10" spans="2:8" ht="15.75" x14ac:dyDescent="0.25">
      <c r="C10" s="31" t="s">
        <v>1</v>
      </c>
      <c r="D10" s="31" t="s">
        <v>1</v>
      </c>
      <c r="E10" s="31" t="s">
        <v>1</v>
      </c>
      <c r="F10" s="31" t="s">
        <v>1</v>
      </c>
      <c r="G10" s="31" t="s">
        <v>1</v>
      </c>
      <c r="H10" s="31" t="s">
        <v>1</v>
      </c>
    </row>
    <row r="11" spans="2:8" ht="15.75" x14ac:dyDescent="0.25">
      <c r="C11" s="31" t="s">
        <v>11</v>
      </c>
      <c r="D11" s="31" t="s">
        <v>12</v>
      </c>
      <c r="E11" s="31" t="s">
        <v>13</v>
      </c>
      <c r="F11" s="31" t="s">
        <v>14</v>
      </c>
      <c r="G11" s="31" t="s">
        <v>15</v>
      </c>
      <c r="H11" s="31" t="s">
        <v>133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110000</v>
      </c>
      <c r="D15" s="5">
        <v>130110</v>
      </c>
      <c r="E15" s="5">
        <v>130110</v>
      </c>
      <c r="F15" s="5">
        <v>130110</v>
      </c>
      <c r="G15" s="5">
        <v>130110</v>
      </c>
      <c r="H15" s="5">
        <v>130110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C13+C15</f>
        <v>110000</v>
      </c>
      <c r="D23" s="7">
        <f t="shared" ref="D23:H23" si="0">D13+D15</f>
        <v>130110</v>
      </c>
      <c r="E23" s="7">
        <f t="shared" si="0"/>
        <v>130110</v>
      </c>
      <c r="F23" s="7">
        <f t="shared" si="0"/>
        <v>130110</v>
      </c>
      <c r="G23" s="7">
        <f t="shared" si="0"/>
        <v>130110</v>
      </c>
      <c r="H23" s="7">
        <f t="shared" si="0"/>
        <v>130110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31"/>
      <c r="D35" s="31"/>
      <c r="E35" s="31"/>
      <c r="F35" s="31"/>
      <c r="G35" s="31"/>
      <c r="H35" s="31"/>
    </row>
    <row r="36" spans="3:8" ht="15.75" x14ac:dyDescent="0.25">
      <c r="C36" s="31"/>
      <c r="D36" s="31"/>
      <c r="E36" s="31"/>
      <c r="F36" s="31"/>
      <c r="G36" s="31"/>
      <c r="H36" s="31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6"/>
      <c r="D39" s="16"/>
      <c r="E39" s="16"/>
      <c r="F39" s="16"/>
      <c r="G39" s="16"/>
      <c r="H39" s="16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6"/>
      <c r="D41" s="16"/>
      <c r="E41" s="16"/>
      <c r="F41" s="16"/>
      <c r="G41" s="16"/>
      <c r="H41" s="16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6"/>
      <c r="D43" s="16"/>
      <c r="E43" s="16"/>
      <c r="F43" s="16"/>
      <c r="G43" s="16"/>
      <c r="H43" s="16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6"/>
      <c r="D45" s="16"/>
      <c r="E45" s="16"/>
      <c r="F45" s="16"/>
      <c r="G45" s="16"/>
      <c r="H45" s="16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6"/>
      <c r="D47" s="16"/>
      <c r="E47" s="16"/>
      <c r="F47" s="16"/>
      <c r="G47" s="16"/>
      <c r="H47" s="16"/>
    </row>
    <row r="48" spans="3:8" x14ac:dyDescent="0.2">
      <c r="C48" s="16"/>
      <c r="D48" s="16"/>
      <c r="E48" s="16"/>
      <c r="F48" s="16"/>
      <c r="G48" s="16"/>
      <c r="H48" s="16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4ED4F6-B6B9-4AD9-9D91-DE18C1799141}">
  <dimension ref="B1:H48"/>
  <sheetViews>
    <sheetView showWhiteSpace="0" zoomScaleNormal="100" workbookViewId="0">
      <selection activeCell="C35" sqref="C3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131</v>
      </c>
      <c r="C2" s="35"/>
      <c r="D2" s="35"/>
      <c r="E2" s="35"/>
      <c r="F2" s="35"/>
      <c r="G2" s="35"/>
      <c r="H2" s="35"/>
    </row>
    <row r="4" spans="2:8" x14ac:dyDescent="0.2">
      <c r="B4" s="2" t="s">
        <v>78</v>
      </c>
      <c r="C4" s="2"/>
      <c r="D4" s="2"/>
    </row>
    <row r="5" spans="2:8" x14ac:dyDescent="0.2">
      <c r="B5" s="22" t="s">
        <v>79</v>
      </c>
      <c r="C5" s="2"/>
      <c r="D5" s="2"/>
    </row>
    <row r="6" spans="2:8" x14ac:dyDescent="0.2">
      <c r="B6" s="22" t="s">
        <v>80</v>
      </c>
      <c r="C6" s="2"/>
      <c r="D6" s="2"/>
    </row>
    <row r="7" spans="2:8" x14ac:dyDescent="0.2">
      <c r="B7" s="2" t="s">
        <v>55</v>
      </c>
      <c r="C7" s="2"/>
      <c r="D7" s="2"/>
    </row>
    <row r="8" spans="2:8" x14ac:dyDescent="0.2">
      <c r="B8" s="2" t="s">
        <v>81</v>
      </c>
      <c r="C8" s="2"/>
      <c r="D8" s="2"/>
    </row>
    <row r="10" spans="2:8" ht="15.75" x14ac:dyDescent="0.25">
      <c r="C10" s="31" t="s">
        <v>1</v>
      </c>
      <c r="D10" s="31" t="s">
        <v>1</v>
      </c>
      <c r="E10" s="31" t="s">
        <v>1</v>
      </c>
      <c r="F10" s="31" t="s">
        <v>1</v>
      </c>
      <c r="G10" s="31" t="s">
        <v>1</v>
      </c>
      <c r="H10" s="31" t="s">
        <v>1</v>
      </c>
    </row>
    <row r="11" spans="2:8" ht="15.75" x14ac:dyDescent="0.25">
      <c r="C11" s="31" t="s">
        <v>11</v>
      </c>
      <c r="D11" s="31" t="s">
        <v>12</v>
      </c>
      <c r="E11" s="31" t="s">
        <v>13</v>
      </c>
      <c r="F11" s="31" t="s">
        <v>14</v>
      </c>
      <c r="G11" s="31" t="s">
        <v>15</v>
      </c>
      <c r="H11" s="31" t="s">
        <v>133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95000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505000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+C13+C15</f>
        <v>600000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31"/>
      <c r="D35" s="31"/>
      <c r="E35" s="31"/>
      <c r="F35" s="31"/>
      <c r="G35" s="31"/>
      <c r="H35" s="31"/>
    </row>
    <row r="36" spans="3:8" ht="15.75" x14ac:dyDescent="0.25">
      <c r="C36" s="31"/>
      <c r="D36" s="31"/>
      <c r="E36" s="31"/>
      <c r="F36" s="31"/>
      <c r="G36" s="31"/>
      <c r="H36" s="31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6"/>
      <c r="D39" s="16"/>
      <c r="E39" s="16"/>
      <c r="F39" s="16"/>
      <c r="G39" s="16"/>
      <c r="H39" s="16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6"/>
      <c r="D41" s="16"/>
      <c r="E41" s="16"/>
      <c r="F41" s="16"/>
      <c r="G41" s="16"/>
      <c r="H41" s="16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6"/>
      <c r="D43" s="16"/>
      <c r="E43" s="16"/>
      <c r="F43" s="16"/>
      <c r="G43" s="16"/>
      <c r="H43" s="16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6"/>
      <c r="D45" s="16"/>
      <c r="E45" s="16"/>
      <c r="F45" s="16"/>
      <c r="G45" s="16"/>
      <c r="H45" s="16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6"/>
      <c r="D47" s="16"/>
      <c r="E47" s="16"/>
      <c r="F47" s="16"/>
      <c r="G47" s="16"/>
      <c r="H47" s="16"/>
    </row>
    <row r="48" spans="3:8" x14ac:dyDescent="0.2">
      <c r="C48" s="16"/>
      <c r="D48" s="16"/>
      <c r="E48" s="16"/>
      <c r="F48" s="16"/>
      <c r="G48" s="16"/>
      <c r="H48" s="16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8833CB-BF1B-4F32-AD4C-656F23CF5025}">
  <dimension ref="B1:H48"/>
  <sheetViews>
    <sheetView showWhiteSpace="0" zoomScaleNormal="100" workbookViewId="0">
      <selection activeCell="C35" sqref="C3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131</v>
      </c>
      <c r="C2" s="35"/>
      <c r="D2" s="35"/>
      <c r="E2" s="35"/>
      <c r="F2" s="35"/>
      <c r="G2" s="35"/>
      <c r="H2" s="35"/>
    </row>
    <row r="4" spans="2:8" x14ac:dyDescent="0.2">
      <c r="B4" s="2" t="s">
        <v>78</v>
      </c>
      <c r="C4" s="2"/>
      <c r="D4" s="2"/>
    </row>
    <row r="5" spans="2:8" x14ac:dyDescent="0.2">
      <c r="B5" s="23" t="s">
        <v>82</v>
      </c>
      <c r="C5" s="2"/>
      <c r="D5" s="2"/>
    </row>
    <row r="6" spans="2:8" x14ac:dyDescent="0.2">
      <c r="B6" s="23" t="s">
        <v>83</v>
      </c>
      <c r="C6" s="2"/>
      <c r="D6" s="2"/>
    </row>
    <row r="7" spans="2:8" x14ac:dyDescent="0.2">
      <c r="B7" s="2" t="s">
        <v>84</v>
      </c>
      <c r="C7" s="2"/>
      <c r="D7" s="2"/>
    </row>
    <row r="8" spans="2:8" x14ac:dyDescent="0.2">
      <c r="B8" s="2" t="s">
        <v>85</v>
      </c>
      <c r="C8" s="2"/>
      <c r="D8" s="2"/>
    </row>
    <row r="10" spans="2:8" ht="15.75" x14ac:dyDescent="0.25">
      <c r="C10" s="31" t="s">
        <v>1</v>
      </c>
      <c r="D10" s="31" t="s">
        <v>1</v>
      </c>
      <c r="E10" s="31" t="s">
        <v>1</v>
      </c>
      <c r="F10" s="31" t="s">
        <v>1</v>
      </c>
      <c r="G10" s="31" t="s">
        <v>1</v>
      </c>
      <c r="H10" s="31" t="s">
        <v>1</v>
      </c>
    </row>
    <row r="11" spans="2:8" ht="15.75" x14ac:dyDescent="0.25">
      <c r="C11" s="31" t="s">
        <v>11</v>
      </c>
      <c r="D11" s="31" t="s">
        <v>12</v>
      </c>
      <c r="E11" s="31" t="s">
        <v>13</v>
      </c>
      <c r="F11" s="31" t="s">
        <v>14</v>
      </c>
      <c r="G11" s="31" t="s">
        <v>15</v>
      </c>
      <c r="H11" s="31" t="s">
        <v>133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154400</v>
      </c>
      <c r="D13" s="5">
        <v>154400</v>
      </c>
      <c r="E13" s="5">
        <v>154400</v>
      </c>
      <c r="F13" s="5">
        <v>154400</v>
      </c>
      <c r="G13" s="5">
        <v>154400</v>
      </c>
      <c r="H13" s="5">
        <v>154400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80600</v>
      </c>
      <c r="D15" s="5">
        <v>80600</v>
      </c>
      <c r="E15" s="5">
        <v>80600</v>
      </c>
      <c r="F15" s="5">
        <v>80600</v>
      </c>
      <c r="G15" s="5">
        <v>80600</v>
      </c>
      <c r="H15" s="5">
        <v>80600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+C13+C15</f>
        <v>235000</v>
      </c>
      <c r="D23" s="7">
        <f t="shared" ref="D23:H23" si="0">+D13+D15</f>
        <v>235000</v>
      </c>
      <c r="E23" s="7">
        <f t="shared" si="0"/>
        <v>235000</v>
      </c>
      <c r="F23" s="7">
        <f t="shared" si="0"/>
        <v>235000</v>
      </c>
      <c r="G23" s="7">
        <f t="shared" si="0"/>
        <v>235000</v>
      </c>
      <c r="H23" s="7">
        <f t="shared" si="0"/>
        <v>235000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31"/>
      <c r="D35" s="31"/>
      <c r="E35" s="31"/>
      <c r="F35" s="31"/>
      <c r="G35" s="31"/>
      <c r="H35" s="31"/>
    </row>
    <row r="36" spans="3:8" ht="15.75" x14ac:dyDescent="0.25">
      <c r="C36" s="31"/>
      <c r="D36" s="31"/>
      <c r="E36" s="31"/>
      <c r="F36" s="31"/>
      <c r="G36" s="31"/>
      <c r="H36" s="31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6"/>
      <c r="D39" s="16"/>
      <c r="E39" s="16"/>
      <c r="F39" s="16"/>
      <c r="G39" s="16"/>
      <c r="H39" s="16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6"/>
      <c r="D41" s="16"/>
      <c r="E41" s="16"/>
      <c r="F41" s="16"/>
      <c r="G41" s="16"/>
      <c r="H41" s="16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6"/>
      <c r="D43" s="16"/>
      <c r="E43" s="16"/>
      <c r="F43" s="16"/>
      <c r="G43" s="16"/>
      <c r="H43" s="16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6"/>
      <c r="D45" s="16"/>
      <c r="E45" s="16"/>
      <c r="F45" s="16"/>
      <c r="G45" s="16"/>
      <c r="H45" s="16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6"/>
      <c r="D47" s="16"/>
      <c r="E47" s="16"/>
      <c r="F47" s="16"/>
      <c r="G47" s="16"/>
      <c r="H47" s="16"/>
    </row>
    <row r="48" spans="3:8" x14ac:dyDescent="0.2">
      <c r="C48" s="16"/>
      <c r="D48" s="16"/>
      <c r="E48" s="16"/>
      <c r="F48" s="16"/>
      <c r="G48" s="16"/>
      <c r="H48" s="16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815F0D-EEC2-4628-894B-F531C3F1FCF5}">
  <dimension ref="B1:H48"/>
  <sheetViews>
    <sheetView showWhiteSpace="0" topLeftCell="A3" zoomScaleNormal="100" workbookViewId="0">
      <selection activeCell="A32" sqref="A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62</v>
      </c>
      <c r="C4" s="2"/>
      <c r="D4" s="2"/>
    </row>
    <row r="5" spans="2:8" x14ac:dyDescent="0.2">
      <c r="B5" s="2" t="s">
        <v>86</v>
      </c>
      <c r="C5" s="2"/>
      <c r="D5" s="2"/>
    </row>
    <row r="6" spans="2:8" x14ac:dyDescent="0.2">
      <c r="B6" s="2" t="s">
        <v>87</v>
      </c>
      <c r="C6" s="2"/>
      <c r="D6" s="2"/>
    </row>
    <row r="7" spans="2:8" x14ac:dyDescent="0.2">
      <c r="B7" s="2" t="s">
        <v>55</v>
      </c>
      <c r="C7" s="2"/>
      <c r="D7" s="2"/>
    </row>
    <row r="8" spans="2:8" x14ac:dyDescent="0.2">
      <c r="B8" s="2" t="s">
        <v>88</v>
      </c>
      <c r="C8" s="2"/>
      <c r="D8" s="2"/>
    </row>
    <row r="10" spans="2:8" ht="15.75" x14ac:dyDescent="0.25">
      <c r="C10" s="20" t="s">
        <v>1</v>
      </c>
      <c r="D10" s="20" t="s">
        <v>1</v>
      </c>
      <c r="E10" s="20" t="s">
        <v>1</v>
      </c>
      <c r="F10" s="20" t="s">
        <v>1</v>
      </c>
      <c r="G10" s="20" t="s">
        <v>1</v>
      </c>
      <c r="H10" s="20" t="s">
        <v>1</v>
      </c>
    </row>
    <row r="11" spans="2:8" ht="15.75" x14ac:dyDescent="0.25">
      <c r="C11" s="20" t="s">
        <v>2</v>
      </c>
      <c r="D11" s="20" t="s">
        <v>11</v>
      </c>
      <c r="E11" s="20" t="s">
        <v>12</v>
      </c>
      <c r="F11" s="20" t="s">
        <v>13</v>
      </c>
      <c r="G11" s="20" t="s">
        <v>14</v>
      </c>
      <c r="H11" s="20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20"/>
      <c r="D35" s="20"/>
      <c r="E35" s="20"/>
      <c r="F35" s="20"/>
      <c r="G35" s="20"/>
      <c r="H35" s="20"/>
    </row>
    <row r="36" spans="3:8" ht="15.75" x14ac:dyDescent="0.25">
      <c r="C36" s="20"/>
      <c r="D36" s="20"/>
      <c r="E36" s="20"/>
      <c r="F36" s="20"/>
      <c r="G36" s="20"/>
      <c r="H36" s="20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6"/>
      <c r="D39" s="16"/>
      <c r="E39" s="16"/>
      <c r="F39" s="16"/>
      <c r="G39" s="16"/>
      <c r="H39" s="16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6"/>
      <c r="D41" s="16"/>
      <c r="E41" s="16"/>
      <c r="F41" s="16"/>
      <c r="G41" s="16"/>
      <c r="H41" s="16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6"/>
      <c r="D43" s="16"/>
      <c r="E43" s="16"/>
      <c r="F43" s="16"/>
      <c r="G43" s="16"/>
      <c r="H43" s="16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6"/>
      <c r="D45" s="16"/>
      <c r="E45" s="16"/>
      <c r="F45" s="16"/>
      <c r="G45" s="16"/>
      <c r="H45" s="16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6"/>
      <c r="D47" s="16"/>
      <c r="E47" s="16"/>
      <c r="F47" s="16"/>
      <c r="G47" s="16"/>
      <c r="H47" s="16"/>
    </row>
    <row r="48" spans="3:8" x14ac:dyDescent="0.2">
      <c r="C48" s="16"/>
      <c r="D48" s="16"/>
      <c r="E48" s="16"/>
      <c r="F48" s="16"/>
      <c r="G48" s="16"/>
      <c r="H48" s="16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C3E473-B5B6-4D8C-B15E-2698B45848D2}">
  <dimension ref="A1:H24"/>
  <sheetViews>
    <sheetView workbookViewId="0">
      <selection activeCell="F33" sqref="F33"/>
    </sheetView>
  </sheetViews>
  <sheetFormatPr defaultRowHeight="15" x14ac:dyDescent="0.25"/>
  <cols>
    <col min="2" max="2" width="37.5703125" bestFit="1" customWidth="1"/>
    <col min="3" max="4" width="14.140625" bestFit="1" customWidth="1"/>
    <col min="5" max="8" width="14.140625" customWidth="1"/>
  </cols>
  <sheetData>
    <row r="1" spans="1:8" ht="15.75" x14ac:dyDescent="0.25">
      <c r="A1" s="1"/>
      <c r="B1" s="35" t="s">
        <v>0</v>
      </c>
      <c r="C1" s="35"/>
      <c r="D1" s="35"/>
      <c r="E1" s="35"/>
      <c r="F1" s="35"/>
      <c r="G1" s="35"/>
      <c r="H1" s="35"/>
    </row>
    <row r="2" spans="1:8" ht="15.75" x14ac:dyDescent="0.25">
      <c r="A2" s="1"/>
      <c r="B2" s="35" t="s">
        <v>131</v>
      </c>
      <c r="C2" s="35"/>
      <c r="D2" s="35"/>
      <c r="E2" s="35"/>
      <c r="F2" s="35"/>
      <c r="G2" s="35"/>
      <c r="H2" s="35"/>
    </row>
    <row r="3" spans="1:8" ht="15.75" x14ac:dyDescent="0.25">
      <c r="A3" s="1"/>
      <c r="B3" s="1"/>
      <c r="C3" s="1"/>
      <c r="D3" s="1"/>
      <c r="E3" s="1"/>
      <c r="F3" s="1"/>
      <c r="G3" s="1"/>
      <c r="H3" s="1"/>
    </row>
    <row r="4" spans="1:8" ht="15.75" x14ac:dyDescent="0.25">
      <c r="A4" s="1"/>
      <c r="B4" s="2" t="s">
        <v>62</v>
      </c>
      <c r="C4" s="2"/>
      <c r="D4" s="2"/>
      <c r="E4" s="1"/>
      <c r="F4" s="1"/>
      <c r="G4" s="1"/>
      <c r="H4" s="1"/>
    </row>
    <row r="5" spans="1:8" ht="15.75" x14ac:dyDescent="0.25">
      <c r="A5" s="1"/>
      <c r="B5" s="2" t="s">
        <v>89</v>
      </c>
      <c r="C5" s="2"/>
      <c r="D5" s="2"/>
      <c r="E5" s="1"/>
      <c r="F5" s="1"/>
      <c r="G5" s="1"/>
      <c r="H5" s="1"/>
    </row>
    <row r="6" spans="1:8" ht="15.75" x14ac:dyDescent="0.25">
      <c r="A6" s="1"/>
      <c r="B6" s="2" t="s">
        <v>144</v>
      </c>
      <c r="C6" s="2"/>
      <c r="D6" s="2"/>
      <c r="E6" s="1"/>
      <c r="F6" s="1"/>
      <c r="G6" s="1"/>
      <c r="H6" s="1"/>
    </row>
    <row r="7" spans="1:8" ht="15.75" x14ac:dyDescent="0.25">
      <c r="A7" s="1"/>
      <c r="B7" s="2" t="s">
        <v>55</v>
      </c>
      <c r="C7" s="2"/>
      <c r="D7" s="2"/>
      <c r="E7" s="1"/>
      <c r="F7" s="1"/>
      <c r="G7" s="1"/>
      <c r="H7" s="1"/>
    </row>
    <row r="8" spans="1:8" ht="15.75" x14ac:dyDescent="0.25">
      <c r="A8" s="1"/>
      <c r="B8" s="2" t="s">
        <v>145</v>
      </c>
      <c r="C8" s="2"/>
      <c r="D8" s="2"/>
      <c r="E8" s="1"/>
      <c r="F8" s="1"/>
      <c r="G8" s="1"/>
      <c r="H8" s="1"/>
    </row>
    <row r="9" spans="1:8" ht="15.75" x14ac:dyDescent="0.25">
      <c r="A9" s="1"/>
      <c r="B9" s="1"/>
      <c r="C9" s="1"/>
      <c r="D9" s="1"/>
      <c r="E9" s="1"/>
      <c r="F9" s="1"/>
      <c r="G9" s="1"/>
      <c r="H9" s="1"/>
    </row>
    <row r="10" spans="1:8" ht="15.75" x14ac:dyDescent="0.25">
      <c r="A10" s="1"/>
      <c r="B10" s="1"/>
      <c r="C10" s="31" t="s">
        <v>1</v>
      </c>
      <c r="D10" s="31" t="s">
        <v>1</v>
      </c>
      <c r="E10" s="31" t="s">
        <v>1</v>
      </c>
      <c r="F10" s="31" t="s">
        <v>1</v>
      </c>
      <c r="G10" s="31" t="s">
        <v>1</v>
      </c>
      <c r="H10" s="31" t="s">
        <v>1</v>
      </c>
    </row>
    <row r="11" spans="1:8" ht="15.75" x14ac:dyDescent="0.25">
      <c r="A11" s="1"/>
      <c r="B11" s="1"/>
      <c r="C11" s="31" t="s">
        <v>11</v>
      </c>
      <c r="D11" s="31" t="s">
        <v>12</v>
      </c>
      <c r="E11" s="31" t="s">
        <v>13</v>
      </c>
      <c r="F11" s="31" t="s">
        <v>14</v>
      </c>
      <c r="G11" s="31" t="s">
        <v>15</v>
      </c>
      <c r="H11" s="31" t="s">
        <v>133</v>
      </c>
    </row>
    <row r="12" spans="1:8" ht="15.75" x14ac:dyDescent="0.25">
      <c r="A12" s="1"/>
      <c r="B12" s="1"/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1:8" ht="15.75" x14ac:dyDescent="0.25">
      <c r="A13" s="1"/>
      <c r="B13" s="4" t="s">
        <v>4</v>
      </c>
      <c r="C13" s="5">
        <v>545451</v>
      </c>
      <c r="D13" s="5">
        <v>665900</v>
      </c>
      <c r="E13" s="5">
        <v>665900</v>
      </c>
      <c r="F13" s="5">
        <v>665900</v>
      </c>
      <c r="G13" s="5">
        <v>665900</v>
      </c>
      <c r="H13" s="5">
        <v>665900</v>
      </c>
    </row>
    <row r="14" spans="1:8" ht="15.75" x14ac:dyDescent="0.25">
      <c r="A14" s="1"/>
      <c r="B14" s="4"/>
      <c r="C14" s="6"/>
      <c r="D14" s="6"/>
      <c r="E14" s="6"/>
      <c r="F14" s="6"/>
      <c r="G14" s="6"/>
      <c r="H14" s="6"/>
    </row>
    <row r="15" spans="1:8" ht="15.75" x14ac:dyDescent="0.25">
      <c r="A15" s="1"/>
      <c r="B15" s="4" t="s">
        <v>5</v>
      </c>
      <c r="C15" s="5">
        <v>3025630</v>
      </c>
      <c r="D15" s="5">
        <v>3475100</v>
      </c>
      <c r="E15" s="5">
        <v>4251100</v>
      </c>
      <c r="F15" s="5">
        <v>4552100</v>
      </c>
      <c r="G15" s="5">
        <v>5090100</v>
      </c>
      <c r="H15" s="5">
        <v>5843100</v>
      </c>
    </row>
    <row r="16" spans="1:8" ht="15.75" x14ac:dyDescent="0.25">
      <c r="A16" s="1"/>
      <c r="B16" s="4"/>
      <c r="C16" s="6"/>
      <c r="D16" s="6"/>
      <c r="E16" s="6"/>
      <c r="F16" s="6"/>
      <c r="G16" s="6"/>
      <c r="H16" s="6"/>
    </row>
    <row r="17" spans="1:8" ht="15.75" x14ac:dyDescent="0.25">
      <c r="A17" s="1"/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1:8" ht="15.75" x14ac:dyDescent="0.25">
      <c r="A18" s="1"/>
      <c r="B18" s="4"/>
      <c r="C18" s="6"/>
      <c r="D18" s="6"/>
      <c r="E18" s="6"/>
      <c r="F18" s="6"/>
      <c r="G18" s="6"/>
      <c r="H18" s="6"/>
    </row>
    <row r="19" spans="1:8" ht="15.75" x14ac:dyDescent="0.25">
      <c r="A19" s="1"/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1:8" ht="15.75" x14ac:dyDescent="0.25">
      <c r="A20" s="1"/>
      <c r="B20" s="4"/>
      <c r="C20" s="6" t="s">
        <v>146</v>
      </c>
      <c r="D20" s="6"/>
      <c r="E20" s="6"/>
      <c r="F20" s="6"/>
      <c r="G20" s="6"/>
      <c r="H20" s="6"/>
    </row>
    <row r="21" spans="1:8" ht="15.75" x14ac:dyDescent="0.25">
      <c r="A21" s="1"/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1:8" ht="15.75" x14ac:dyDescent="0.25">
      <c r="A22" s="1"/>
      <c r="B22" s="4"/>
      <c r="C22" s="6"/>
      <c r="D22" s="6"/>
      <c r="E22" s="6"/>
      <c r="F22" s="6"/>
      <c r="G22" s="6"/>
      <c r="H22" s="6"/>
    </row>
    <row r="23" spans="1:8" ht="16.5" thickBot="1" x14ac:dyDescent="0.3">
      <c r="A23" s="1"/>
      <c r="B23" s="4" t="s">
        <v>9</v>
      </c>
      <c r="C23" s="7">
        <f t="shared" ref="C23:H23" si="0">SUM(C13:C22)</f>
        <v>3571081</v>
      </c>
      <c r="D23" s="7">
        <f t="shared" si="0"/>
        <v>4141000</v>
      </c>
      <c r="E23" s="7">
        <f t="shared" si="0"/>
        <v>4917000</v>
      </c>
      <c r="F23" s="7">
        <f t="shared" si="0"/>
        <v>5218000</v>
      </c>
      <c r="G23" s="7">
        <f t="shared" si="0"/>
        <v>5756000</v>
      </c>
      <c r="H23" s="7">
        <f t="shared" si="0"/>
        <v>6509000</v>
      </c>
    </row>
    <row r="24" spans="1:8" ht="15.75" thickTop="1" x14ac:dyDescent="0.25"/>
  </sheetData>
  <mergeCells count="2">
    <mergeCell ref="B1:H1"/>
    <mergeCell ref="B2:H2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A92124-97AD-4321-A98A-2C302D227AF1}">
  <dimension ref="A1:H24"/>
  <sheetViews>
    <sheetView workbookViewId="0">
      <selection activeCell="F33" sqref="F33"/>
    </sheetView>
  </sheetViews>
  <sheetFormatPr defaultRowHeight="15" x14ac:dyDescent="0.25"/>
  <cols>
    <col min="2" max="2" width="37.5703125" bestFit="1" customWidth="1"/>
    <col min="3" max="4" width="14.140625" bestFit="1" customWidth="1"/>
    <col min="5" max="8" width="14.140625" customWidth="1"/>
  </cols>
  <sheetData>
    <row r="1" spans="1:8" ht="15.75" x14ac:dyDescent="0.25">
      <c r="A1" s="1"/>
      <c r="B1" s="35" t="s">
        <v>0</v>
      </c>
      <c r="C1" s="35"/>
      <c r="D1" s="35"/>
      <c r="E1" s="35"/>
      <c r="F1" s="35"/>
      <c r="G1" s="35"/>
      <c r="H1" s="35"/>
    </row>
    <row r="2" spans="1:8" ht="15.75" x14ac:dyDescent="0.25">
      <c r="A2" s="1"/>
      <c r="B2" s="35" t="s">
        <v>131</v>
      </c>
      <c r="C2" s="35"/>
      <c r="D2" s="35"/>
      <c r="E2" s="35"/>
      <c r="F2" s="35"/>
      <c r="G2" s="35"/>
      <c r="H2" s="35"/>
    </row>
    <row r="3" spans="1:8" ht="15.75" x14ac:dyDescent="0.25">
      <c r="A3" s="1"/>
      <c r="B3" s="1"/>
      <c r="C3" s="1"/>
      <c r="D3" s="1"/>
      <c r="E3" s="1"/>
      <c r="F3" s="1"/>
      <c r="G3" s="1"/>
      <c r="H3" s="1"/>
    </row>
    <row r="4" spans="1:8" ht="15.75" x14ac:dyDescent="0.25">
      <c r="A4" s="1"/>
      <c r="B4" s="2" t="s">
        <v>62</v>
      </c>
      <c r="C4" s="2"/>
      <c r="D4" s="2"/>
      <c r="E4" s="1"/>
      <c r="F4" s="1"/>
      <c r="G4" s="1"/>
      <c r="H4" s="1"/>
    </row>
    <row r="5" spans="1:8" ht="15.75" x14ac:dyDescent="0.25">
      <c r="A5" s="1"/>
      <c r="B5" s="2" t="s">
        <v>147</v>
      </c>
      <c r="C5" s="2"/>
      <c r="D5" s="2"/>
      <c r="E5" s="1"/>
      <c r="F5" s="1"/>
      <c r="G5" s="1"/>
      <c r="H5" s="1"/>
    </row>
    <row r="6" spans="1:8" ht="15.75" x14ac:dyDescent="0.25">
      <c r="A6" s="1"/>
      <c r="B6" s="2" t="s">
        <v>90</v>
      </c>
      <c r="C6" s="2"/>
      <c r="D6" s="2"/>
      <c r="E6" s="1"/>
      <c r="F6" s="1"/>
      <c r="G6" s="1"/>
      <c r="H6" s="1"/>
    </row>
    <row r="7" spans="1:8" ht="15.75" x14ac:dyDescent="0.25">
      <c r="A7" s="1"/>
      <c r="B7" s="2" t="s">
        <v>84</v>
      </c>
      <c r="C7" s="2"/>
      <c r="D7" s="2"/>
      <c r="E7" s="1"/>
      <c r="F7" s="1"/>
      <c r="G7" s="1"/>
      <c r="H7" s="1"/>
    </row>
    <row r="8" spans="1:8" ht="15.75" x14ac:dyDescent="0.25">
      <c r="A8" s="1"/>
      <c r="B8" s="2" t="s">
        <v>148</v>
      </c>
      <c r="C8" s="2"/>
      <c r="D8" s="2"/>
      <c r="E8" s="1"/>
      <c r="F8" s="1"/>
      <c r="G8" s="1"/>
      <c r="H8" s="1"/>
    </row>
    <row r="9" spans="1:8" ht="15.75" x14ac:dyDescent="0.25">
      <c r="A9" s="1"/>
      <c r="B9" s="1"/>
      <c r="C9" s="1"/>
      <c r="D9" s="1"/>
      <c r="E9" s="1"/>
      <c r="F9" s="1"/>
      <c r="G9" s="1"/>
      <c r="H9" s="1"/>
    </row>
    <row r="10" spans="1:8" ht="15.75" x14ac:dyDescent="0.25">
      <c r="A10" s="1"/>
      <c r="B10" s="1"/>
      <c r="C10" s="31" t="s">
        <v>1</v>
      </c>
      <c r="D10" s="31" t="s">
        <v>1</v>
      </c>
      <c r="E10" s="31" t="s">
        <v>1</v>
      </c>
      <c r="F10" s="31" t="s">
        <v>1</v>
      </c>
      <c r="G10" s="31" t="s">
        <v>1</v>
      </c>
      <c r="H10" s="31" t="s">
        <v>1</v>
      </c>
    </row>
    <row r="11" spans="1:8" ht="15.75" x14ac:dyDescent="0.25">
      <c r="A11" s="1"/>
      <c r="B11" s="1"/>
      <c r="C11" s="31" t="s">
        <v>11</v>
      </c>
      <c r="D11" s="31" t="s">
        <v>12</v>
      </c>
      <c r="E11" s="31" t="s">
        <v>13</v>
      </c>
      <c r="F11" s="31" t="s">
        <v>14</v>
      </c>
      <c r="G11" s="31" t="s">
        <v>15</v>
      </c>
      <c r="H11" s="31" t="s">
        <v>133</v>
      </c>
    </row>
    <row r="12" spans="1:8" ht="15.75" x14ac:dyDescent="0.25">
      <c r="A12" s="1"/>
      <c r="B12" s="1"/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1:8" ht="15.75" x14ac:dyDescent="0.25">
      <c r="A13" s="1"/>
      <c r="B13" s="4" t="s">
        <v>4</v>
      </c>
      <c r="C13" s="5">
        <v>120000</v>
      </c>
      <c r="D13" s="5">
        <v>125000</v>
      </c>
      <c r="E13" s="5">
        <v>130000</v>
      </c>
      <c r="F13" s="5">
        <v>135000</v>
      </c>
      <c r="G13" s="5">
        <v>140000</v>
      </c>
      <c r="H13" s="5">
        <v>145000</v>
      </c>
    </row>
    <row r="14" spans="1:8" ht="15.75" x14ac:dyDescent="0.25">
      <c r="A14" s="1"/>
      <c r="B14" s="4"/>
      <c r="C14" s="6"/>
      <c r="D14" s="6"/>
      <c r="E14" s="6"/>
      <c r="F14" s="6"/>
      <c r="G14" s="6"/>
      <c r="H14" s="6"/>
    </row>
    <row r="15" spans="1:8" ht="15.75" x14ac:dyDescent="0.25">
      <c r="A15" s="1"/>
      <c r="B15" s="4" t="s">
        <v>5</v>
      </c>
      <c r="C15" s="5">
        <v>300000</v>
      </c>
      <c r="D15" s="5">
        <v>300000</v>
      </c>
      <c r="E15" s="5">
        <v>300000</v>
      </c>
      <c r="F15" s="5">
        <v>300000</v>
      </c>
      <c r="G15" s="5">
        <v>300000</v>
      </c>
      <c r="H15" s="5">
        <v>300000</v>
      </c>
    </row>
    <row r="16" spans="1:8" ht="15.75" x14ac:dyDescent="0.25">
      <c r="A16" s="1"/>
      <c r="B16" s="4"/>
      <c r="C16" s="6"/>
      <c r="D16" s="6"/>
      <c r="E16" s="6"/>
      <c r="F16" s="6"/>
      <c r="G16" s="6"/>
      <c r="H16" s="6"/>
    </row>
    <row r="17" spans="1:8" ht="15.75" x14ac:dyDescent="0.25">
      <c r="A17" s="1"/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1:8" ht="15.75" x14ac:dyDescent="0.25">
      <c r="A18" s="1"/>
      <c r="B18" s="4"/>
      <c r="C18" s="6"/>
      <c r="D18" s="6"/>
      <c r="E18" s="6"/>
      <c r="F18" s="6"/>
      <c r="G18" s="6"/>
      <c r="H18" s="6"/>
    </row>
    <row r="19" spans="1:8" ht="15.75" x14ac:dyDescent="0.25">
      <c r="A19" s="1"/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1:8" ht="15.75" x14ac:dyDescent="0.25">
      <c r="A20" s="1"/>
      <c r="B20" s="4"/>
      <c r="C20" s="6" t="s">
        <v>146</v>
      </c>
      <c r="D20" s="6"/>
      <c r="E20" s="6"/>
      <c r="F20" s="6"/>
      <c r="G20" s="6"/>
      <c r="H20" s="6"/>
    </row>
    <row r="21" spans="1:8" ht="15.75" x14ac:dyDescent="0.25">
      <c r="A21" s="1"/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1:8" ht="15.75" x14ac:dyDescent="0.25">
      <c r="A22" s="1"/>
      <c r="B22" s="4"/>
      <c r="C22" s="6"/>
      <c r="D22" s="6"/>
      <c r="E22" s="6"/>
      <c r="F22" s="6"/>
      <c r="G22" s="6"/>
      <c r="H22" s="6"/>
    </row>
    <row r="23" spans="1:8" ht="16.5" thickBot="1" x14ac:dyDescent="0.3">
      <c r="A23" s="1"/>
      <c r="B23" s="4" t="s">
        <v>9</v>
      </c>
      <c r="C23" s="7">
        <f t="shared" ref="C23:H23" si="0">SUM(C13:C22)</f>
        <v>420000</v>
      </c>
      <c r="D23" s="7">
        <f t="shared" si="0"/>
        <v>425000</v>
      </c>
      <c r="E23" s="7">
        <f t="shared" si="0"/>
        <v>430000</v>
      </c>
      <c r="F23" s="7">
        <f t="shared" si="0"/>
        <v>435000</v>
      </c>
      <c r="G23" s="7">
        <f t="shared" si="0"/>
        <v>440000</v>
      </c>
      <c r="H23" s="7">
        <f t="shared" si="0"/>
        <v>445000</v>
      </c>
    </row>
    <row r="24" spans="1:8" ht="15.75" thickTop="1" x14ac:dyDescent="0.25"/>
  </sheetData>
  <mergeCells count="2">
    <mergeCell ref="B1:H1"/>
    <mergeCell ref="B2:H2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2E12BC-058C-48DF-9A2F-6F70D4EE1987}">
  <dimension ref="B1:H48"/>
  <sheetViews>
    <sheetView showWhiteSpace="0" zoomScaleNormal="100" workbookViewId="0">
      <selection activeCell="F5" sqref="F5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131</v>
      </c>
      <c r="C2" s="35"/>
      <c r="D2" s="35"/>
      <c r="E2" s="35"/>
      <c r="F2" s="35"/>
      <c r="G2" s="35"/>
      <c r="H2" s="35"/>
    </row>
    <row r="4" spans="2:8" x14ac:dyDescent="0.2">
      <c r="B4" s="2" t="s">
        <v>136</v>
      </c>
      <c r="C4" s="2"/>
      <c r="D4" s="2"/>
    </row>
    <row r="5" spans="2:8" x14ac:dyDescent="0.2">
      <c r="B5" s="2" t="s">
        <v>137</v>
      </c>
      <c r="C5" s="2"/>
      <c r="D5" s="2"/>
    </row>
    <row r="6" spans="2:8" x14ac:dyDescent="0.2">
      <c r="B6" s="2" t="s">
        <v>31</v>
      </c>
      <c r="C6" s="2"/>
      <c r="D6" s="2"/>
    </row>
    <row r="7" spans="2:8" x14ac:dyDescent="0.2">
      <c r="B7" s="2" t="s">
        <v>32</v>
      </c>
      <c r="C7" s="2"/>
      <c r="D7" s="2"/>
    </row>
    <row r="8" spans="2:8" x14ac:dyDescent="0.2">
      <c r="B8" s="2" t="s">
        <v>138</v>
      </c>
      <c r="C8" s="2"/>
      <c r="D8" s="2"/>
    </row>
    <row r="10" spans="2:8" ht="15.75" x14ac:dyDescent="0.25">
      <c r="C10" s="29" t="s">
        <v>1</v>
      </c>
      <c r="D10" s="29" t="s">
        <v>1</v>
      </c>
      <c r="E10" s="29" t="s">
        <v>1</v>
      </c>
      <c r="F10" s="29" t="s">
        <v>1</v>
      </c>
      <c r="G10" s="29" t="s">
        <v>1</v>
      </c>
      <c r="H10" s="29" t="s">
        <v>1</v>
      </c>
    </row>
    <row r="11" spans="2:8" ht="15.75" x14ac:dyDescent="0.25">
      <c r="C11" s="29" t="s">
        <v>11</v>
      </c>
      <c r="D11" s="29" t="s">
        <v>12</v>
      </c>
      <c r="E11" s="29" t="s">
        <v>13</v>
      </c>
      <c r="F11" s="29" t="s">
        <v>14</v>
      </c>
      <c r="G11" s="29" t="s">
        <v>15</v>
      </c>
      <c r="H11" s="29" t="s">
        <v>133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1357088</v>
      </c>
      <c r="D15" s="5">
        <v>999981</v>
      </c>
      <c r="E15" s="5">
        <v>999983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1357088</v>
      </c>
      <c r="D23" s="7">
        <f t="shared" ref="D23:H23" si="0">SUM(D13:D22)</f>
        <v>999981</v>
      </c>
      <c r="E23" s="7">
        <f t="shared" si="0"/>
        <v>999983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29"/>
      <c r="D35" s="29"/>
      <c r="E35" s="29"/>
      <c r="F35" s="29"/>
      <c r="G35" s="29"/>
      <c r="H35" s="29"/>
    </row>
    <row r="36" spans="3:8" ht="15.75" x14ac:dyDescent="0.25">
      <c r="C36" s="29"/>
      <c r="D36" s="29"/>
      <c r="E36" s="29"/>
      <c r="F36" s="29"/>
      <c r="G36" s="29"/>
      <c r="H36" s="29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6"/>
      <c r="D39" s="16"/>
      <c r="E39" s="16"/>
      <c r="F39" s="16"/>
      <c r="G39" s="16"/>
      <c r="H39" s="16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6"/>
      <c r="D41" s="16"/>
      <c r="E41" s="16"/>
      <c r="F41" s="16"/>
      <c r="G41" s="16"/>
      <c r="H41" s="16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6"/>
      <c r="D43" s="16"/>
      <c r="E43" s="16"/>
      <c r="F43" s="16"/>
      <c r="G43" s="16"/>
      <c r="H43" s="16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6"/>
      <c r="D45" s="16"/>
      <c r="E45" s="16"/>
      <c r="F45" s="16"/>
      <c r="G45" s="16"/>
      <c r="H45" s="16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6"/>
      <c r="D47" s="16"/>
      <c r="E47" s="16"/>
      <c r="F47" s="16"/>
      <c r="G47" s="16"/>
      <c r="H47" s="16"/>
    </row>
    <row r="48" spans="3:8" x14ac:dyDescent="0.2">
      <c r="C48" s="16"/>
      <c r="D48" s="16"/>
      <c r="E48" s="16"/>
      <c r="F48" s="16"/>
      <c r="G48" s="16"/>
      <c r="H48" s="16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31C822-4F43-44B9-9DEE-51D3F4E55813}">
  <dimension ref="B1:H49"/>
  <sheetViews>
    <sheetView showWhiteSpace="0" zoomScaleNormal="100" workbookViewId="0">
      <selection activeCell="H3" sqref="H3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131</v>
      </c>
      <c r="C2" s="35"/>
      <c r="D2" s="35"/>
      <c r="E2" s="35"/>
      <c r="F2" s="35"/>
      <c r="G2" s="35"/>
      <c r="H2" s="35"/>
    </row>
    <row r="4" spans="2:8" x14ac:dyDescent="0.2">
      <c r="B4" s="2" t="s">
        <v>62</v>
      </c>
      <c r="C4" s="2"/>
      <c r="D4" s="2"/>
    </row>
    <row r="5" spans="2:8" x14ac:dyDescent="0.2">
      <c r="B5" s="2" t="s">
        <v>91</v>
      </c>
      <c r="C5" s="2"/>
      <c r="D5" s="2"/>
    </row>
    <row r="6" spans="2:8" x14ac:dyDescent="0.2">
      <c r="B6" s="2" t="s">
        <v>92</v>
      </c>
      <c r="C6" s="2"/>
      <c r="D6" s="2"/>
    </row>
    <row r="7" spans="2:8" x14ac:dyDescent="0.2">
      <c r="B7" s="2" t="s">
        <v>55</v>
      </c>
      <c r="C7" s="2"/>
      <c r="D7" s="2"/>
    </row>
    <row r="8" spans="2:8" x14ac:dyDescent="0.2">
      <c r="B8" s="2" t="s">
        <v>93</v>
      </c>
      <c r="C8" s="2"/>
      <c r="D8" s="2"/>
    </row>
    <row r="10" spans="2:8" ht="15.75" x14ac:dyDescent="0.25">
      <c r="C10" s="31" t="s">
        <v>1</v>
      </c>
      <c r="D10" s="31" t="s">
        <v>1</v>
      </c>
      <c r="E10" s="31" t="s">
        <v>1</v>
      </c>
      <c r="F10" s="31" t="s">
        <v>1</v>
      </c>
      <c r="G10" s="31" t="s">
        <v>1</v>
      </c>
      <c r="H10" s="31" t="s">
        <v>1</v>
      </c>
    </row>
    <row r="11" spans="2:8" ht="15.75" x14ac:dyDescent="0.25">
      <c r="C11" s="31" t="s">
        <v>11</v>
      </c>
      <c r="D11" s="31" t="s">
        <v>12</v>
      </c>
      <c r="E11" s="31" t="s">
        <v>13</v>
      </c>
      <c r="F11" s="31" t="s">
        <v>14</v>
      </c>
      <c r="G11" s="31" t="s">
        <v>15</v>
      </c>
      <c r="H11" s="31" t="s">
        <v>133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100000</v>
      </c>
      <c r="D13" s="5">
        <v>100000</v>
      </c>
      <c r="E13" s="5">
        <v>100000</v>
      </c>
      <c r="F13" s="5">
        <v>100000</v>
      </c>
      <c r="G13" s="5">
        <v>100000</v>
      </c>
      <c r="H13" s="5">
        <v>100000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67686</v>
      </c>
      <c r="D15" s="5">
        <v>67686</v>
      </c>
      <c r="E15" s="5">
        <v>67686</v>
      </c>
      <c r="F15" s="5">
        <v>67686</v>
      </c>
      <c r="G15" s="5">
        <v>67686</v>
      </c>
      <c r="H15" s="5">
        <v>67686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C13+C15</f>
        <v>167686</v>
      </c>
      <c r="D23" s="7">
        <f t="shared" ref="D23:H23" si="0">D13+D15</f>
        <v>167686</v>
      </c>
      <c r="E23" s="7">
        <f t="shared" si="0"/>
        <v>167686</v>
      </c>
      <c r="F23" s="7">
        <f t="shared" si="0"/>
        <v>167686</v>
      </c>
      <c r="G23" s="7">
        <f t="shared" si="0"/>
        <v>167686</v>
      </c>
      <c r="H23" s="7">
        <f t="shared" si="0"/>
        <v>167686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1"/>
      <c r="C27" s="31"/>
      <c r="D27" s="31"/>
      <c r="E27" s="31"/>
      <c r="F27" s="31"/>
      <c r="G27" s="31"/>
      <c r="H27" s="31"/>
    </row>
    <row r="28" spans="2:8" ht="15.75" x14ac:dyDescent="0.25">
      <c r="B28" s="35"/>
      <c r="C28" s="35"/>
      <c r="D28" s="35"/>
      <c r="E28" s="35"/>
      <c r="F28" s="35"/>
      <c r="G28" s="35"/>
      <c r="H28" s="35"/>
    </row>
    <row r="36" spans="3:8" ht="15.75" x14ac:dyDescent="0.25">
      <c r="C36" s="31"/>
      <c r="D36" s="31"/>
      <c r="E36" s="31"/>
      <c r="F36" s="31"/>
      <c r="G36" s="31"/>
      <c r="H36" s="31"/>
    </row>
    <row r="37" spans="3:8" ht="15.75" x14ac:dyDescent="0.25">
      <c r="C37" s="31"/>
      <c r="D37" s="31"/>
      <c r="E37" s="31"/>
      <c r="F37" s="31"/>
      <c r="G37" s="31"/>
      <c r="H37" s="31"/>
    </row>
    <row r="38" spans="3:8" x14ac:dyDescent="0.2">
      <c r="C38" s="3"/>
      <c r="D38" s="3"/>
      <c r="E38" s="3"/>
      <c r="F38" s="3"/>
      <c r="G38" s="3"/>
      <c r="H38" s="3"/>
    </row>
    <row r="39" spans="3:8" x14ac:dyDescent="0.2">
      <c r="C39" s="17"/>
      <c r="D39" s="17"/>
      <c r="E39" s="17"/>
      <c r="F39" s="17"/>
      <c r="G39" s="17"/>
      <c r="H39" s="17"/>
    </row>
    <row r="40" spans="3:8" x14ac:dyDescent="0.2">
      <c r="C40" s="16"/>
      <c r="D40" s="16"/>
      <c r="E40" s="16"/>
      <c r="F40" s="16"/>
      <c r="G40" s="16"/>
      <c r="H40" s="16"/>
    </row>
    <row r="41" spans="3:8" x14ac:dyDescent="0.2">
      <c r="C41" s="17"/>
      <c r="D41" s="17"/>
      <c r="E41" s="17"/>
      <c r="F41" s="17"/>
      <c r="G41" s="17"/>
      <c r="H41" s="17"/>
    </row>
    <row r="42" spans="3:8" x14ac:dyDescent="0.2">
      <c r="C42" s="16"/>
      <c r="D42" s="16"/>
      <c r="E42" s="16"/>
      <c r="F42" s="16"/>
      <c r="G42" s="16"/>
      <c r="H42" s="16"/>
    </row>
    <row r="43" spans="3:8" x14ac:dyDescent="0.2">
      <c r="C43" s="17"/>
      <c r="D43" s="17"/>
      <c r="E43" s="17"/>
      <c r="F43" s="17"/>
      <c r="G43" s="17"/>
      <c r="H43" s="17"/>
    </row>
    <row r="44" spans="3:8" x14ac:dyDescent="0.2">
      <c r="C44" s="16"/>
      <c r="D44" s="16"/>
      <c r="E44" s="16"/>
      <c r="F44" s="16"/>
      <c r="G44" s="16"/>
      <c r="H44" s="16"/>
    </row>
    <row r="45" spans="3:8" x14ac:dyDescent="0.2">
      <c r="C45" s="17"/>
      <c r="D45" s="17"/>
      <c r="E45" s="17"/>
      <c r="F45" s="17"/>
      <c r="G45" s="17"/>
      <c r="H45" s="17"/>
    </row>
    <row r="46" spans="3:8" x14ac:dyDescent="0.2">
      <c r="C46" s="16"/>
      <c r="D46" s="16"/>
      <c r="E46" s="16"/>
      <c r="F46" s="16"/>
      <c r="G46" s="16"/>
      <c r="H46" s="16"/>
    </row>
    <row r="47" spans="3:8" x14ac:dyDescent="0.2">
      <c r="C47" s="17"/>
      <c r="D47" s="17"/>
      <c r="E47" s="17"/>
      <c r="F47" s="17"/>
      <c r="G47" s="17"/>
      <c r="H47" s="17"/>
    </row>
    <row r="48" spans="3:8" x14ac:dyDescent="0.2">
      <c r="C48" s="16"/>
      <c r="D48" s="16"/>
      <c r="E48" s="16"/>
      <c r="F48" s="16"/>
      <c r="G48" s="16"/>
      <c r="H48" s="16"/>
    </row>
    <row r="49" spans="3:8" x14ac:dyDescent="0.2">
      <c r="C49" s="16"/>
      <c r="D49" s="16"/>
      <c r="E49" s="16"/>
      <c r="F49" s="16"/>
      <c r="G49" s="16"/>
      <c r="H49" s="16"/>
    </row>
  </sheetData>
  <mergeCells count="4">
    <mergeCell ref="B1:H1"/>
    <mergeCell ref="B2:H2"/>
    <mergeCell ref="B26:H26"/>
    <mergeCell ref="B28:H28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FA6E24-C513-493A-9D8B-FEF857945518}">
  <dimension ref="A1:H24"/>
  <sheetViews>
    <sheetView workbookViewId="0">
      <selection activeCell="H3" sqref="H3"/>
    </sheetView>
  </sheetViews>
  <sheetFormatPr defaultRowHeight="15" x14ac:dyDescent="0.25"/>
  <cols>
    <col min="2" max="2" width="37.5703125" bestFit="1" customWidth="1"/>
    <col min="3" max="4" width="14.140625" bestFit="1" customWidth="1"/>
    <col min="5" max="8" width="14.140625" customWidth="1"/>
  </cols>
  <sheetData>
    <row r="1" spans="1:8" ht="15.75" x14ac:dyDescent="0.25">
      <c r="A1" s="1"/>
      <c r="B1" s="35" t="s">
        <v>0</v>
      </c>
      <c r="C1" s="35"/>
      <c r="D1" s="35"/>
      <c r="E1" s="35"/>
      <c r="F1" s="35"/>
      <c r="G1" s="35"/>
      <c r="H1" s="35"/>
    </row>
    <row r="2" spans="1:8" ht="15.75" x14ac:dyDescent="0.25">
      <c r="A2" s="1"/>
      <c r="B2" s="35" t="s">
        <v>131</v>
      </c>
      <c r="C2" s="35"/>
      <c r="D2" s="35"/>
      <c r="E2" s="35"/>
      <c r="F2" s="35"/>
      <c r="G2" s="35"/>
      <c r="H2" s="35"/>
    </row>
    <row r="3" spans="1:8" ht="15.75" x14ac:dyDescent="0.25">
      <c r="A3" s="1"/>
      <c r="B3" s="1"/>
      <c r="C3" s="1"/>
      <c r="D3" s="1"/>
      <c r="E3" s="1"/>
      <c r="F3" s="1"/>
      <c r="G3" s="1"/>
      <c r="H3" s="1"/>
    </row>
    <row r="4" spans="1:8" ht="15.75" x14ac:dyDescent="0.25">
      <c r="A4" s="1"/>
      <c r="B4" s="2" t="s">
        <v>62</v>
      </c>
      <c r="C4" s="2"/>
      <c r="D4" s="2"/>
      <c r="E4" s="1"/>
      <c r="F4" s="1"/>
      <c r="G4" s="1"/>
      <c r="H4" s="1"/>
    </row>
    <row r="5" spans="1:8" ht="15.75" x14ac:dyDescent="0.25">
      <c r="A5" s="1"/>
      <c r="B5" s="2" t="s">
        <v>149</v>
      </c>
      <c r="C5" s="2"/>
      <c r="D5" s="2"/>
      <c r="E5" s="1"/>
      <c r="F5" s="1"/>
      <c r="G5" s="1"/>
      <c r="H5" s="1"/>
    </row>
    <row r="6" spans="1:8" ht="15.75" x14ac:dyDescent="0.25">
      <c r="A6" s="1"/>
      <c r="B6" s="2" t="s">
        <v>150</v>
      </c>
      <c r="C6" s="2"/>
      <c r="D6" s="2"/>
      <c r="E6" s="1"/>
      <c r="F6" s="1"/>
      <c r="G6" s="1"/>
      <c r="H6" s="1"/>
    </row>
    <row r="7" spans="1:8" ht="15.75" x14ac:dyDescent="0.25">
      <c r="A7" s="1"/>
      <c r="B7" s="2" t="s">
        <v>84</v>
      </c>
      <c r="C7" s="2"/>
      <c r="D7" s="2"/>
      <c r="E7" s="1"/>
      <c r="F7" s="1"/>
      <c r="G7" s="1"/>
      <c r="H7" s="1"/>
    </row>
    <row r="8" spans="1:8" ht="15.75" x14ac:dyDescent="0.25">
      <c r="A8" s="1"/>
      <c r="B8" s="2" t="s">
        <v>151</v>
      </c>
      <c r="C8" s="2"/>
      <c r="D8" s="2"/>
      <c r="E8" s="1"/>
      <c r="F8" s="1"/>
      <c r="G8" s="1"/>
      <c r="H8" s="1"/>
    </row>
    <row r="9" spans="1:8" ht="15.75" x14ac:dyDescent="0.25">
      <c r="A9" s="1"/>
      <c r="B9" s="1"/>
      <c r="C9" s="1"/>
      <c r="D9" s="1"/>
      <c r="E9" s="1"/>
      <c r="F9" s="1"/>
      <c r="G9" s="1"/>
      <c r="H9" s="1"/>
    </row>
    <row r="10" spans="1:8" ht="15.75" x14ac:dyDescent="0.25">
      <c r="A10" s="1"/>
      <c r="B10" s="1"/>
      <c r="C10" s="31" t="s">
        <v>1</v>
      </c>
      <c r="D10" s="31" t="s">
        <v>1</v>
      </c>
      <c r="E10" s="31" t="s">
        <v>1</v>
      </c>
      <c r="F10" s="31" t="s">
        <v>1</v>
      </c>
      <c r="G10" s="31" t="s">
        <v>1</v>
      </c>
      <c r="H10" s="31" t="s">
        <v>1</v>
      </c>
    </row>
    <row r="11" spans="1:8" ht="15.75" x14ac:dyDescent="0.25">
      <c r="A11" s="1"/>
      <c r="B11" s="1"/>
      <c r="C11" s="31" t="s">
        <v>11</v>
      </c>
      <c r="D11" s="31" t="s">
        <v>12</v>
      </c>
      <c r="E11" s="31" t="s">
        <v>13</v>
      </c>
      <c r="F11" s="31" t="s">
        <v>14</v>
      </c>
      <c r="G11" s="31" t="s">
        <v>15</v>
      </c>
      <c r="H11" s="31" t="s">
        <v>133</v>
      </c>
    </row>
    <row r="12" spans="1:8" ht="15.75" x14ac:dyDescent="0.25">
      <c r="A12" s="1"/>
      <c r="B12" s="1"/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1:8" ht="15.75" x14ac:dyDescent="0.25">
      <c r="A13" s="1"/>
      <c r="B13" s="4" t="s">
        <v>4</v>
      </c>
      <c r="C13" s="5">
        <v>120000</v>
      </c>
      <c r="D13" s="5">
        <v>125000</v>
      </c>
      <c r="E13" s="5">
        <v>130000</v>
      </c>
      <c r="F13" s="5">
        <v>135000</v>
      </c>
      <c r="G13" s="5">
        <v>140000</v>
      </c>
      <c r="H13" s="5">
        <v>145000</v>
      </c>
    </row>
    <row r="14" spans="1:8" ht="15.75" x14ac:dyDescent="0.25">
      <c r="A14" s="1"/>
      <c r="B14" s="4"/>
      <c r="C14" s="6"/>
      <c r="D14" s="6"/>
      <c r="E14" s="6"/>
      <c r="F14" s="6"/>
      <c r="G14" s="6"/>
      <c r="H14" s="6"/>
    </row>
    <row r="15" spans="1:8" ht="15.75" x14ac:dyDescent="0.25">
      <c r="A15" s="1"/>
      <c r="B15" s="4" t="s">
        <v>5</v>
      </c>
      <c r="C15" s="5">
        <v>300000</v>
      </c>
      <c r="D15" s="5">
        <v>300000</v>
      </c>
      <c r="E15" s="5">
        <v>300000</v>
      </c>
      <c r="F15" s="5">
        <v>300000</v>
      </c>
      <c r="G15" s="5">
        <v>300000</v>
      </c>
      <c r="H15" s="5">
        <v>300000</v>
      </c>
    </row>
    <row r="16" spans="1:8" ht="15.75" x14ac:dyDescent="0.25">
      <c r="A16" s="1"/>
      <c r="B16" s="4"/>
      <c r="C16" s="6"/>
      <c r="D16" s="6"/>
      <c r="E16" s="6"/>
      <c r="F16" s="6"/>
      <c r="G16" s="6"/>
      <c r="H16" s="6"/>
    </row>
    <row r="17" spans="1:8" ht="15.75" x14ac:dyDescent="0.25">
      <c r="A17" s="1"/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1:8" ht="15.75" x14ac:dyDescent="0.25">
      <c r="A18" s="1"/>
      <c r="B18" s="4"/>
      <c r="C18" s="6"/>
      <c r="D18" s="6"/>
      <c r="E18" s="6"/>
      <c r="F18" s="6"/>
      <c r="G18" s="6"/>
      <c r="H18" s="6"/>
    </row>
    <row r="19" spans="1:8" ht="15.75" x14ac:dyDescent="0.25">
      <c r="A19" s="1"/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1:8" ht="15.75" x14ac:dyDescent="0.25">
      <c r="A20" s="1"/>
      <c r="B20" s="4"/>
      <c r="C20" s="6" t="s">
        <v>146</v>
      </c>
      <c r="D20" s="6"/>
      <c r="E20" s="6"/>
      <c r="F20" s="6"/>
      <c r="G20" s="6"/>
      <c r="H20" s="6"/>
    </row>
    <row r="21" spans="1:8" ht="15.75" x14ac:dyDescent="0.25">
      <c r="A21" s="1"/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1:8" ht="15.75" x14ac:dyDescent="0.25">
      <c r="A22" s="1"/>
      <c r="B22" s="4"/>
      <c r="C22" s="6"/>
      <c r="D22" s="6"/>
      <c r="E22" s="6"/>
      <c r="F22" s="6"/>
      <c r="G22" s="6"/>
      <c r="H22" s="6"/>
    </row>
    <row r="23" spans="1:8" ht="16.5" thickBot="1" x14ac:dyDescent="0.3">
      <c r="A23" s="1"/>
      <c r="B23" s="4" t="s">
        <v>9</v>
      </c>
      <c r="C23" s="7">
        <f t="shared" ref="C23:H23" si="0">SUM(C13:C22)</f>
        <v>420000</v>
      </c>
      <c r="D23" s="7">
        <f t="shared" si="0"/>
        <v>425000</v>
      </c>
      <c r="E23" s="7">
        <f t="shared" si="0"/>
        <v>430000</v>
      </c>
      <c r="F23" s="7">
        <f t="shared" si="0"/>
        <v>435000</v>
      </c>
      <c r="G23" s="7">
        <f t="shared" si="0"/>
        <v>440000</v>
      </c>
      <c r="H23" s="7">
        <f t="shared" si="0"/>
        <v>445000</v>
      </c>
    </row>
    <row r="24" spans="1:8" ht="15.75" thickTop="1" x14ac:dyDescent="0.25"/>
  </sheetData>
  <mergeCells count="2">
    <mergeCell ref="B1:H1"/>
    <mergeCell ref="B2:H2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2A35F1-1A28-4327-9E89-0B8AB0428033}">
  <dimension ref="B1:H48"/>
  <sheetViews>
    <sheetView showWhiteSpace="0" zoomScaleNormal="100" workbookViewId="0">
      <selection activeCell="B32" sqref="B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36</v>
      </c>
      <c r="C4" s="2"/>
      <c r="D4" s="2"/>
    </row>
    <row r="5" spans="2:8" x14ac:dyDescent="0.2">
      <c r="B5" s="2" t="s">
        <v>41</v>
      </c>
      <c r="C5" s="2"/>
      <c r="D5" s="2"/>
    </row>
    <row r="6" spans="2:8" x14ac:dyDescent="0.2">
      <c r="B6" s="2" t="s">
        <v>38</v>
      </c>
      <c r="C6" s="2"/>
      <c r="D6" s="2"/>
    </row>
    <row r="7" spans="2:8" x14ac:dyDescent="0.2">
      <c r="B7" s="2" t="s">
        <v>39</v>
      </c>
      <c r="C7" s="2"/>
      <c r="D7" s="2"/>
    </row>
    <row r="8" spans="2:8" x14ac:dyDescent="0.2">
      <c r="B8" s="2" t="s">
        <v>42</v>
      </c>
      <c r="C8" s="2"/>
      <c r="D8" s="2"/>
    </row>
    <row r="10" spans="2:8" ht="15.75" x14ac:dyDescent="0.25">
      <c r="C10" s="15" t="s">
        <v>1</v>
      </c>
      <c r="D10" s="15" t="s">
        <v>1</v>
      </c>
      <c r="E10" s="15" t="s">
        <v>1</v>
      </c>
      <c r="F10" s="15" t="s">
        <v>1</v>
      </c>
      <c r="G10" s="15" t="s">
        <v>1</v>
      </c>
      <c r="H10" s="15" t="s">
        <v>1</v>
      </c>
    </row>
    <row r="11" spans="2:8" ht="15.75" x14ac:dyDescent="0.25">
      <c r="C11" s="15" t="s">
        <v>2</v>
      </c>
      <c r="D11" s="15" t="s">
        <v>11</v>
      </c>
      <c r="E11" s="15" t="s">
        <v>12</v>
      </c>
      <c r="F11" s="15" t="s">
        <v>13</v>
      </c>
      <c r="G11" s="15" t="s">
        <v>14</v>
      </c>
      <c r="H11" s="15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1088210</v>
      </c>
      <c r="D13" s="5">
        <f>C13</f>
        <v>1088210</v>
      </c>
      <c r="E13" s="5">
        <f t="shared" ref="E13:H13" si="0">D13</f>
        <v>1088210</v>
      </c>
      <c r="F13" s="5">
        <f t="shared" si="0"/>
        <v>1088210</v>
      </c>
      <c r="G13" s="5">
        <f t="shared" si="0"/>
        <v>1088210</v>
      </c>
      <c r="H13" s="5">
        <f t="shared" si="0"/>
        <v>1088210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f>546482+18670</f>
        <v>565152</v>
      </c>
      <c r="D15" s="5">
        <f>C15</f>
        <v>565152</v>
      </c>
      <c r="E15" s="5">
        <f t="shared" ref="E15:H15" si="1">D15</f>
        <v>565152</v>
      </c>
      <c r="F15" s="5">
        <f t="shared" si="1"/>
        <v>565152</v>
      </c>
      <c r="G15" s="5">
        <f t="shared" si="1"/>
        <v>565152</v>
      </c>
      <c r="H15" s="5">
        <f t="shared" si="1"/>
        <v>565152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SUM(C13,C15,C17,C19,C21)</f>
        <v>1653362</v>
      </c>
      <c r="D23" s="7">
        <f t="shared" ref="D23:H23" si="2">SUM(D13,D15,D17,D19,D21)</f>
        <v>1653362</v>
      </c>
      <c r="E23" s="7">
        <f t="shared" si="2"/>
        <v>1653362</v>
      </c>
      <c r="F23" s="7">
        <f t="shared" si="2"/>
        <v>1653362</v>
      </c>
      <c r="G23" s="7">
        <f t="shared" si="2"/>
        <v>1653362</v>
      </c>
      <c r="H23" s="7">
        <f t="shared" si="2"/>
        <v>1653362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28" spans="2:8" x14ac:dyDescent="0.2">
      <c r="C28" s="16"/>
    </row>
    <row r="32" spans="2:8" x14ac:dyDescent="0.2">
      <c r="B32" s="24"/>
    </row>
    <row r="35" spans="3:8" ht="15.75" x14ac:dyDescent="0.25">
      <c r="C35" s="15"/>
      <c r="D35" s="15"/>
      <c r="E35" s="15"/>
      <c r="F35" s="15"/>
      <c r="G35" s="15"/>
      <c r="H35" s="15"/>
    </row>
    <row r="36" spans="3:8" ht="15.75" x14ac:dyDescent="0.25">
      <c r="C36" s="15"/>
      <c r="D36" s="15"/>
      <c r="E36" s="15"/>
      <c r="F36" s="15"/>
      <c r="G36" s="15"/>
      <c r="H36" s="15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6"/>
      <c r="D39" s="16"/>
      <c r="E39" s="16"/>
      <c r="F39" s="16"/>
      <c r="G39" s="16"/>
      <c r="H39" s="16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6"/>
      <c r="D41" s="16"/>
      <c r="E41" s="16"/>
      <c r="F41" s="16"/>
      <c r="G41" s="16"/>
      <c r="H41" s="16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6"/>
      <c r="D43" s="16"/>
      <c r="E43" s="16"/>
      <c r="F43" s="16"/>
      <c r="G43" s="16"/>
      <c r="H43" s="16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6"/>
      <c r="D45" s="16"/>
      <c r="E45" s="16"/>
      <c r="F45" s="16"/>
      <c r="G45" s="16"/>
      <c r="H45" s="16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6"/>
      <c r="D47" s="16"/>
      <c r="E47" s="16"/>
      <c r="F47" s="16"/>
      <c r="G47" s="16"/>
      <c r="H47" s="16"/>
    </row>
    <row r="48" spans="3:8" x14ac:dyDescent="0.2">
      <c r="C48" s="16"/>
      <c r="D48" s="16"/>
      <c r="E48" s="16"/>
      <c r="F48" s="16"/>
      <c r="G48" s="16"/>
      <c r="H48" s="16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06D984-8CFA-465E-A992-EB0DA00580B6}">
  <dimension ref="B1:H48"/>
  <sheetViews>
    <sheetView showWhiteSpace="0" zoomScaleNormal="100" workbookViewId="0">
      <selection activeCell="F32" sqref="F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36</v>
      </c>
      <c r="C4" s="2"/>
      <c r="D4" s="2"/>
    </row>
    <row r="5" spans="2:8" x14ac:dyDescent="0.2">
      <c r="B5" s="2" t="s">
        <v>43</v>
      </c>
      <c r="C5" s="2"/>
      <c r="D5" s="2"/>
    </row>
    <row r="6" spans="2:8" x14ac:dyDescent="0.2">
      <c r="B6" s="2" t="s">
        <v>38</v>
      </c>
      <c r="C6" s="2"/>
      <c r="D6" s="2"/>
    </row>
    <row r="7" spans="2:8" x14ac:dyDescent="0.2">
      <c r="B7" s="2" t="s">
        <v>39</v>
      </c>
      <c r="C7" s="2"/>
      <c r="D7" s="2"/>
    </row>
    <row r="8" spans="2:8" x14ac:dyDescent="0.2">
      <c r="B8" s="2" t="s">
        <v>44</v>
      </c>
      <c r="C8" s="2"/>
      <c r="D8" s="2"/>
    </row>
    <row r="10" spans="2:8" ht="15.75" x14ac:dyDescent="0.25">
      <c r="C10" s="15" t="s">
        <v>1</v>
      </c>
      <c r="D10" s="15" t="s">
        <v>1</v>
      </c>
      <c r="E10" s="15" t="s">
        <v>1</v>
      </c>
      <c r="F10" s="15" t="s">
        <v>1</v>
      </c>
      <c r="G10" s="15" t="s">
        <v>1</v>
      </c>
      <c r="H10" s="15" t="s">
        <v>1</v>
      </c>
    </row>
    <row r="11" spans="2:8" ht="15.75" x14ac:dyDescent="0.25">
      <c r="C11" s="15" t="s">
        <v>2</v>
      </c>
      <c r="D11" s="15" t="s">
        <v>11</v>
      </c>
      <c r="E11" s="15" t="s">
        <v>12</v>
      </c>
      <c r="F11" s="15" t="s">
        <v>13</v>
      </c>
      <c r="G11" s="15" t="s">
        <v>14</v>
      </c>
      <c r="H11" s="15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114617</v>
      </c>
      <c r="D13" s="5">
        <f>C13</f>
        <v>114617</v>
      </c>
      <c r="E13" s="5">
        <f t="shared" ref="E13:H13" si="0">D13</f>
        <v>114617</v>
      </c>
      <c r="F13" s="5">
        <f t="shared" si="0"/>
        <v>114617</v>
      </c>
      <c r="G13" s="5">
        <f t="shared" si="0"/>
        <v>114617</v>
      </c>
      <c r="H13" s="5">
        <f t="shared" si="0"/>
        <v>114617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70920</v>
      </c>
      <c r="D15" s="5">
        <f>C15</f>
        <v>70920</v>
      </c>
      <c r="E15" s="5">
        <f t="shared" ref="E15:H15" si="1">D15</f>
        <v>70920</v>
      </c>
      <c r="F15" s="5">
        <f t="shared" si="1"/>
        <v>70920</v>
      </c>
      <c r="G15" s="5">
        <f t="shared" si="1"/>
        <v>70920</v>
      </c>
      <c r="H15" s="5">
        <f t="shared" si="1"/>
        <v>70920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SUM(C13,C15,C17,C19,C21)</f>
        <v>185537</v>
      </c>
      <c r="D23" s="7">
        <f t="shared" ref="D23:H23" si="2">SUM(D13,D15,D17,D19,D21)</f>
        <v>185537</v>
      </c>
      <c r="E23" s="7">
        <f t="shared" si="2"/>
        <v>185537</v>
      </c>
      <c r="F23" s="7">
        <f t="shared" si="2"/>
        <v>185537</v>
      </c>
      <c r="G23" s="7">
        <f t="shared" si="2"/>
        <v>185537</v>
      </c>
      <c r="H23" s="7">
        <f t="shared" si="2"/>
        <v>185537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15"/>
      <c r="D35" s="15"/>
      <c r="E35" s="15"/>
      <c r="F35" s="15"/>
      <c r="G35" s="15"/>
      <c r="H35" s="15"/>
    </row>
    <row r="36" spans="3:8" ht="15.75" x14ac:dyDescent="0.25">
      <c r="C36" s="15"/>
      <c r="D36" s="15"/>
      <c r="E36" s="15"/>
      <c r="F36" s="15"/>
      <c r="G36" s="15"/>
      <c r="H36" s="15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6"/>
      <c r="D39" s="16"/>
      <c r="E39" s="16"/>
      <c r="F39" s="16"/>
      <c r="G39" s="16"/>
      <c r="H39" s="16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6"/>
      <c r="D41" s="16"/>
      <c r="E41" s="16"/>
      <c r="F41" s="16"/>
      <c r="G41" s="16"/>
      <c r="H41" s="16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6"/>
      <c r="D43" s="16"/>
      <c r="E43" s="16"/>
      <c r="F43" s="16"/>
      <c r="G43" s="16"/>
      <c r="H43" s="16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6"/>
      <c r="D45" s="16"/>
      <c r="E45" s="16"/>
      <c r="F45" s="16"/>
      <c r="G45" s="16"/>
      <c r="H45" s="16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6"/>
      <c r="D47" s="16"/>
      <c r="E47" s="16"/>
      <c r="F47" s="16"/>
      <c r="G47" s="16"/>
      <c r="H47" s="16"/>
    </row>
    <row r="48" spans="3:8" x14ac:dyDescent="0.2">
      <c r="C48" s="16"/>
      <c r="D48" s="16"/>
      <c r="E48" s="16"/>
      <c r="F48" s="16"/>
      <c r="G48" s="16"/>
      <c r="H48" s="16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686796-59CD-45A7-8AA2-9FFC66EF22EA}">
  <sheetPr>
    <pageSetUpPr fitToPage="1"/>
  </sheetPr>
  <dimension ref="B1:H32"/>
  <sheetViews>
    <sheetView view="pageLayout" zoomScaleNormal="100" workbookViewId="0">
      <selection activeCell="C21" sqref="C2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10</v>
      </c>
      <c r="C2" s="35"/>
      <c r="D2" s="35"/>
      <c r="E2" s="35"/>
      <c r="F2" s="35"/>
      <c r="G2" s="35"/>
    </row>
    <row r="4" spans="2:8" x14ac:dyDescent="0.2">
      <c r="B4" s="2" t="s">
        <v>94</v>
      </c>
      <c r="C4" s="2"/>
      <c r="D4" s="2"/>
    </row>
    <row r="5" spans="2:8" x14ac:dyDescent="0.2">
      <c r="B5" s="22" t="s">
        <v>105</v>
      </c>
      <c r="C5" s="2"/>
      <c r="D5" s="2"/>
    </row>
    <row r="6" spans="2:8" x14ac:dyDescent="0.2">
      <c r="B6" s="25" t="s">
        <v>106</v>
      </c>
      <c r="C6" s="2"/>
      <c r="D6" s="2"/>
    </row>
    <row r="7" spans="2:8" x14ac:dyDescent="0.2">
      <c r="B7" s="22" t="s">
        <v>55</v>
      </c>
      <c r="C7" s="2"/>
      <c r="D7" s="2"/>
    </row>
    <row r="8" spans="2:8" x14ac:dyDescent="0.2">
      <c r="B8" s="22" t="s">
        <v>107</v>
      </c>
      <c r="C8" s="2"/>
      <c r="D8" s="2"/>
    </row>
    <row r="10" spans="2:8" ht="15.75" x14ac:dyDescent="0.25">
      <c r="C10" s="21" t="s">
        <v>1</v>
      </c>
      <c r="D10" s="21" t="s">
        <v>1</v>
      </c>
      <c r="E10" s="21" t="s">
        <v>1</v>
      </c>
      <c r="F10" s="21" t="s">
        <v>1</v>
      </c>
      <c r="G10" s="21" t="s">
        <v>1</v>
      </c>
      <c r="H10" s="21" t="s">
        <v>1</v>
      </c>
    </row>
    <row r="11" spans="2:8" ht="15.75" x14ac:dyDescent="0.25">
      <c r="C11" s="21" t="s">
        <v>2</v>
      </c>
      <c r="D11" s="21" t="s">
        <v>11</v>
      </c>
      <c r="E11" s="21" t="s">
        <v>12</v>
      </c>
      <c r="F11" s="21" t="s">
        <v>13</v>
      </c>
      <c r="G11" s="21" t="s">
        <v>14</v>
      </c>
      <c r="H11" s="21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135575</v>
      </c>
      <c r="D15" s="5">
        <v>135575</v>
      </c>
      <c r="E15" s="5">
        <v>135575</v>
      </c>
      <c r="F15" s="5">
        <v>135575</v>
      </c>
      <c r="G15" s="5">
        <v>135575</v>
      </c>
      <c r="H15" s="5">
        <v>135575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135575</v>
      </c>
      <c r="D23" s="7">
        <f t="shared" ref="D23:H23" si="0">SUM(D13:D22)</f>
        <v>135575</v>
      </c>
      <c r="E23" s="7">
        <f t="shared" si="0"/>
        <v>135575</v>
      </c>
      <c r="F23" s="7">
        <f t="shared" si="0"/>
        <v>135575</v>
      </c>
      <c r="G23" s="7">
        <f t="shared" si="0"/>
        <v>135575</v>
      </c>
      <c r="H23" s="7">
        <f t="shared" si="0"/>
        <v>135575</v>
      </c>
    </row>
    <row r="24" spans="2:8" ht="15.75" thickTop="1" x14ac:dyDescent="0.2"/>
    <row r="32" spans="2:8" x14ac:dyDescent="0.2">
      <c r="B32" s="24"/>
    </row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79F41C-755A-4F98-B1DE-88656BDF7FDB}">
  <sheetPr>
    <pageSetUpPr fitToPage="1"/>
  </sheetPr>
  <dimension ref="B1:H32"/>
  <sheetViews>
    <sheetView view="pageLayout" zoomScaleNormal="100" workbookViewId="0">
      <selection activeCell="I30" sqref="I30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10</v>
      </c>
      <c r="C2" s="35"/>
      <c r="D2" s="35"/>
      <c r="E2" s="35"/>
      <c r="F2" s="35"/>
      <c r="G2" s="35"/>
    </row>
    <row r="4" spans="2:8" x14ac:dyDescent="0.2">
      <c r="B4" s="2" t="s">
        <v>94</v>
      </c>
      <c r="C4" s="2"/>
    </row>
    <row r="5" spans="2:8" x14ac:dyDescent="0.2">
      <c r="B5" s="22" t="s">
        <v>108</v>
      </c>
      <c r="C5" s="2"/>
    </row>
    <row r="6" spans="2:8" x14ac:dyDescent="0.2">
      <c r="B6" s="25" t="s">
        <v>109</v>
      </c>
      <c r="C6" s="2"/>
    </row>
    <row r="7" spans="2:8" x14ac:dyDescent="0.2">
      <c r="B7" s="22" t="s">
        <v>55</v>
      </c>
      <c r="C7" s="2"/>
    </row>
    <row r="8" spans="2:8" x14ac:dyDescent="0.2">
      <c r="B8" s="22" t="s">
        <v>101</v>
      </c>
      <c r="C8" s="2"/>
    </row>
    <row r="10" spans="2:8" ht="15.75" x14ac:dyDescent="0.25">
      <c r="C10" s="21" t="s">
        <v>1</v>
      </c>
      <c r="D10" s="21" t="s">
        <v>1</v>
      </c>
      <c r="E10" s="21" t="s">
        <v>1</v>
      </c>
      <c r="F10" s="21" t="s">
        <v>1</v>
      </c>
      <c r="G10" s="21" t="s">
        <v>1</v>
      </c>
      <c r="H10" s="21" t="s">
        <v>1</v>
      </c>
    </row>
    <row r="11" spans="2:8" ht="15.75" x14ac:dyDescent="0.25">
      <c r="C11" s="21" t="s">
        <v>2</v>
      </c>
      <c r="D11" s="21" t="s">
        <v>11</v>
      </c>
      <c r="E11" s="21" t="s">
        <v>12</v>
      </c>
      <c r="F11" s="21" t="s">
        <v>13</v>
      </c>
      <c r="G11" s="21" t="s">
        <v>14</v>
      </c>
      <c r="H11" s="21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244438</v>
      </c>
      <c r="D15" s="5">
        <v>244438</v>
      </c>
      <c r="E15" s="5">
        <v>244438</v>
      </c>
      <c r="F15" s="5">
        <v>244438</v>
      </c>
      <c r="G15" s="5">
        <v>244438</v>
      </c>
      <c r="H15" s="5">
        <v>244438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244438</v>
      </c>
      <c r="D23" s="7">
        <f t="shared" ref="D23:H23" si="0">SUM(D13:D22)</f>
        <v>244438</v>
      </c>
      <c r="E23" s="7">
        <f t="shared" si="0"/>
        <v>244438</v>
      </c>
      <c r="F23" s="7">
        <f t="shared" si="0"/>
        <v>244438</v>
      </c>
      <c r="G23" s="7">
        <f t="shared" si="0"/>
        <v>244438</v>
      </c>
      <c r="H23" s="7">
        <f t="shared" si="0"/>
        <v>244438</v>
      </c>
    </row>
    <row r="24" spans="2:8" ht="15.75" thickTop="1" x14ac:dyDescent="0.2"/>
    <row r="32" spans="2:8" x14ac:dyDescent="0.2">
      <c r="B32" s="24"/>
    </row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67A05E-5CDD-4238-8FFE-F77402C72733}">
  <sheetPr>
    <pageSetUpPr fitToPage="1"/>
  </sheetPr>
  <dimension ref="B1:H32"/>
  <sheetViews>
    <sheetView view="pageLayout" zoomScaleNormal="100" workbookViewId="0">
      <selection activeCell="B32" sqref="B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10</v>
      </c>
      <c r="C2" s="35"/>
      <c r="D2" s="35"/>
      <c r="E2" s="35"/>
      <c r="F2" s="35"/>
      <c r="G2" s="35"/>
    </row>
    <row r="4" spans="2:8" x14ac:dyDescent="0.2">
      <c r="B4" s="2" t="s">
        <v>94</v>
      </c>
      <c r="C4" s="2"/>
      <c r="D4" s="2"/>
    </row>
    <row r="5" spans="2:8" x14ac:dyDescent="0.2">
      <c r="B5" s="2" t="s">
        <v>110</v>
      </c>
      <c r="C5" s="2"/>
      <c r="D5" s="2"/>
    </row>
    <row r="6" spans="2:8" x14ac:dyDescent="0.2">
      <c r="B6" s="25" t="s">
        <v>111</v>
      </c>
      <c r="C6" s="2"/>
      <c r="D6" s="2"/>
    </row>
    <row r="7" spans="2:8" x14ac:dyDescent="0.2">
      <c r="B7" s="22" t="s">
        <v>55</v>
      </c>
      <c r="C7" s="2"/>
      <c r="D7" s="2"/>
    </row>
    <row r="8" spans="2:8" x14ac:dyDescent="0.2">
      <c r="B8" s="2" t="s">
        <v>112</v>
      </c>
      <c r="C8" s="2"/>
      <c r="D8" s="2"/>
    </row>
    <row r="10" spans="2:8" ht="15.75" x14ac:dyDescent="0.25">
      <c r="C10" s="21" t="s">
        <v>1</v>
      </c>
      <c r="D10" s="21" t="s">
        <v>1</v>
      </c>
      <c r="E10" s="21" t="s">
        <v>1</v>
      </c>
      <c r="F10" s="21" t="s">
        <v>1</v>
      </c>
      <c r="G10" s="21" t="s">
        <v>1</v>
      </c>
      <c r="H10" s="21" t="s">
        <v>1</v>
      </c>
    </row>
    <row r="11" spans="2:8" ht="15.75" x14ac:dyDescent="0.25">
      <c r="C11" s="21" t="s">
        <v>2</v>
      </c>
      <c r="D11" s="21" t="s">
        <v>11</v>
      </c>
      <c r="E11" s="21" t="s">
        <v>12</v>
      </c>
      <c r="F11" s="21" t="s">
        <v>13</v>
      </c>
      <c r="G11" s="21" t="s">
        <v>14</v>
      </c>
      <c r="H11" s="21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349792</v>
      </c>
      <c r="D13" s="5">
        <v>349792</v>
      </c>
      <c r="E13" s="5">
        <v>349792</v>
      </c>
      <c r="F13" s="5">
        <v>349792</v>
      </c>
      <c r="G13" s="5">
        <v>349792</v>
      </c>
      <c r="H13" s="5">
        <v>349792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149208</v>
      </c>
      <c r="D15" s="5">
        <v>149208</v>
      </c>
      <c r="E15" s="5">
        <v>149208</v>
      </c>
      <c r="F15" s="5">
        <v>149208</v>
      </c>
      <c r="G15" s="5">
        <v>149208</v>
      </c>
      <c r="H15" s="5">
        <v>149208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1000</v>
      </c>
      <c r="D17" s="5">
        <v>1000</v>
      </c>
      <c r="E17" s="5">
        <v>1000</v>
      </c>
      <c r="F17" s="5">
        <v>1000</v>
      </c>
      <c r="G17" s="5">
        <v>1000</v>
      </c>
      <c r="H17" s="5">
        <v>1000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500000</v>
      </c>
      <c r="D23" s="7">
        <f t="shared" ref="D23:H23" si="0">SUM(D13:D22)</f>
        <v>500000</v>
      </c>
      <c r="E23" s="7">
        <f t="shared" si="0"/>
        <v>500000</v>
      </c>
      <c r="F23" s="7">
        <f t="shared" si="0"/>
        <v>500000</v>
      </c>
      <c r="G23" s="7">
        <f t="shared" si="0"/>
        <v>500000</v>
      </c>
      <c r="H23" s="7">
        <f t="shared" si="0"/>
        <v>500000</v>
      </c>
    </row>
    <row r="24" spans="2:8" ht="15.75" thickTop="1" x14ac:dyDescent="0.2"/>
    <row r="32" spans="2:8" x14ac:dyDescent="0.2">
      <c r="B32" s="24"/>
    </row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A0D745-97D1-4E39-A541-D7B7AAFE6C4D}">
  <sheetPr>
    <pageSetUpPr fitToPage="1"/>
  </sheetPr>
  <dimension ref="B1:H32"/>
  <sheetViews>
    <sheetView view="pageLayout" topLeftCell="A16" zoomScaleNormal="100" workbookViewId="0">
      <selection activeCell="C21" sqref="C2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10</v>
      </c>
      <c r="C2" s="35"/>
      <c r="D2" s="35"/>
      <c r="E2" s="35"/>
      <c r="F2" s="35"/>
      <c r="G2" s="35"/>
    </row>
    <row r="4" spans="2:8" x14ac:dyDescent="0.2">
      <c r="B4" s="2" t="s">
        <v>94</v>
      </c>
      <c r="C4" s="2"/>
      <c r="D4" s="2"/>
      <c r="E4" s="2"/>
    </row>
    <row r="5" spans="2:8" x14ac:dyDescent="0.2">
      <c r="B5" s="22" t="s">
        <v>113</v>
      </c>
      <c r="C5" s="2"/>
      <c r="D5" s="2"/>
      <c r="E5" s="2"/>
    </row>
    <row r="6" spans="2:8" x14ac:dyDescent="0.2">
      <c r="B6" s="25" t="s">
        <v>114</v>
      </c>
      <c r="C6" s="2"/>
      <c r="D6" s="2"/>
      <c r="E6" s="2"/>
    </row>
    <row r="7" spans="2:8" x14ac:dyDescent="0.2">
      <c r="B7" s="22" t="s">
        <v>55</v>
      </c>
      <c r="C7" s="2"/>
      <c r="D7" s="2"/>
      <c r="E7" s="2"/>
    </row>
    <row r="8" spans="2:8" x14ac:dyDescent="0.2">
      <c r="B8" s="36" t="s">
        <v>112</v>
      </c>
      <c r="C8" s="36"/>
      <c r="D8" s="36"/>
      <c r="E8" s="36"/>
    </row>
    <row r="10" spans="2:8" ht="15.75" x14ac:dyDescent="0.25">
      <c r="C10" s="21" t="s">
        <v>1</v>
      </c>
      <c r="D10" s="21" t="s">
        <v>1</v>
      </c>
      <c r="E10" s="21" t="s">
        <v>1</v>
      </c>
      <c r="F10" s="21" t="s">
        <v>1</v>
      </c>
      <c r="G10" s="21" t="s">
        <v>1</v>
      </c>
      <c r="H10" s="21" t="s">
        <v>1</v>
      </c>
    </row>
    <row r="11" spans="2:8" ht="15.75" x14ac:dyDescent="0.25">
      <c r="C11" s="21" t="s">
        <v>2</v>
      </c>
      <c r="D11" s="21" t="s">
        <v>11</v>
      </c>
      <c r="E11" s="21" t="s">
        <v>12</v>
      </c>
      <c r="F11" s="21" t="s">
        <v>13</v>
      </c>
      <c r="G11" s="21" t="s">
        <v>14</v>
      </c>
      <c r="H11" s="21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240000</v>
      </c>
      <c r="D13" s="5">
        <v>240000</v>
      </c>
      <c r="E13" s="5">
        <v>240000</v>
      </c>
      <c r="F13" s="5">
        <v>240000</v>
      </c>
      <c r="G13" s="5">
        <v>240000</v>
      </c>
      <c r="H13" s="5">
        <v>240000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90000</v>
      </c>
      <c r="D15" s="5">
        <v>90000</v>
      </c>
      <c r="E15" s="5">
        <v>90000</v>
      </c>
      <c r="F15" s="5">
        <v>90000</v>
      </c>
      <c r="G15" s="5">
        <v>90000</v>
      </c>
      <c r="H15" s="5">
        <v>90000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330000</v>
      </c>
      <c r="D23" s="7">
        <f t="shared" ref="D23:H23" si="0">SUM(D13:D22)</f>
        <v>330000</v>
      </c>
      <c r="E23" s="7">
        <f t="shared" si="0"/>
        <v>330000</v>
      </c>
      <c r="F23" s="7">
        <f t="shared" si="0"/>
        <v>330000</v>
      </c>
      <c r="G23" s="7">
        <f t="shared" si="0"/>
        <v>330000</v>
      </c>
      <c r="H23" s="7">
        <f t="shared" si="0"/>
        <v>330000</v>
      </c>
    </row>
    <row r="24" spans="2:8" ht="15.75" thickTop="1" x14ac:dyDescent="0.2"/>
    <row r="32" spans="2:8" x14ac:dyDescent="0.2">
      <c r="B32" s="26"/>
    </row>
  </sheetData>
  <mergeCells count="3">
    <mergeCell ref="B1:G1"/>
    <mergeCell ref="B2:G2"/>
    <mergeCell ref="B8:E8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A7BD77-D0EC-4FBF-8F7E-2C510CCE07A4}">
  <sheetPr>
    <pageSetUpPr fitToPage="1"/>
  </sheetPr>
  <dimension ref="B1:H32"/>
  <sheetViews>
    <sheetView view="pageLayout" topLeftCell="A16" zoomScaleNormal="100" workbookViewId="0">
      <selection activeCell="C21" sqref="C2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10</v>
      </c>
      <c r="C2" s="35"/>
      <c r="D2" s="35"/>
      <c r="E2" s="35"/>
      <c r="F2" s="35"/>
      <c r="G2" s="35"/>
    </row>
    <row r="4" spans="2:8" x14ac:dyDescent="0.2">
      <c r="B4" s="2" t="s">
        <v>94</v>
      </c>
      <c r="C4" s="2"/>
    </row>
    <row r="5" spans="2:8" x14ac:dyDescent="0.2">
      <c r="B5" s="22" t="s">
        <v>115</v>
      </c>
      <c r="C5" s="2"/>
    </row>
    <row r="6" spans="2:8" x14ac:dyDescent="0.2">
      <c r="B6" s="25" t="s">
        <v>116</v>
      </c>
      <c r="C6" s="2"/>
    </row>
    <row r="7" spans="2:8" x14ac:dyDescent="0.2">
      <c r="B7" s="22" t="s">
        <v>55</v>
      </c>
      <c r="C7" s="2"/>
    </row>
    <row r="8" spans="2:8" x14ac:dyDescent="0.2">
      <c r="B8" s="22" t="s">
        <v>117</v>
      </c>
      <c r="C8" s="2"/>
    </row>
    <row r="10" spans="2:8" ht="15.75" x14ac:dyDescent="0.25">
      <c r="C10" s="21" t="s">
        <v>1</v>
      </c>
      <c r="D10" s="21" t="s">
        <v>1</v>
      </c>
      <c r="E10" s="21" t="s">
        <v>1</v>
      </c>
      <c r="F10" s="21" t="s">
        <v>1</v>
      </c>
      <c r="G10" s="21" t="s">
        <v>1</v>
      </c>
      <c r="H10" s="21" t="s">
        <v>1</v>
      </c>
    </row>
    <row r="11" spans="2:8" ht="15.75" x14ac:dyDescent="0.25">
      <c r="C11" s="21" t="s">
        <v>2</v>
      </c>
      <c r="D11" s="21" t="s">
        <v>11</v>
      </c>
      <c r="E11" s="21" t="s">
        <v>12</v>
      </c>
      <c r="F11" s="21" t="s">
        <v>13</v>
      </c>
      <c r="G11" s="21" t="s">
        <v>14</v>
      </c>
      <c r="H11" s="21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508820</v>
      </c>
      <c r="D15" s="5">
        <v>508820</v>
      </c>
      <c r="E15" s="5">
        <v>508820</v>
      </c>
      <c r="F15" s="5">
        <v>508820</v>
      </c>
      <c r="G15" s="5">
        <v>508820</v>
      </c>
      <c r="H15" s="5">
        <v>508820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508820</v>
      </c>
      <c r="D23" s="7">
        <f t="shared" ref="D23:H23" si="0">SUM(D13:D22)</f>
        <v>508820</v>
      </c>
      <c r="E23" s="7">
        <f t="shared" si="0"/>
        <v>508820</v>
      </c>
      <c r="F23" s="7">
        <f t="shared" si="0"/>
        <v>508820</v>
      </c>
      <c r="G23" s="7">
        <f t="shared" si="0"/>
        <v>508820</v>
      </c>
      <c r="H23" s="7">
        <f t="shared" si="0"/>
        <v>508820</v>
      </c>
    </row>
    <row r="24" spans="2:8" ht="15.75" thickTop="1" x14ac:dyDescent="0.2"/>
    <row r="32" spans="2:8" x14ac:dyDescent="0.2">
      <c r="B32" s="24"/>
    </row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9F36CF-5113-410F-B2C8-163E45D36D0A}">
  <sheetPr>
    <pageSetUpPr fitToPage="1"/>
  </sheetPr>
  <dimension ref="B1:H32"/>
  <sheetViews>
    <sheetView view="pageLayout" zoomScaleNormal="100" workbookViewId="0">
      <selection activeCell="C21" sqref="C2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10</v>
      </c>
      <c r="C2" s="35"/>
      <c r="D2" s="35"/>
      <c r="E2" s="35"/>
      <c r="F2" s="35"/>
      <c r="G2" s="35"/>
    </row>
    <row r="4" spans="2:8" x14ac:dyDescent="0.2">
      <c r="B4" s="2" t="s">
        <v>94</v>
      </c>
      <c r="C4" s="2"/>
    </row>
    <row r="5" spans="2:8" x14ac:dyDescent="0.2">
      <c r="B5" s="22" t="s">
        <v>118</v>
      </c>
      <c r="C5" s="2"/>
    </row>
    <row r="6" spans="2:8" x14ac:dyDescent="0.2">
      <c r="B6" s="25" t="s">
        <v>119</v>
      </c>
      <c r="C6" s="2"/>
    </row>
    <row r="7" spans="2:8" x14ac:dyDescent="0.2">
      <c r="B7" s="22" t="s">
        <v>55</v>
      </c>
      <c r="C7" s="2"/>
    </row>
    <row r="8" spans="2:8" ht="45.75" customHeight="1" x14ac:dyDescent="0.2">
      <c r="B8" s="36" t="s">
        <v>120</v>
      </c>
      <c r="C8" s="36"/>
    </row>
    <row r="10" spans="2:8" ht="15.75" x14ac:dyDescent="0.25">
      <c r="C10" s="21" t="s">
        <v>1</v>
      </c>
      <c r="D10" s="21" t="s">
        <v>1</v>
      </c>
      <c r="E10" s="21" t="s">
        <v>1</v>
      </c>
      <c r="F10" s="21" t="s">
        <v>1</v>
      </c>
      <c r="G10" s="21" t="s">
        <v>1</v>
      </c>
      <c r="H10" s="21" t="s">
        <v>1</v>
      </c>
    </row>
    <row r="11" spans="2:8" ht="15.75" x14ac:dyDescent="0.25">
      <c r="C11" s="21" t="s">
        <v>2</v>
      </c>
      <c r="D11" s="21" t="s">
        <v>11</v>
      </c>
      <c r="E11" s="21" t="s">
        <v>12</v>
      </c>
      <c r="F11" s="21" t="s">
        <v>13</v>
      </c>
      <c r="G11" s="21" t="s">
        <v>14</v>
      </c>
      <c r="H11" s="21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490834</v>
      </c>
      <c r="D13" s="5">
        <v>490834</v>
      </c>
      <c r="E13" s="5">
        <v>490834</v>
      </c>
      <c r="F13" s="5">
        <v>490834</v>
      </c>
      <c r="G13" s="5">
        <v>490834</v>
      </c>
      <c r="H13" s="5">
        <v>490834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81966</v>
      </c>
      <c r="D15" s="5">
        <v>81966</v>
      </c>
      <c r="E15" s="5">
        <v>81966</v>
      </c>
      <c r="F15" s="5">
        <v>81966</v>
      </c>
      <c r="G15" s="5">
        <v>81966</v>
      </c>
      <c r="H15" s="5">
        <v>81966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572800</v>
      </c>
      <c r="D23" s="7">
        <f t="shared" ref="D23:H23" si="0">SUM(D13:D22)</f>
        <v>572800</v>
      </c>
      <c r="E23" s="7">
        <f t="shared" si="0"/>
        <v>572800</v>
      </c>
      <c r="F23" s="7">
        <f t="shared" si="0"/>
        <v>572800</v>
      </c>
      <c r="G23" s="7">
        <f t="shared" si="0"/>
        <v>572800</v>
      </c>
      <c r="H23" s="7">
        <f t="shared" si="0"/>
        <v>572800</v>
      </c>
    </row>
    <row r="24" spans="2:8" ht="15.75" thickTop="1" x14ac:dyDescent="0.2"/>
    <row r="32" spans="2:8" x14ac:dyDescent="0.2">
      <c r="B32" s="24"/>
    </row>
  </sheetData>
  <mergeCells count="3">
    <mergeCell ref="B1:G1"/>
    <mergeCell ref="B2:G2"/>
    <mergeCell ref="B8:C8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C6AE13-00C3-4228-BBF3-167A4B2DBF15}">
  <sheetPr>
    <pageSetUpPr fitToPage="1"/>
  </sheetPr>
  <dimension ref="B1:H32"/>
  <sheetViews>
    <sheetView view="pageLayout" zoomScaleNormal="100" workbookViewId="0">
      <selection activeCell="C21" sqref="C2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10</v>
      </c>
      <c r="C2" s="35"/>
      <c r="D2" s="35"/>
      <c r="E2" s="35"/>
      <c r="F2" s="35"/>
      <c r="G2" s="35"/>
    </row>
    <row r="4" spans="2:8" x14ac:dyDescent="0.2">
      <c r="B4" s="2" t="s">
        <v>94</v>
      </c>
      <c r="C4" s="2"/>
    </row>
    <row r="5" spans="2:8" x14ac:dyDescent="0.2">
      <c r="B5" s="22" t="s">
        <v>121</v>
      </c>
      <c r="C5" s="2"/>
    </row>
    <row r="6" spans="2:8" x14ac:dyDescent="0.2">
      <c r="B6" s="25" t="s">
        <v>122</v>
      </c>
      <c r="C6" s="2"/>
    </row>
    <row r="7" spans="2:8" x14ac:dyDescent="0.2">
      <c r="B7" s="22" t="s">
        <v>55</v>
      </c>
      <c r="C7" s="2"/>
    </row>
    <row r="8" spans="2:8" ht="30.75" customHeight="1" x14ac:dyDescent="0.2">
      <c r="B8" s="36" t="s">
        <v>123</v>
      </c>
      <c r="C8" s="36"/>
    </row>
    <row r="10" spans="2:8" ht="15.75" x14ac:dyDescent="0.25">
      <c r="C10" s="21" t="s">
        <v>1</v>
      </c>
      <c r="D10" s="21" t="s">
        <v>1</v>
      </c>
      <c r="E10" s="21" t="s">
        <v>1</v>
      </c>
      <c r="F10" s="21" t="s">
        <v>1</v>
      </c>
      <c r="G10" s="21" t="s">
        <v>1</v>
      </c>
      <c r="H10" s="21" t="s">
        <v>1</v>
      </c>
    </row>
    <row r="11" spans="2:8" ht="15.75" x14ac:dyDescent="0.25">
      <c r="C11" s="21" t="s">
        <v>2</v>
      </c>
      <c r="D11" s="21" t="s">
        <v>11</v>
      </c>
      <c r="E11" s="21" t="s">
        <v>12</v>
      </c>
      <c r="F11" s="21" t="s">
        <v>13</v>
      </c>
      <c r="G11" s="21" t="s">
        <v>14</v>
      </c>
      <c r="H11" s="21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411559</v>
      </c>
      <c r="D13" s="5">
        <v>411559</v>
      </c>
      <c r="E13" s="5">
        <v>411559</v>
      </c>
      <c r="F13" s="5">
        <v>411559</v>
      </c>
      <c r="G13" s="5">
        <v>411559</v>
      </c>
      <c r="H13" s="5">
        <v>411559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448441</v>
      </c>
      <c r="D15" s="5">
        <v>448441</v>
      </c>
      <c r="E15" s="5">
        <v>448441</v>
      </c>
      <c r="F15" s="5">
        <v>448441</v>
      </c>
      <c r="G15" s="5">
        <v>448441</v>
      </c>
      <c r="H15" s="5">
        <v>448441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860000</v>
      </c>
      <c r="D23" s="7">
        <f t="shared" ref="D23:H23" si="0">SUM(D13:D22)</f>
        <v>860000</v>
      </c>
      <c r="E23" s="7">
        <f t="shared" si="0"/>
        <v>860000</v>
      </c>
      <c r="F23" s="7">
        <f t="shared" si="0"/>
        <v>860000</v>
      </c>
      <c r="G23" s="7">
        <f t="shared" si="0"/>
        <v>860000</v>
      </c>
      <c r="H23" s="7">
        <f t="shared" si="0"/>
        <v>860000</v>
      </c>
    </row>
    <row r="24" spans="2:8" ht="15.75" thickTop="1" x14ac:dyDescent="0.2"/>
    <row r="32" spans="2:8" x14ac:dyDescent="0.2">
      <c r="B32" s="24"/>
    </row>
  </sheetData>
  <mergeCells count="3">
    <mergeCell ref="B1:G1"/>
    <mergeCell ref="B2:G2"/>
    <mergeCell ref="B8:C8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BF0E5E-B92D-451C-BD5C-D67E354235DE}">
  <sheetPr>
    <pageSetUpPr fitToPage="1"/>
  </sheetPr>
  <dimension ref="B1:H32"/>
  <sheetViews>
    <sheetView view="pageLayout" zoomScaleNormal="100" workbookViewId="0">
      <selection activeCell="C21" sqref="C2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10</v>
      </c>
      <c r="C2" s="35"/>
      <c r="D2" s="35"/>
      <c r="E2" s="35"/>
      <c r="F2" s="35"/>
      <c r="G2" s="35"/>
    </row>
    <row r="4" spans="2:8" x14ac:dyDescent="0.2">
      <c r="B4" s="2" t="s">
        <v>94</v>
      </c>
      <c r="C4" s="2"/>
    </row>
    <row r="5" spans="2:8" x14ac:dyDescent="0.2">
      <c r="B5" s="22" t="s">
        <v>124</v>
      </c>
      <c r="C5" s="2"/>
    </row>
    <row r="6" spans="2:8" x14ac:dyDescent="0.2">
      <c r="B6" s="25" t="s">
        <v>125</v>
      </c>
      <c r="C6" s="2"/>
    </row>
    <row r="7" spans="2:8" x14ac:dyDescent="0.2">
      <c r="B7" s="22" t="s">
        <v>55</v>
      </c>
      <c r="C7" s="2"/>
    </row>
    <row r="8" spans="2:8" ht="30.75" customHeight="1" x14ac:dyDescent="0.2">
      <c r="B8" s="36" t="s">
        <v>123</v>
      </c>
      <c r="C8" s="36"/>
    </row>
    <row r="10" spans="2:8" ht="15.75" x14ac:dyDescent="0.25">
      <c r="C10" s="21" t="s">
        <v>1</v>
      </c>
      <c r="D10" s="21" t="s">
        <v>1</v>
      </c>
      <c r="E10" s="21" t="s">
        <v>1</v>
      </c>
      <c r="F10" s="21" t="s">
        <v>1</v>
      </c>
      <c r="G10" s="21" t="s">
        <v>1</v>
      </c>
      <c r="H10" s="21" t="s">
        <v>1</v>
      </c>
    </row>
    <row r="11" spans="2:8" ht="15.75" x14ac:dyDescent="0.25">
      <c r="C11" s="21" t="s">
        <v>2</v>
      </c>
      <c r="D11" s="21" t="s">
        <v>11</v>
      </c>
      <c r="E11" s="21" t="s">
        <v>12</v>
      </c>
      <c r="F11" s="21" t="s">
        <v>13</v>
      </c>
      <c r="G11" s="21" t="s">
        <v>14</v>
      </c>
      <c r="H11" s="21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201201</v>
      </c>
      <c r="D13" s="5">
        <v>201201</v>
      </c>
      <c r="E13" s="5">
        <v>201201</v>
      </c>
      <c r="F13" s="5">
        <v>201201</v>
      </c>
      <c r="G13" s="5">
        <v>201201</v>
      </c>
      <c r="H13" s="5">
        <v>201201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73799</v>
      </c>
      <c r="D15" s="5">
        <v>73799</v>
      </c>
      <c r="E15" s="5">
        <v>73799</v>
      </c>
      <c r="F15" s="5">
        <v>73799</v>
      </c>
      <c r="G15" s="5">
        <v>73799</v>
      </c>
      <c r="H15" s="5">
        <v>73799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275000</v>
      </c>
      <c r="D23" s="7">
        <f t="shared" ref="D23:H23" si="0">SUM(D13:D22)</f>
        <v>275000</v>
      </c>
      <c r="E23" s="7">
        <f t="shared" si="0"/>
        <v>275000</v>
      </c>
      <c r="F23" s="7">
        <f t="shared" si="0"/>
        <v>275000</v>
      </c>
      <c r="G23" s="7">
        <f t="shared" si="0"/>
        <v>275000</v>
      </c>
      <c r="H23" s="7">
        <f t="shared" si="0"/>
        <v>275000</v>
      </c>
    </row>
    <row r="24" spans="2:8" ht="15.75" thickTop="1" x14ac:dyDescent="0.2"/>
    <row r="32" spans="2:8" x14ac:dyDescent="0.2">
      <c r="B32" s="24"/>
    </row>
  </sheetData>
  <mergeCells count="3">
    <mergeCell ref="B1:G1"/>
    <mergeCell ref="B2:G2"/>
    <mergeCell ref="B8:C8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6400FC-63D2-4366-840C-18E038AA4C11}">
  <dimension ref="B1:H48"/>
  <sheetViews>
    <sheetView showWhiteSpace="0" zoomScaleNormal="100" workbookViewId="0">
      <selection activeCell="B6" sqref="B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16</v>
      </c>
      <c r="C4" s="2"/>
      <c r="D4" s="2"/>
    </row>
    <row r="5" spans="2:8" x14ac:dyDescent="0.2">
      <c r="B5" s="2" t="s">
        <v>21</v>
      </c>
      <c r="C5" s="2"/>
      <c r="D5" s="2"/>
    </row>
    <row r="6" spans="2:8" x14ac:dyDescent="0.2">
      <c r="B6" s="24" t="s">
        <v>29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22</v>
      </c>
      <c r="C8" s="2"/>
      <c r="D8" s="2"/>
    </row>
    <row r="10" spans="2:8" ht="15.75" x14ac:dyDescent="0.25">
      <c r="C10" s="8" t="s">
        <v>1</v>
      </c>
      <c r="D10" s="8" t="s">
        <v>1</v>
      </c>
      <c r="E10" s="8" t="s">
        <v>1</v>
      </c>
      <c r="F10" s="8" t="s">
        <v>1</v>
      </c>
      <c r="G10" s="8" t="s">
        <v>1</v>
      </c>
      <c r="H10" s="8" t="s">
        <v>1</v>
      </c>
    </row>
    <row r="11" spans="2:8" ht="15.75" x14ac:dyDescent="0.25">
      <c r="C11" s="8" t="s">
        <v>2</v>
      </c>
      <c r="D11" s="8" t="s">
        <v>11</v>
      </c>
      <c r="E11" s="8" t="s">
        <v>12</v>
      </c>
      <c r="F11" s="8" t="s">
        <v>13</v>
      </c>
      <c r="G11" s="8" t="s">
        <v>14</v>
      </c>
      <c r="H11" s="8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/>
      <c r="D13" s="5"/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137887</v>
      </c>
      <c r="D15" s="5"/>
      <c r="E15" s="5"/>
      <c r="F15" s="5"/>
      <c r="G15" s="5"/>
      <c r="H15" s="5"/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37"/>
      <c r="C26" s="37"/>
      <c r="D26" s="37"/>
      <c r="E26" s="37"/>
      <c r="F26" s="37"/>
      <c r="G26" s="37"/>
      <c r="H26" s="37"/>
    </row>
    <row r="27" spans="2:8" ht="15.75" x14ac:dyDescent="0.25">
      <c r="B27" s="37"/>
      <c r="C27" s="37"/>
      <c r="D27" s="37"/>
      <c r="E27" s="37"/>
      <c r="F27" s="37"/>
      <c r="G27" s="37"/>
      <c r="H27" s="37"/>
    </row>
    <row r="28" spans="2:8" x14ac:dyDescent="0.2">
      <c r="B28" s="9"/>
      <c r="C28" s="9"/>
      <c r="D28" s="9"/>
      <c r="E28" s="9"/>
      <c r="F28" s="9"/>
      <c r="G28" s="9"/>
      <c r="H28" s="9"/>
    </row>
    <row r="29" spans="2:8" x14ac:dyDescent="0.2">
      <c r="B29" s="14"/>
      <c r="C29" s="14"/>
      <c r="D29" s="14"/>
      <c r="E29" s="9"/>
      <c r="F29" s="9"/>
      <c r="G29" s="9"/>
      <c r="H29" s="9"/>
    </row>
    <row r="30" spans="2:8" x14ac:dyDescent="0.2">
      <c r="B30" s="14"/>
      <c r="C30" s="14"/>
      <c r="D30" s="14"/>
      <c r="E30" s="9"/>
      <c r="F30" s="9"/>
      <c r="G30" s="9"/>
      <c r="H30" s="9"/>
    </row>
    <row r="31" spans="2:8" x14ac:dyDescent="0.2">
      <c r="B31" s="14"/>
      <c r="C31" s="14"/>
      <c r="D31" s="14"/>
      <c r="E31" s="9"/>
      <c r="F31" s="9"/>
      <c r="G31" s="9"/>
      <c r="H31" s="9"/>
    </row>
    <row r="32" spans="2:8" x14ac:dyDescent="0.2">
      <c r="B32" s="14"/>
      <c r="C32" s="14"/>
      <c r="D32" s="14"/>
      <c r="E32" s="9"/>
      <c r="F32" s="9"/>
      <c r="G32" s="9"/>
      <c r="H32" s="9"/>
    </row>
    <row r="33" spans="2:8" x14ac:dyDescent="0.2">
      <c r="B33" s="14"/>
      <c r="C33" s="14"/>
      <c r="D33" s="14"/>
      <c r="E33" s="9"/>
      <c r="F33" s="9"/>
      <c r="G33" s="9"/>
      <c r="H33" s="9"/>
    </row>
    <row r="34" spans="2:8" x14ac:dyDescent="0.2">
      <c r="B34" s="14"/>
      <c r="C34" s="14"/>
      <c r="D34" s="14"/>
      <c r="E34" s="9"/>
      <c r="F34" s="9"/>
      <c r="G34" s="9"/>
      <c r="H34" s="9"/>
    </row>
    <row r="35" spans="2:8" ht="15.75" x14ac:dyDescent="0.25">
      <c r="B35" s="9"/>
      <c r="C35" s="10"/>
      <c r="D35" s="10"/>
      <c r="E35" s="10"/>
      <c r="F35" s="10"/>
      <c r="G35" s="10"/>
      <c r="H35" s="10"/>
    </row>
    <row r="36" spans="2:8" ht="15.75" x14ac:dyDescent="0.25">
      <c r="B36" s="9"/>
      <c r="C36" s="10"/>
      <c r="D36" s="10"/>
      <c r="E36" s="10"/>
      <c r="F36" s="10"/>
      <c r="G36" s="10"/>
      <c r="H36" s="10"/>
    </row>
    <row r="37" spans="2:8" x14ac:dyDescent="0.2">
      <c r="B37" s="9"/>
      <c r="C37" s="11"/>
      <c r="D37" s="11"/>
      <c r="E37" s="11"/>
      <c r="F37" s="11"/>
      <c r="G37" s="11"/>
      <c r="H37" s="11"/>
    </row>
    <row r="38" spans="2:8" x14ac:dyDescent="0.2">
      <c r="B38" s="9"/>
      <c r="C38" s="12"/>
      <c r="D38" s="12"/>
      <c r="E38" s="12"/>
      <c r="F38" s="12"/>
      <c r="G38" s="12"/>
      <c r="H38" s="12"/>
    </row>
    <row r="39" spans="2:8" x14ac:dyDescent="0.2">
      <c r="B39" s="9"/>
      <c r="C39" s="13"/>
      <c r="D39" s="13"/>
      <c r="E39" s="13"/>
      <c r="F39" s="13"/>
      <c r="G39" s="13"/>
      <c r="H39" s="13"/>
    </row>
    <row r="40" spans="2:8" x14ac:dyDescent="0.2">
      <c r="B40" s="9"/>
      <c r="C40" s="12"/>
      <c r="D40" s="12"/>
      <c r="E40" s="12"/>
      <c r="F40" s="12"/>
      <c r="G40" s="12"/>
      <c r="H40" s="12"/>
    </row>
    <row r="41" spans="2:8" x14ac:dyDescent="0.2">
      <c r="B41" s="9"/>
      <c r="C41" s="13"/>
      <c r="D41" s="13"/>
      <c r="E41" s="13"/>
      <c r="F41" s="13"/>
      <c r="G41" s="13"/>
      <c r="H41" s="13"/>
    </row>
    <row r="42" spans="2:8" x14ac:dyDescent="0.2">
      <c r="B42" s="9"/>
      <c r="C42" s="12"/>
      <c r="D42" s="12"/>
      <c r="E42" s="12"/>
      <c r="F42" s="12"/>
      <c r="G42" s="12"/>
      <c r="H42" s="12"/>
    </row>
    <row r="43" spans="2:8" x14ac:dyDescent="0.2">
      <c r="B43" s="9"/>
      <c r="C43" s="13"/>
      <c r="D43" s="13"/>
      <c r="E43" s="13"/>
      <c r="F43" s="13"/>
      <c r="G43" s="13"/>
      <c r="H43" s="13"/>
    </row>
    <row r="44" spans="2:8" x14ac:dyDescent="0.2">
      <c r="B44" s="9"/>
      <c r="C44" s="12"/>
      <c r="D44" s="12"/>
      <c r="E44" s="12"/>
      <c r="F44" s="12"/>
      <c r="G44" s="12"/>
      <c r="H44" s="12"/>
    </row>
    <row r="45" spans="2:8" x14ac:dyDescent="0.2">
      <c r="B45" s="9"/>
      <c r="C45" s="13"/>
      <c r="D45" s="13"/>
      <c r="E45" s="13"/>
      <c r="F45" s="13"/>
      <c r="G45" s="13"/>
      <c r="H45" s="13"/>
    </row>
    <row r="46" spans="2:8" x14ac:dyDescent="0.2">
      <c r="B46" s="9"/>
      <c r="C46" s="12"/>
      <c r="D46" s="12"/>
      <c r="E46" s="12"/>
      <c r="F46" s="12"/>
      <c r="G46" s="12"/>
      <c r="H46" s="12"/>
    </row>
    <row r="47" spans="2:8" x14ac:dyDescent="0.2">
      <c r="B47" s="9"/>
      <c r="C47" s="13"/>
      <c r="D47" s="13"/>
      <c r="E47" s="13"/>
      <c r="F47" s="13"/>
      <c r="G47" s="13"/>
      <c r="H47" s="13"/>
    </row>
    <row r="48" spans="2:8" x14ac:dyDescent="0.2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1A16D9-6656-453D-8E6D-6349BBAE5D2B}">
  <dimension ref="B1:H48"/>
  <sheetViews>
    <sheetView showWhiteSpace="0" zoomScaleNormal="100" workbookViewId="0">
      <selection activeCell="B6" sqref="B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16</v>
      </c>
      <c r="C4" s="2"/>
      <c r="D4" s="2"/>
    </row>
    <row r="5" spans="2:8" x14ac:dyDescent="0.2">
      <c r="B5" s="2" t="s">
        <v>23</v>
      </c>
      <c r="C5" s="2"/>
      <c r="D5" s="2"/>
    </row>
    <row r="6" spans="2:8" x14ac:dyDescent="0.2">
      <c r="B6" s="2" t="s">
        <v>29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24</v>
      </c>
      <c r="C8" s="2"/>
      <c r="D8" s="2"/>
    </row>
    <row r="10" spans="2:8" ht="15.75" x14ac:dyDescent="0.25">
      <c r="C10" s="8" t="s">
        <v>1</v>
      </c>
      <c r="D10" s="8" t="s">
        <v>1</v>
      </c>
      <c r="E10" s="8" t="s">
        <v>1</v>
      </c>
      <c r="F10" s="8" t="s">
        <v>1</v>
      </c>
      <c r="G10" s="8" t="s">
        <v>1</v>
      </c>
      <c r="H10" s="8" t="s">
        <v>1</v>
      </c>
    </row>
    <row r="11" spans="2:8" ht="15.75" x14ac:dyDescent="0.25">
      <c r="C11" s="8" t="s">
        <v>2</v>
      </c>
      <c r="D11" s="8" t="s">
        <v>11</v>
      </c>
      <c r="E11" s="8" t="s">
        <v>12</v>
      </c>
      <c r="F11" s="8" t="s">
        <v>13</v>
      </c>
      <c r="G11" s="8" t="s">
        <v>14</v>
      </c>
      <c r="H11" s="8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199512</v>
      </c>
      <c r="D13" s="5">
        <v>199512</v>
      </c>
      <c r="E13" s="5">
        <v>199512</v>
      </c>
      <c r="F13" s="5">
        <v>199512</v>
      </c>
      <c r="G13" s="5">
        <v>199512</v>
      </c>
      <c r="H13" s="5">
        <v>199512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58140</v>
      </c>
      <c r="D15" s="5">
        <v>58140</v>
      </c>
      <c r="E15" s="5">
        <v>58140</v>
      </c>
      <c r="F15" s="5">
        <v>58140</v>
      </c>
      <c r="G15" s="5">
        <v>58140</v>
      </c>
      <c r="H15" s="5">
        <v>58140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37"/>
      <c r="C26" s="37"/>
      <c r="D26" s="37"/>
      <c r="E26" s="37"/>
      <c r="F26" s="37"/>
      <c r="G26" s="37"/>
      <c r="H26" s="37"/>
    </row>
    <row r="27" spans="2:8" ht="15.75" x14ac:dyDescent="0.25">
      <c r="B27" s="37"/>
      <c r="C27" s="37"/>
      <c r="D27" s="37"/>
      <c r="E27" s="37"/>
      <c r="F27" s="37"/>
      <c r="G27" s="37"/>
      <c r="H27" s="37"/>
    </row>
    <row r="28" spans="2:8" x14ac:dyDescent="0.2">
      <c r="B28" s="9"/>
      <c r="C28" s="9"/>
      <c r="D28" s="9"/>
      <c r="E28" s="9"/>
      <c r="F28" s="9"/>
      <c r="G28" s="9"/>
      <c r="H28" s="9"/>
    </row>
    <row r="29" spans="2:8" x14ac:dyDescent="0.2">
      <c r="B29" s="14"/>
      <c r="C29" s="14"/>
      <c r="D29" s="14"/>
      <c r="E29" s="9"/>
      <c r="F29" s="9"/>
      <c r="G29" s="9"/>
      <c r="H29" s="9"/>
    </row>
    <row r="30" spans="2:8" x14ac:dyDescent="0.2">
      <c r="B30" s="14"/>
      <c r="C30" s="14"/>
      <c r="D30" s="14"/>
      <c r="E30" s="9"/>
      <c r="F30" s="9"/>
      <c r="G30" s="9"/>
      <c r="H30" s="9"/>
    </row>
    <row r="31" spans="2:8" x14ac:dyDescent="0.2">
      <c r="B31" s="14"/>
      <c r="C31" s="14"/>
      <c r="D31" s="14"/>
      <c r="E31" s="9"/>
      <c r="F31" s="9"/>
      <c r="G31" s="9"/>
      <c r="H31" s="9"/>
    </row>
    <row r="32" spans="2:8" x14ac:dyDescent="0.2">
      <c r="B32" s="14"/>
      <c r="C32" s="14"/>
      <c r="D32" s="14"/>
      <c r="E32" s="9"/>
      <c r="F32" s="9"/>
      <c r="G32" s="9"/>
      <c r="H32" s="9"/>
    </row>
    <row r="33" spans="2:8" x14ac:dyDescent="0.2">
      <c r="B33" s="14"/>
      <c r="C33" s="14"/>
      <c r="D33" s="14"/>
      <c r="E33" s="9"/>
      <c r="F33" s="9"/>
      <c r="G33" s="9"/>
      <c r="H33" s="9"/>
    </row>
    <row r="34" spans="2:8" x14ac:dyDescent="0.2">
      <c r="B34" s="14"/>
      <c r="C34" s="14"/>
      <c r="D34" s="14"/>
      <c r="E34" s="9"/>
      <c r="F34" s="9"/>
      <c r="G34" s="9"/>
      <c r="H34" s="9"/>
    </row>
    <row r="35" spans="2:8" ht="15.75" x14ac:dyDescent="0.25">
      <c r="B35" s="9"/>
      <c r="C35" s="10"/>
      <c r="D35" s="10"/>
      <c r="E35" s="10"/>
      <c r="F35" s="10"/>
      <c r="G35" s="10"/>
      <c r="H35" s="10"/>
    </row>
    <row r="36" spans="2:8" ht="15.75" x14ac:dyDescent="0.25">
      <c r="B36" s="9"/>
      <c r="C36" s="10"/>
      <c r="D36" s="10"/>
      <c r="E36" s="10"/>
      <c r="F36" s="10"/>
      <c r="G36" s="10"/>
      <c r="H36" s="10"/>
    </row>
    <row r="37" spans="2:8" x14ac:dyDescent="0.2">
      <c r="B37" s="9"/>
      <c r="C37" s="11"/>
      <c r="D37" s="11"/>
      <c r="E37" s="11"/>
      <c r="F37" s="11"/>
      <c r="G37" s="11"/>
      <c r="H37" s="11"/>
    </row>
    <row r="38" spans="2:8" x14ac:dyDescent="0.2">
      <c r="B38" s="9"/>
      <c r="C38" s="12"/>
      <c r="D38" s="12"/>
      <c r="E38" s="12"/>
      <c r="F38" s="12"/>
      <c r="G38" s="12"/>
      <c r="H38" s="12"/>
    </row>
    <row r="39" spans="2:8" x14ac:dyDescent="0.2">
      <c r="B39" s="9"/>
      <c r="C39" s="13"/>
      <c r="D39" s="13"/>
      <c r="E39" s="13"/>
      <c r="F39" s="13"/>
      <c r="G39" s="13"/>
      <c r="H39" s="13"/>
    </row>
    <row r="40" spans="2:8" x14ac:dyDescent="0.2">
      <c r="B40" s="9"/>
      <c r="C40" s="12"/>
      <c r="D40" s="12"/>
      <c r="E40" s="12"/>
      <c r="F40" s="12"/>
      <c r="G40" s="12"/>
      <c r="H40" s="12"/>
    </row>
    <row r="41" spans="2:8" x14ac:dyDescent="0.2">
      <c r="B41" s="9"/>
      <c r="C41" s="13"/>
      <c r="D41" s="13"/>
      <c r="E41" s="13"/>
      <c r="F41" s="13"/>
      <c r="G41" s="13"/>
      <c r="H41" s="13"/>
    </row>
    <row r="42" spans="2:8" x14ac:dyDescent="0.2">
      <c r="B42" s="9"/>
      <c r="C42" s="12"/>
      <c r="D42" s="12"/>
      <c r="E42" s="12"/>
      <c r="F42" s="12"/>
      <c r="G42" s="12"/>
      <c r="H42" s="12"/>
    </row>
    <row r="43" spans="2:8" x14ac:dyDescent="0.2">
      <c r="B43" s="9"/>
      <c r="C43" s="13"/>
      <c r="D43" s="13"/>
      <c r="E43" s="13"/>
      <c r="F43" s="13"/>
      <c r="G43" s="13"/>
      <c r="H43" s="13"/>
    </row>
    <row r="44" spans="2:8" x14ac:dyDescent="0.2">
      <c r="B44" s="9"/>
      <c r="C44" s="12"/>
      <c r="D44" s="12"/>
      <c r="E44" s="12"/>
      <c r="F44" s="12"/>
      <c r="G44" s="12"/>
      <c r="H44" s="12"/>
    </row>
    <row r="45" spans="2:8" x14ac:dyDescent="0.2">
      <c r="B45" s="9"/>
      <c r="C45" s="13"/>
      <c r="D45" s="13"/>
      <c r="E45" s="13"/>
      <c r="F45" s="13"/>
      <c r="G45" s="13"/>
      <c r="H45" s="13"/>
    </row>
    <row r="46" spans="2:8" x14ac:dyDescent="0.2">
      <c r="B46" s="9"/>
      <c r="C46" s="12"/>
      <c r="D46" s="12"/>
      <c r="E46" s="12"/>
      <c r="F46" s="12"/>
      <c r="G46" s="12"/>
      <c r="H46" s="12"/>
    </row>
    <row r="47" spans="2:8" x14ac:dyDescent="0.2">
      <c r="B47" s="9"/>
      <c r="C47" s="13"/>
      <c r="D47" s="13"/>
      <c r="E47" s="13"/>
      <c r="F47" s="13"/>
      <c r="G47" s="13"/>
      <c r="H47" s="13"/>
    </row>
    <row r="48" spans="2:8" x14ac:dyDescent="0.2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BE2CA5-FA7D-4A2A-9DCC-5E78B3C2E2EB}">
  <dimension ref="B1:H48"/>
  <sheetViews>
    <sheetView showWhiteSpace="0" zoomScaleNormal="100" workbookViewId="0">
      <selection sqref="A1:XFD104857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131</v>
      </c>
      <c r="C2" s="35"/>
      <c r="D2" s="35"/>
      <c r="E2" s="35"/>
      <c r="F2" s="35"/>
      <c r="G2" s="35"/>
      <c r="H2" s="35"/>
    </row>
    <row r="4" spans="2:8" x14ac:dyDescent="0.2">
      <c r="B4" s="2" t="s">
        <v>94</v>
      </c>
      <c r="C4" s="2"/>
      <c r="D4" s="2"/>
    </row>
    <row r="5" spans="2:8" x14ac:dyDescent="0.2">
      <c r="B5" s="2" t="s">
        <v>25</v>
      </c>
      <c r="C5" s="2"/>
      <c r="D5" s="2"/>
    </row>
    <row r="6" spans="2:8" x14ac:dyDescent="0.2">
      <c r="B6" s="2" t="s">
        <v>132</v>
      </c>
      <c r="C6" s="2"/>
      <c r="D6" s="2"/>
    </row>
    <row r="7" spans="2:8" x14ac:dyDescent="0.2">
      <c r="B7" s="2" t="s">
        <v>17</v>
      </c>
      <c r="C7" s="2"/>
      <c r="D7" s="2"/>
    </row>
    <row r="8" spans="2:8" x14ac:dyDescent="0.2">
      <c r="B8" s="2" t="s">
        <v>26</v>
      </c>
      <c r="C8" s="2"/>
      <c r="D8" s="2"/>
    </row>
    <row r="10" spans="2:8" ht="15.75" x14ac:dyDescent="0.25">
      <c r="C10" s="27" t="s">
        <v>1</v>
      </c>
      <c r="D10" s="27" t="s">
        <v>1</v>
      </c>
      <c r="E10" s="27" t="s">
        <v>1</v>
      </c>
      <c r="F10" s="27" t="s">
        <v>1</v>
      </c>
      <c r="G10" s="27" t="s">
        <v>1</v>
      </c>
      <c r="H10" s="27" t="s">
        <v>1</v>
      </c>
    </row>
    <row r="11" spans="2:8" ht="15.75" x14ac:dyDescent="0.25">
      <c r="C11" s="27" t="s">
        <v>11</v>
      </c>
      <c r="D11" s="27" t="s">
        <v>12</v>
      </c>
      <c r="E11" s="27" t="s">
        <v>13</v>
      </c>
      <c r="F11" s="27" t="s">
        <v>14</v>
      </c>
      <c r="G11" s="27" t="s">
        <v>15</v>
      </c>
      <c r="H11" s="27" t="s">
        <v>133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114000</v>
      </c>
      <c r="D13" s="5">
        <v>114000</v>
      </c>
      <c r="E13" s="5">
        <v>114000</v>
      </c>
      <c r="F13" s="5">
        <v>114000</v>
      </c>
      <c r="G13" s="5">
        <v>114000</v>
      </c>
      <c r="H13" s="5">
        <v>114000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/>
      <c r="D15" s="5"/>
      <c r="E15" s="5"/>
      <c r="F15" s="5"/>
      <c r="G15" s="5"/>
      <c r="H15" s="5"/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27"/>
      <c r="D35" s="27"/>
      <c r="E35" s="27"/>
      <c r="F35" s="27"/>
      <c r="G35" s="27"/>
      <c r="H35" s="27"/>
    </row>
    <row r="36" spans="3:8" ht="15.75" x14ac:dyDescent="0.25">
      <c r="C36" s="27"/>
      <c r="D36" s="27"/>
      <c r="E36" s="27"/>
      <c r="F36" s="27"/>
      <c r="G36" s="27"/>
      <c r="H36" s="27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6"/>
      <c r="D39" s="16"/>
      <c r="E39" s="16"/>
      <c r="F39" s="16"/>
      <c r="G39" s="16"/>
      <c r="H39" s="16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6"/>
      <c r="D41" s="16"/>
      <c r="E41" s="16"/>
      <c r="F41" s="16"/>
      <c r="G41" s="16"/>
      <c r="H41" s="16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6"/>
      <c r="D43" s="16"/>
      <c r="E43" s="16"/>
      <c r="F43" s="16"/>
      <c r="G43" s="16"/>
      <c r="H43" s="16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6"/>
      <c r="D45" s="16"/>
      <c r="E45" s="16"/>
      <c r="F45" s="16"/>
      <c r="G45" s="16"/>
      <c r="H45" s="16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6"/>
      <c r="D47" s="16"/>
      <c r="E47" s="16"/>
      <c r="F47" s="16"/>
      <c r="G47" s="16"/>
      <c r="H47" s="16"/>
    </row>
    <row r="48" spans="3:8" x14ac:dyDescent="0.2">
      <c r="C48" s="16"/>
      <c r="D48" s="16"/>
      <c r="E48" s="16"/>
      <c r="F48" s="16"/>
      <c r="G48" s="16"/>
      <c r="H48" s="16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4EF664-EC2D-4E22-86D9-DDB769B64205}">
  <dimension ref="B1:H48"/>
  <sheetViews>
    <sheetView showWhiteSpace="0" zoomScaleNormal="100" workbookViewId="0">
      <selection activeCell="L23" sqref="L23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131</v>
      </c>
      <c r="C2" s="35"/>
      <c r="D2" s="35"/>
      <c r="E2" s="35"/>
      <c r="F2" s="35"/>
      <c r="G2" s="35"/>
      <c r="H2" s="35"/>
    </row>
    <row r="4" spans="2:8" x14ac:dyDescent="0.2">
      <c r="B4" s="2" t="s">
        <v>94</v>
      </c>
      <c r="C4" s="2"/>
      <c r="D4" s="2"/>
    </row>
    <row r="5" spans="2:8" x14ac:dyDescent="0.2">
      <c r="B5" s="2" t="s">
        <v>27</v>
      </c>
      <c r="C5" s="2"/>
      <c r="D5" s="2"/>
    </row>
    <row r="6" spans="2:8" x14ac:dyDescent="0.2">
      <c r="B6" s="2" t="s">
        <v>132</v>
      </c>
      <c r="C6" s="2"/>
      <c r="D6" s="2"/>
    </row>
    <row r="7" spans="2:8" x14ac:dyDescent="0.2">
      <c r="B7" s="2" t="s">
        <v>17</v>
      </c>
      <c r="C7" s="2"/>
      <c r="D7" s="2"/>
    </row>
    <row r="8" spans="2:8" x14ac:dyDescent="0.2">
      <c r="B8" s="2" t="s">
        <v>28</v>
      </c>
      <c r="C8" s="2"/>
      <c r="D8" s="2"/>
    </row>
    <row r="10" spans="2:8" ht="15.75" x14ac:dyDescent="0.25">
      <c r="C10" s="27" t="s">
        <v>1</v>
      </c>
      <c r="D10" s="27" t="s">
        <v>1</v>
      </c>
      <c r="E10" s="27" t="s">
        <v>1</v>
      </c>
      <c r="F10" s="27" t="s">
        <v>1</v>
      </c>
      <c r="G10" s="27" t="s">
        <v>1</v>
      </c>
      <c r="H10" s="27" t="s">
        <v>1</v>
      </c>
    </row>
    <row r="11" spans="2:8" ht="15.75" x14ac:dyDescent="0.25">
      <c r="C11" s="27" t="s">
        <v>11</v>
      </c>
      <c r="D11" s="27" t="s">
        <v>12</v>
      </c>
      <c r="E11" s="27" t="s">
        <v>13</v>
      </c>
      <c r="F11" s="27" t="s">
        <v>14</v>
      </c>
      <c r="G11" s="27" t="s">
        <v>15</v>
      </c>
      <c r="H11" s="27" t="s">
        <v>133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/>
      <c r="D13" s="5"/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575000</v>
      </c>
      <c r="D15" s="5">
        <v>575000</v>
      </c>
      <c r="E15" s="5">
        <v>575000</v>
      </c>
      <c r="F15" s="5">
        <v>575000</v>
      </c>
      <c r="G15" s="5">
        <v>575000</v>
      </c>
      <c r="H15" s="5">
        <v>575000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27"/>
      <c r="D35" s="27"/>
      <c r="E35" s="27"/>
      <c r="F35" s="27"/>
      <c r="G35" s="27"/>
      <c r="H35" s="27"/>
    </row>
    <row r="36" spans="3:8" ht="15.75" x14ac:dyDescent="0.25">
      <c r="C36" s="27"/>
      <c r="D36" s="27"/>
      <c r="E36" s="27"/>
      <c r="F36" s="27"/>
      <c r="G36" s="27"/>
      <c r="H36" s="27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6"/>
      <c r="D39" s="16"/>
      <c r="E39" s="16"/>
      <c r="F39" s="16"/>
      <c r="G39" s="16"/>
      <c r="H39" s="16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6"/>
      <c r="D41" s="16"/>
      <c r="E41" s="16"/>
      <c r="F41" s="16"/>
      <c r="G41" s="16"/>
      <c r="H41" s="16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6"/>
      <c r="D43" s="16"/>
      <c r="E43" s="16"/>
      <c r="F43" s="16"/>
      <c r="G43" s="16"/>
      <c r="H43" s="16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6"/>
      <c r="D45" s="16"/>
      <c r="E45" s="16"/>
      <c r="F45" s="16"/>
      <c r="G45" s="16"/>
      <c r="H45" s="16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6"/>
      <c r="D47" s="16"/>
      <c r="E47" s="16"/>
      <c r="F47" s="16"/>
      <c r="G47" s="16"/>
      <c r="H47" s="16"/>
    </row>
    <row r="48" spans="3:8" x14ac:dyDescent="0.2">
      <c r="C48" s="16"/>
      <c r="D48" s="16"/>
      <c r="E48" s="16"/>
      <c r="F48" s="16"/>
      <c r="G48" s="16"/>
      <c r="H48" s="16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42</vt:i4>
      </vt:variant>
      <vt:variant>
        <vt:lpstr>Named Ranges</vt:lpstr>
      </vt:variant>
      <vt:variant>
        <vt:i4>27</vt:i4>
      </vt:variant>
    </vt:vector>
  </HeadingPairs>
  <TitlesOfParts>
    <vt:vector size="69" baseType="lpstr">
      <vt:lpstr>S 500</vt:lpstr>
      <vt:lpstr>S-501</vt:lpstr>
      <vt:lpstr>S 504</vt:lpstr>
      <vt:lpstr>S 505</vt:lpstr>
      <vt:lpstr>S 506</vt:lpstr>
      <vt:lpstr>S 507</vt:lpstr>
      <vt:lpstr>S 509</vt:lpstr>
      <vt:lpstr>S 511</vt:lpstr>
      <vt:lpstr>S 512</vt:lpstr>
      <vt:lpstr>S 513</vt:lpstr>
      <vt:lpstr>S 514</vt:lpstr>
      <vt:lpstr>S 516</vt:lpstr>
      <vt:lpstr>S 517</vt:lpstr>
      <vt:lpstr>S 518</vt:lpstr>
      <vt:lpstr>S 519</vt:lpstr>
      <vt:lpstr>S 520</vt:lpstr>
      <vt:lpstr>S 522</vt:lpstr>
      <vt:lpstr>S 522 (2)</vt:lpstr>
      <vt:lpstr>S 524</vt:lpstr>
      <vt:lpstr>S 525</vt:lpstr>
      <vt:lpstr>S 526</vt:lpstr>
      <vt:lpstr>S 527</vt:lpstr>
      <vt:lpstr>S 528</vt:lpstr>
      <vt:lpstr>S 529</vt:lpstr>
      <vt:lpstr>S 531</vt:lpstr>
      <vt:lpstr>S 532</vt:lpstr>
      <vt:lpstr>S 533</vt:lpstr>
      <vt:lpstr>S 534</vt:lpstr>
      <vt:lpstr>S 538</vt:lpstr>
      <vt:lpstr>S 539</vt:lpstr>
      <vt:lpstr>S 541</vt:lpstr>
      <vt:lpstr>S 542</vt:lpstr>
      <vt:lpstr>S 543</vt:lpstr>
      <vt:lpstr>S 544</vt:lpstr>
      <vt:lpstr>S 545</vt:lpstr>
      <vt:lpstr>S 546</vt:lpstr>
      <vt:lpstr>S 547</vt:lpstr>
      <vt:lpstr>S 548</vt:lpstr>
      <vt:lpstr>S 550</vt:lpstr>
      <vt:lpstr>S 552</vt:lpstr>
      <vt:lpstr>S 554</vt:lpstr>
      <vt:lpstr>S 555</vt:lpstr>
      <vt:lpstr>'S 500'!Print_Area</vt:lpstr>
      <vt:lpstr>'S 504'!Print_Area</vt:lpstr>
      <vt:lpstr>'S 505'!Print_Area</vt:lpstr>
      <vt:lpstr>'S 506'!Print_Area</vt:lpstr>
      <vt:lpstr>'S 509'!Print_Area</vt:lpstr>
      <vt:lpstr>'S 511'!Print_Area</vt:lpstr>
      <vt:lpstr>'S 514'!Print_Area</vt:lpstr>
      <vt:lpstr>'S 516'!Print_Area</vt:lpstr>
      <vt:lpstr>'S 517'!Print_Area</vt:lpstr>
      <vt:lpstr>'S 518'!Print_Area</vt:lpstr>
      <vt:lpstr>'S 519'!Print_Area</vt:lpstr>
      <vt:lpstr>'S 522'!Print_Area</vt:lpstr>
      <vt:lpstr>'S 522 (2)'!Print_Area</vt:lpstr>
      <vt:lpstr>'S 524'!Print_Area</vt:lpstr>
      <vt:lpstr>'S 525'!Print_Area</vt:lpstr>
      <vt:lpstr>'S 526'!Print_Area</vt:lpstr>
      <vt:lpstr>'S 527'!Print_Area</vt:lpstr>
      <vt:lpstr>'S 528'!Print_Area</vt:lpstr>
      <vt:lpstr>'S 532'!Print_Area</vt:lpstr>
      <vt:lpstr>'S 533'!Print_Area</vt:lpstr>
      <vt:lpstr>'S 538'!Print_Area</vt:lpstr>
      <vt:lpstr>'S 539'!Print_Area</vt:lpstr>
      <vt:lpstr>'S 550'!Print_Area</vt:lpstr>
      <vt:lpstr>'S 552'!Print_Area</vt:lpstr>
      <vt:lpstr>'S 554'!Print_Area</vt:lpstr>
      <vt:lpstr>'S 555'!Print_Area</vt:lpstr>
      <vt:lpstr>'S-501'!Print_Area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Yasuda, Donna Lyn M.</cp:lastModifiedBy>
  <cp:lastPrinted>2022-08-15T23:26:11Z</cp:lastPrinted>
  <dcterms:created xsi:type="dcterms:W3CDTF">2021-09-02T21:25:50Z</dcterms:created>
  <dcterms:modified xsi:type="dcterms:W3CDTF">2023-10-03T01:33:45Z</dcterms:modified>
</cp:coreProperties>
</file>