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4 NON GENERAL FUND RPT\Master Form 37-49_to Leg,B&amp;F\"/>
    </mc:Choice>
  </mc:AlternateContent>
  <xr:revisionPtr revIDLastSave="0" documentId="13_ncr:1_{69DF2C65-C511-4BF3-AB56-F746FCEAD752}" xr6:coauthVersionLast="44" xr6:coauthVersionMax="47" xr10:uidLastSave="{00000000-0000-0000-0000-000000000000}"/>
  <bookViews>
    <workbookView xWindow="660" yWindow="780" windowWidth="24540" windowHeight="14745" tabRatio="742" firstSheet="2" activeTab="4" xr2:uid="{7013CA5F-40E5-451F-AED0-BB95E88B2793}"/>
  </bookViews>
  <sheets>
    <sheet name="S-200" sheetId="45" r:id="rId1"/>
    <sheet name="S 201" sheetId="42" r:id="rId2"/>
    <sheet name="S 202" sheetId="9" r:id="rId3"/>
    <sheet name="S 203 " sheetId="3" r:id="rId4"/>
    <sheet name=" S 204" sheetId="50" r:id="rId5"/>
    <sheet name="S 205-293-256" sheetId="34" r:id="rId6"/>
    <sheet name="S 206" sheetId="35" r:id="rId7"/>
    <sheet name="S 207" sheetId="43" r:id="rId8"/>
    <sheet name="S 210" sheetId="20" r:id="rId9"/>
    <sheet name="S 212" sheetId="32" r:id="rId10"/>
    <sheet name="S 213 " sheetId="4" r:id="rId11"/>
    <sheet name="S 214" sheetId="40" r:id="rId12"/>
    <sheet name="S 218" sheetId="36" r:id="rId13"/>
    <sheet name="S 219 " sheetId="5" r:id="rId14"/>
    <sheet name="S 220" sheetId="48" r:id="rId15"/>
    <sheet name="S 221" sheetId="1" r:id="rId16"/>
    <sheet name="S-222" sheetId="29" r:id="rId17"/>
    <sheet name="S 223" sheetId="47" r:id="rId18"/>
    <sheet name="S 224" sheetId="33" r:id="rId19"/>
    <sheet name="S 225" sheetId="31" r:id="rId20"/>
    <sheet name="S 226" sheetId="30" r:id="rId21"/>
    <sheet name="S 229 " sheetId="37" r:id="rId22"/>
    <sheet name="S 230" sheetId="11" r:id="rId23"/>
    <sheet name="S 234" sheetId="6" r:id="rId24"/>
    <sheet name="S 237" sheetId="12" r:id="rId25"/>
    <sheet name="S 241" sheetId="41" r:id="rId26"/>
    <sheet name="S 246" sheetId="49" r:id="rId27"/>
    <sheet name="S 248" sheetId="44" r:id="rId28"/>
    <sheet name="S 249" sheetId="2" r:id="rId29"/>
    <sheet name="S-250" sheetId="46" r:id="rId30"/>
    <sheet name="S 251" sheetId="19" r:id="rId31"/>
    <sheet name="S 254" sheetId="39" r:id="rId32"/>
  </sheets>
  <definedNames>
    <definedName name="_xlnm.Print_Area" localSheetId="4">' S 204'!$A$1:$H$24</definedName>
    <definedName name="_xlnm.Print_Area" localSheetId="2">'S 202'!$A$1:$H$24</definedName>
    <definedName name="_xlnm.Print_Area" localSheetId="3">'S 203 '!$A$1:$H$25</definedName>
    <definedName name="_xlnm.Print_Area" localSheetId="5">'S 205-293-256'!$A$1:$H$25</definedName>
    <definedName name="_xlnm.Print_Area" localSheetId="6">'S 206'!$A$1:$H$24</definedName>
    <definedName name="_xlnm.Print_Area" localSheetId="7">'S 207'!$A$1:$E$25</definedName>
    <definedName name="_xlnm.Print_Area" localSheetId="8">'S 210'!$A$1:$H$24</definedName>
    <definedName name="_xlnm.Print_Area" localSheetId="9">'S 212'!$A$1:$H$24</definedName>
    <definedName name="_xlnm.Print_Area" localSheetId="10">'S 213 '!$A$1:$H$25</definedName>
    <definedName name="_xlnm.Print_Area" localSheetId="11">'S 214'!$A$1:$H$24</definedName>
    <definedName name="_xlnm.Print_Area" localSheetId="12">'S 218'!$A$1:$H$24</definedName>
    <definedName name="_xlnm.Print_Area" localSheetId="13">'S 219 '!$A$1:$H$25</definedName>
    <definedName name="_xlnm.Print_Area" localSheetId="14">'S 220'!$A$1:$H$24</definedName>
    <definedName name="_xlnm.Print_Area" localSheetId="15">'S 221'!$A$1:$H$24</definedName>
    <definedName name="_xlnm.Print_Area" localSheetId="17">'S 223'!$A$1:$H$24</definedName>
    <definedName name="_xlnm.Print_Area" localSheetId="18">'S 224'!$A$1:$H$24</definedName>
    <definedName name="_xlnm.Print_Area" localSheetId="19">'S 225'!$A$1:$H$24</definedName>
    <definedName name="_xlnm.Print_Area" localSheetId="21">'S 229 '!$A$1:$H$24</definedName>
    <definedName name="_xlnm.Print_Area" localSheetId="22">'S 230'!$A$1:$H$24</definedName>
    <definedName name="_xlnm.Print_Area" localSheetId="23">'S 234'!$A$1:$H$25</definedName>
    <definedName name="_xlnm.Print_Area" localSheetId="24">'S 237'!$A$1:$H$24</definedName>
    <definedName name="_xlnm.Print_Area" localSheetId="27">'S 248'!$A$1:$E$25</definedName>
    <definedName name="_xlnm.Print_Area" localSheetId="28">'S 249'!$A$1:$H$24</definedName>
    <definedName name="_xlnm.Print_Area" localSheetId="30">'S 251'!$A$1:$H$26</definedName>
    <definedName name="_xlnm.Print_Area" localSheetId="31">'S 254'!$A$1:$H$24</definedName>
    <definedName name="_xlnm.Print_Area" localSheetId="0">'S-200'!$A$1:$H$24</definedName>
    <definedName name="_xlnm.Print_Area" localSheetId="29">'S-250'!$A$1:$H$24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H23" i="50" l="1"/>
  <c r="G23" i="50"/>
  <c r="F23" i="50"/>
  <c r="E23" i="50"/>
  <c r="D23" i="50"/>
  <c r="C23" i="50"/>
  <c r="H23" i="49" l="1"/>
  <c r="G23" i="49"/>
  <c r="F23" i="49"/>
  <c r="E23" i="49"/>
  <c r="D23" i="49"/>
  <c r="C23" i="49"/>
  <c r="H23" i="48"/>
  <c r="G23" i="48"/>
  <c r="F23" i="48"/>
  <c r="E23" i="48"/>
  <c r="D23" i="48"/>
  <c r="C23" i="48"/>
  <c r="H23" i="47" l="1"/>
  <c r="G23" i="47"/>
  <c r="F23" i="47"/>
  <c r="E23" i="47"/>
  <c r="D23" i="47"/>
  <c r="C23" i="47"/>
  <c r="H23" i="46" l="1"/>
  <c r="G23" i="46"/>
  <c r="F23" i="46"/>
  <c r="E23" i="46"/>
  <c r="D23" i="46"/>
  <c r="C23" i="46"/>
  <c r="H23" i="45"/>
  <c r="G23" i="45"/>
  <c r="F23" i="45"/>
  <c r="E23" i="45"/>
  <c r="D23" i="45"/>
  <c r="C23" i="45"/>
  <c r="H23" i="44"/>
  <c r="G23" i="44"/>
  <c r="F23" i="44"/>
  <c r="E23" i="44"/>
  <c r="D23" i="44"/>
  <c r="C23" i="44"/>
  <c r="H23" i="42"/>
  <c r="G23" i="42"/>
  <c r="F23" i="42"/>
  <c r="E23" i="42"/>
  <c r="D23" i="42"/>
  <c r="C23" i="42"/>
  <c r="E23" i="41" l="1"/>
  <c r="D23" i="41"/>
  <c r="C23" i="41"/>
  <c r="G15" i="41"/>
  <c r="H15" i="41" s="1"/>
  <c r="F15" i="41"/>
  <c r="F23" i="41" s="1"/>
  <c r="H13" i="41"/>
  <c r="G13" i="41"/>
  <c r="G23" i="41" s="1"/>
  <c r="H23" i="40"/>
  <c r="G23" i="40"/>
  <c r="F23" i="40"/>
  <c r="E23" i="40"/>
  <c r="D23" i="40"/>
  <c r="C23" i="40"/>
  <c r="H23" i="41" l="1"/>
  <c r="H23" i="39"/>
  <c r="G23" i="39"/>
  <c r="F23" i="39"/>
  <c r="E23" i="39"/>
  <c r="D23" i="39"/>
  <c r="C23" i="39"/>
  <c r="C23" i="37"/>
  <c r="C15" i="36"/>
  <c r="H24" i="6"/>
  <c r="G24" i="6"/>
  <c r="F24" i="6"/>
  <c r="E24" i="6"/>
  <c r="D24" i="6"/>
  <c r="C24" i="6"/>
  <c r="H24" i="4" l="1"/>
  <c r="G24" i="4"/>
  <c r="F24" i="4"/>
  <c r="E24" i="4"/>
  <c r="D24" i="4"/>
  <c r="H23" i="33" l="1"/>
  <c r="G23" i="33"/>
  <c r="F23" i="33"/>
  <c r="E23" i="33"/>
  <c r="D23" i="33"/>
  <c r="C15" i="33"/>
  <c r="C23" i="33" s="1"/>
  <c r="H23" i="32"/>
  <c r="G23" i="32"/>
  <c r="F23" i="32"/>
  <c r="E23" i="32"/>
  <c r="D23" i="32"/>
  <c r="C23" i="32"/>
  <c r="H15" i="31"/>
  <c r="G15" i="31"/>
  <c r="F15" i="31"/>
  <c r="E15" i="31"/>
  <c r="E23" i="12" l="1"/>
  <c r="D23" i="12"/>
  <c r="C23" i="12"/>
  <c r="F15" i="12"/>
  <c r="F23" i="12" s="1"/>
  <c r="H23" i="11"/>
  <c r="G23" i="11"/>
  <c r="F23" i="11"/>
  <c r="E23" i="11"/>
  <c r="D23" i="11"/>
  <c r="C23" i="11"/>
  <c r="H15" i="9"/>
  <c r="H23" i="9" s="1"/>
  <c r="G15" i="9"/>
  <c r="G23" i="9" s="1"/>
  <c r="F15" i="9"/>
  <c r="F23" i="9" s="1"/>
  <c r="C15" i="9"/>
  <c r="C23" i="9" s="1"/>
  <c r="E13" i="9"/>
  <c r="D13" i="9"/>
  <c r="H24" i="5"/>
  <c r="G24" i="5"/>
  <c r="F24" i="5"/>
  <c r="E24" i="5"/>
  <c r="D24" i="5"/>
  <c r="H24" i="3"/>
  <c r="G24" i="3"/>
  <c r="F24" i="3"/>
  <c r="E24" i="3"/>
  <c r="D24" i="3"/>
  <c r="C24" i="3"/>
  <c r="G15" i="12" l="1"/>
  <c r="D15" i="9"/>
  <c r="D23" i="9" s="1"/>
  <c r="E15" i="9"/>
  <c r="E23" i="9" s="1"/>
  <c r="G23" i="12" l="1"/>
  <c r="H15" i="12"/>
  <c r="H23" i="12" s="1"/>
</calcChain>
</file>

<file path=xl/sharedStrings.xml><?xml version="1.0" encoding="utf-8"?>
<sst xmlns="http://schemas.openxmlformats.org/spreadsheetml/2006/main" count="999" uniqueCount="150">
  <si>
    <t>Non-General Fund Cost Element Report</t>
  </si>
  <si>
    <t>FY</t>
  </si>
  <si>
    <t>2022-23</t>
  </si>
  <si>
    <t>Estimated</t>
  </si>
  <si>
    <t>A. Personal Services</t>
  </si>
  <si>
    <t>B. Other Current Expenses</t>
  </si>
  <si>
    <t>C. Equipment</t>
  </si>
  <si>
    <t>M. Motor Vehicles</t>
  </si>
  <si>
    <t>L. Leases</t>
  </si>
  <si>
    <t>TOTAL</t>
  </si>
  <si>
    <t>for submittal to the 2023 Legislature</t>
  </si>
  <si>
    <t>2023-24</t>
  </si>
  <si>
    <t>2024-25</t>
  </si>
  <si>
    <t>2025-26</t>
  </si>
  <si>
    <t>2026-27</t>
  </si>
  <si>
    <t>2027-28</t>
  </si>
  <si>
    <t>Name of fund: Title III Older Americans Act</t>
  </si>
  <si>
    <t>Fund Type (MOF):N</t>
  </si>
  <si>
    <t>Apprn. Account. No.: S 221 H</t>
  </si>
  <si>
    <t>Name of fund: Services for Senior Centers</t>
  </si>
  <si>
    <t>Fund Type (MOF):V</t>
  </si>
  <si>
    <t>Apprn. Account. No.: S 249 H</t>
  </si>
  <si>
    <t>Department: Health</t>
  </si>
  <si>
    <t>Prog ID(s):  HTH 440</t>
  </si>
  <si>
    <t>Name of Fund: Substance Abuse Prevention and Treatment (SAPT) Block Grant</t>
  </si>
  <si>
    <t>Legal Authority: Subparts II and III, Part B, Ttle XIS, Public Health Service Act: Department of Health &amp; Human Services, Substance Abuse &amp; Mental Health Services Administration; SAPT Block Grant, Interim Final Rule (Title 45, Code of Federal Regulations, Part 96)</t>
  </si>
  <si>
    <t>Fund Type (MOF): N</t>
  </si>
  <si>
    <t>Appropriation Account Number:  203</t>
  </si>
  <si>
    <t>Name of Fund: Substance Abuse Prevention and Treatment (SAPT) Block Grant COVID-19</t>
  </si>
  <si>
    <t>Appropriation Account Number:  213</t>
  </si>
  <si>
    <t>Appropriation Account Number:  219</t>
  </si>
  <si>
    <t>Name of Fund: Substance Abuse Prevention and Treatment (SAPT) Block Grant Mitigation</t>
  </si>
  <si>
    <t>Appropriation Account Number:  234</t>
  </si>
  <si>
    <r>
      <t xml:space="preserve">Appropriation Account Number:  </t>
    </r>
    <r>
      <rPr>
        <u/>
        <sz val="12"/>
        <color theme="1"/>
        <rFont val="Arial"/>
        <family val="2"/>
      </rPr>
      <t xml:space="preserve"> S-212-H</t>
    </r>
  </si>
  <si>
    <r>
      <t>Fund Type (MOF):</t>
    </r>
    <r>
      <rPr>
        <u/>
        <sz val="12"/>
        <color theme="1"/>
        <rFont val="Arial"/>
        <family val="2"/>
      </rPr>
      <t xml:space="preserve">  N  </t>
    </r>
  </si>
  <si>
    <r>
      <t>Legal Authority:</t>
    </r>
    <r>
      <rPr>
        <u/>
        <sz val="12"/>
        <color theme="1"/>
        <rFont val="Arial"/>
        <family val="2"/>
      </rPr>
      <t xml:space="preserve"> Section 334-7, HRS</t>
    </r>
  </si>
  <si>
    <t>Name of Fund: PATH Formula Grant</t>
  </si>
  <si>
    <r>
      <t xml:space="preserve">Department:  </t>
    </r>
    <r>
      <rPr>
        <u/>
        <sz val="12"/>
        <color theme="1"/>
        <rFont val="Arial"/>
        <family val="2"/>
      </rPr>
      <t>HTH</t>
    </r>
  </si>
  <si>
    <r>
      <t xml:space="preserve">Name of Fund: </t>
    </r>
    <r>
      <rPr>
        <u/>
        <sz val="12"/>
        <color theme="1"/>
        <rFont val="Arial"/>
        <family val="2"/>
      </rPr>
      <t>Community Mental Health Services Block Grant</t>
    </r>
  </si>
  <si>
    <r>
      <t xml:space="preserve">Appropriation Account Number:  </t>
    </r>
    <r>
      <rPr>
        <u/>
        <sz val="12"/>
        <color theme="1"/>
        <rFont val="Arial"/>
        <family val="2"/>
      </rPr>
      <t>S-202-H</t>
    </r>
  </si>
  <si>
    <r>
      <t xml:space="preserve">Name of Fund: </t>
    </r>
    <r>
      <rPr>
        <u/>
        <sz val="12"/>
        <color theme="1"/>
        <rFont val="Arial"/>
        <family val="2"/>
      </rPr>
      <t>Hawaii Overdose Data tp Action Grant</t>
    </r>
  </si>
  <si>
    <t>Appropriation Account Number:  S-224-H</t>
  </si>
  <si>
    <r>
      <t xml:space="preserve">Name of Fund: </t>
    </r>
    <r>
      <rPr>
        <u/>
        <sz val="12"/>
        <color theme="1"/>
        <rFont val="Arial"/>
        <family val="2"/>
      </rPr>
      <t>ARPA - DOH</t>
    </r>
  </si>
  <si>
    <r>
      <t>Legal Authority:</t>
    </r>
    <r>
      <rPr>
        <u/>
        <sz val="12"/>
        <color theme="1"/>
        <rFont val="Arial"/>
        <family val="2"/>
      </rPr>
      <t xml:space="preserve"> Act 212, SLH 2021</t>
    </r>
  </si>
  <si>
    <r>
      <t>Fund Type (MOF):</t>
    </r>
    <r>
      <rPr>
        <u/>
        <sz val="12"/>
        <color theme="1"/>
        <rFont val="Arial"/>
        <family val="2"/>
      </rPr>
      <t xml:space="preserve">  V</t>
    </r>
  </si>
  <si>
    <r>
      <t xml:space="preserve">Appropriation Account Number:  </t>
    </r>
    <r>
      <rPr>
        <u/>
        <sz val="12"/>
        <color theme="1"/>
        <rFont val="Arial"/>
        <family val="2"/>
      </rPr>
      <t>S-230-H</t>
    </r>
  </si>
  <si>
    <r>
      <t xml:space="preserve">Department: </t>
    </r>
    <r>
      <rPr>
        <u/>
        <sz val="12"/>
        <color theme="1"/>
        <rFont val="Arial"/>
        <family val="2"/>
      </rPr>
      <t>HTH</t>
    </r>
  </si>
  <si>
    <r>
      <t xml:space="preserve">Name of fund: </t>
    </r>
    <r>
      <rPr>
        <u/>
        <sz val="12"/>
        <color theme="1"/>
        <rFont val="Arial"/>
        <family val="2"/>
      </rPr>
      <t>CSFRF - Adult Mental Health - Inpatient</t>
    </r>
  </si>
  <si>
    <r>
      <t xml:space="preserve">Legal Authority: </t>
    </r>
    <r>
      <rPr>
        <u/>
        <sz val="12"/>
        <color theme="1"/>
        <rFont val="Arial"/>
        <family val="2"/>
      </rPr>
      <t>Act 088, SLH 2021</t>
    </r>
  </si>
  <si>
    <r>
      <t xml:space="preserve">Fund Type (MOF): </t>
    </r>
    <r>
      <rPr>
        <u/>
        <sz val="12"/>
        <color theme="1"/>
        <rFont val="Arial"/>
        <family val="2"/>
      </rPr>
      <t>V</t>
    </r>
  </si>
  <si>
    <r>
      <t xml:space="preserve">Apprn. Account. No.:  </t>
    </r>
    <r>
      <rPr>
        <u/>
        <sz val="12"/>
        <color theme="1"/>
        <rFont val="Arial"/>
        <family val="2"/>
      </rPr>
      <t>S-22-237-H</t>
    </r>
  </si>
  <si>
    <r>
      <t>Department: _</t>
    </r>
    <r>
      <rPr>
        <u/>
        <sz val="12"/>
        <color theme="1"/>
        <rFont val="Arial"/>
        <family val="2"/>
      </rPr>
      <t>HTH</t>
    </r>
    <r>
      <rPr>
        <sz val="12"/>
        <color theme="1"/>
        <rFont val="Arial"/>
        <family val="2"/>
      </rPr>
      <t>_______________________________</t>
    </r>
  </si>
  <si>
    <r>
      <t>Name of fund: _</t>
    </r>
    <r>
      <rPr>
        <u/>
        <sz val="12"/>
        <color theme="1"/>
        <rFont val="Arial"/>
        <family val="2"/>
      </rPr>
      <t>PHHS Block Grant</t>
    </r>
    <r>
      <rPr>
        <sz val="12"/>
        <color theme="1"/>
        <rFont val="Arial"/>
        <family val="2"/>
      </rPr>
      <t>___________________</t>
    </r>
  </si>
  <si>
    <r>
      <t>Legal Authority: _</t>
    </r>
    <r>
      <rPr>
        <u/>
        <sz val="12"/>
        <color theme="1"/>
        <rFont val="Arial"/>
        <family val="2"/>
      </rPr>
      <t>Act 164, SLH 2011, as amended by Act, 106, SLH 2012 Public Health Service Act</t>
    </r>
    <r>
      <rPr>
        <sz val="12"/>
        <color theme="1"/>
        <rFont val="Arial"/>
        <family val="2"/>
      </rPr>
      <t>___</t>
    </r>
  </si>
  <si>
    <r>
      <t>Fund Type (MOF):__</t>
    </r>
    <r>
      <rPr>
        <u/>
        <sz val="12"/>
        <color theme="1"/>
        <rFont val="Arial"/>
        <family val="2"/>
      </rPr>
      <t>P</t>
    </r>
    <r>
      <rPr>
        <sz val="12"/>
        <color theme="1"/>
        <rFont val="Arial"/>
        <family val="2"/>
      </rPr>
      <t>____________________________</t>
    </r>
  </si>
  <si>
    <r>
      <t>Apprn. Account. No.:  __</t>
    </r>
    <r>
      <rPr>
        <u/>
        <sz val="12"/>
        <color theme="1"/>
        <rFont val="Arial"/>
        <family val="2"/>
      </rPr>
      <t>S-225-H</t>
    </r>
    <r>
      <rPr>
        <sz val="12"/>
        <color theme="1"/>
        <rFont val="Arial"/>
        <family val="2"/>
      </rPr>
      <t>____________________</t>
    </r>
  </si>
  <si>
    <r>
      <t>Department: _</t>
    </r>
    <r>
      <rPr>
        <u/>
        <sz val="12"/>
        <color theme="1"/>
        <rFont val="Arial"/>
        <family val="2"/>
      </rPr>
      <t>HEALTH</t>
    </r>
    <r>
      <rPr>
        <sz val="12"/>
        <color theme="1"/>
        <rFont val="Arial"/>
        <family val="2"/>
      </rPr>
      <t>__________________________________</t>
    </r>
  </si>
  <si>
    <t>Name of fund: Block Grants for Community Mental Health Services</t>
  </si>
  <si>
    <t>Legal Authority: Subparts I&amp;III, B, Title XIX,PHS Act45 CFR Part 96</t>
  </si>
  <si>
    <r>
      <t>Apprn. Account. No.:  _</t>
    </r>
    <r>
      <rPr>
        <u/>
        <sz val="12"/>
        <color theme="1"/>
        <rFont val="Arial"/>
        <family val="2"/>
      </rPr>
      <t>S214</t>
    </r>
    <r>
      <rPr>
        <sz val="12"/>
        <color theme="1"/>
        <rFont val="Arial"/>
        <family val="2"/>
      </rPr>
      <t>_______________________</t>
    </r>
  </si>
  <si>
    <t>Department: HEALTH</t>
  </si>
  <si>
    <t>Name of fund: RYAN WHITE CARE ACT TITLE II</t>
  </si>
  <si>
    <t>Legal Authority: Public Health Service Act, 42, as amended by P.L. 111-87.</t>
  </si>
  <si>
    <t>Apprn. Account. No.:  S 207 H</t>
  </si>
  <si>
    <t>Name of Fund: RYAN WHITE Part B Supplemental</t>
  </si>
  <si>
    <t>Apprn. Acct. Number: S 248 H</t>
  </si>
  <si>
    <t>Name of Fund: _Public Health Emergency Preparedness (PHEP) Cooperative Agreement</t>
  </si>
  <si>
    <t>Legal Authority: _Sec 319C-1 of the Public Health Act, as amended</t>
  </si>
  <si>
    <t>Fund Type (MOF):_N_____________________________</t>
  </si>
  <si>
    <t>Department: HTH</t>
  </si>
  <si>
    <t>Access to COVID 19 Vaccines</t>
  </si>
  <si>
    <r>
      <t xml:space="preserve">Legal Authority: </t>
    </r>
    <r>
      <rPr>
        <u/>
        <sz val="12"/>
        <color theme="1"/>
        <rFont val="Arial"/>
        <family val="2"/>
      </rPr>
      <t>P.L. 116-260 and P.L. 106-402 (DD Act) and 42</t>
    </r>
  </si>
  <si>
    <t>U.S. Code Sec. 241 (PHS Act)</t>
  </si>
  <si>
    <r>
      <t xml:space="preserve">Fund Type (MOF): </t>
    </r>
    <r>
      <rPr>
        <u/>
        <sz val="12"/>
        <color theme="1"/>
        <rFont val="Arial"/>
        <family val="2"/>
      </rPr>
      <t>N</t>
    </r>
  </si>
  <si>
    <r>
      <t xml:space="preserve">Appropriation Account Number:  </t>
    </r>
    <r>
      <rPr>
        <u/>
        <sz val="12"/>
        <color theme="1"/>
        <rFont val="Arial"/>
        <family val="2"/>
      </rPr>
      <t>S-21 251 H</t>
    </r>
  </si>
  <si>
    <r>
      <t xml:space="preserve">Name of Fund: </t>
    </r>
    <r>
      <rPr>
        <u/>
        <sz val="12"/>
        <color theme="1"/>
        <rFont val="Arial"/>
        <family val="2"/>
      </rPr>
      <t>Expanding Disabilities Network's (DD Councils)</t>
    </r>
  </si>
  <si>
    <t>Name of fund:  BREASTFEEDING PEER COUNSELING (WIC BFPC)</t>
  </si>
  <si>
    <t>Legal Authority: Child Nutrition Act of 1966, as amended, Section 17, 42 U.S.C. 1786 __</t>
  </si>
  <si>
    <t xml:space="preserve">                            Healthy, Hunger-Free Kids Act of 2010, Public Law 111-296, 7 U.S.C. 1746</t>
  </si>
  <si>
    <t>Apprn. Account. No.:  S 205 H &amp; S 293 H   (FY 2020 using S 205 H.  Change to S 293 H from FY 2021)</t>
  </si>
  <si>
    <t>Name of Fund: SPECIAL SUPPLEMENTAL NUTRITION PROGRAM FOR WOMEN, INFANTS, &amp; CHILDREN (WIC)</t>
  </si>
  <si>
    <t>Legal Authority: Child Nutrition Act of 1966, as amended, Section 17, 42 U.S.C. 1786
                            Healthy, Hunger-Free Kids Act of 2010, Public Law 111-296, 7 U.S.C. 1746</t>
  </si>
  <si>
    <t>Name of Fund: State Office of Rural Health (SORH)</t>
  </si>
  <si>
    <t>Legal Authority:   PHS Act, Title III, Section 338J</t>
  </si>
  <si>
    <t>Apprn. Account. No.:  S 218 H</t>
  </si>
  <si>
    <t>Name of fund: Maternal and Child Health Services Block Grant</t>
  </si>
  <si>
    <t>Legal Authority: Title V of the Social Security Act, 45 CFR 96</t>
  </si>
  <si>
    <t>Apprn. Account. No.:  S 229 H</t>
  </si>
  <si>
    <r>
      <t xml:space="preserve">Department: </t>
    </r>
    <r>
      <rPr>
        <u/>
        <sz val="12"/>
        <color theme="1"/>
        <rFont val="Arial"/>
        <family val="2"/>
      </rPr>
      <t>HEALTH</t>
    </r>
    <r>
      <rPr>
        <sz val="12"/>
        <color theme="1"/>
        <rFont val="Arial"/>
        <family val="2"/>
      </rPr>
      <t>_____________________________</t>
    </r>
  </si>
  <si>
    <r>
      <t xml:space="preserve">Name of Fund: </t>
    </r>
    <r>
      <rPr>
        <u/>
        <sz val="12"/>
        <color theme="1"/>
        <rFont val="Arial"/>
        <family val="2"/>
      </rPr>
      <t>Individuals with Disabilities Education Act/American Rescue Plan Act of 2021 (ARP)</t>
    </r>
  </si>
  <si>
    <r>
      <t xml:space="preserve">Legal Authority: </t>
    </r>
    <r>
      <rPr>
        <u/>
        <sz val="12"/>
        <color theme="1"/>
        <rFont val="Arial"/>
        <family val="2"/>
      </rPr>
      <t>P.L. 105-17/117-1 PT-C – Infant, Toddlers and Families Individuals with Disabilities Education Act/American Rescure Plan Act of 2021</t>
    </r>
  </si>
  <si>
    <r>
      <t xml:space="preserve">Fund Type (MOF): </t>
    </r>
    <r>
      <rPr>
        <u/>
        <sz val="12"/>
        <color theme="1"/>
        <rFont val="Arial"/>
        <family val="2"/>
      </rPr>
      <t>N</t>
    </r>
    <r>
      <rPr>
        <sz val="12"/>
        <color theme="1"/>
        <rFont val="Arial"/>
        <family val="2"/>
      </rPr>
      <t>_____________________________</t>
    </r>
  </si>
  <si>
    <r>
      <t xml:space="preserve">Apprn. Account. No.: </t>
    </r>
    <r>
      <rPr>
        <u/>
        <sz val="12"/>
        <color theme="1"/>
        <rFont val="Arial"/>
        <family val="2"/>
      </rPr>
      <t>S 254 H_</t>
    </r>
    <r>
      <rPr>
        <sz val="12"/>
        <color theme="1"/>
        <rFont val="Arial"/>
        <family val="2"/>
      </rPr>
      <t>_________________________</t>
    </r>
  </si>
  <si>
    <t>Name of Fund:  Nonpoint Source Management Program</t>
  </si>
  <si>
    <t>Apprn. Acct. Number:  S 201 H</t>
  </si>
  <si>
    <t>Department: __HTH______________________________</t>
  </si>
  <si>
    <t>Name of Fund: _Hawaii Immunization and Vaccines For Children Program</t>
  </si>
  <si>
    <t>Legal Authority: _PHS 317, 42 USC Sec 247(B)_________</t>
  </si>
  <si>
    <t>Appropriation Account Number:  _S-200-H_____________</t>
  </si>
  <si>
    <t>Appropriation Account Number:  _S-250-H_____________</t>
  </si>
  <si>
    <r>
      <t>Department: __</t>
    </r>
    <r>
      <rPr>
        <u/>
        <sz val="12"/>
        <color theme="1"/>
        <rFont val="Arial"/>
        <family val="2"/>
      </rPr>
      <t>Health</t>
    </r>
    <r>
      <rPr>
        <sz val="12"/>
        <color theme="1"/>
        <rFont val="Arial"/>
        <family val="2"/>
      </rPr>
      <t>___________________________</t>
    </r>
  </si>
  <si>
    <r>
      <t>Name of fund: __</t>
    </r>
    <r>
      <rPr>
        <u/>
        <sz val="12"/>
        <color theme="1"/>
        <rFont val="Arial"/>
        <family val="2"/>
      </rPr>
      <t>The Hawaii NVDRS Project</t>
    </r>
    <r>
      <rPr>
        <sz val="12"/>
        <color theme="1"/>
        <rFont val="Arial"/>
        <family val="2"/>
      </rPr>
      <t>__________</t>
    </r>
  </si>
  <si>
    <r>
      <t xml:space="preserve">Legal Authority: </t>
    </r>
    <r>
      <rPr>
        <u/>
        <sz val="12"/>
        <color theme="1"/>
        <rFont val="Arial"/>
        <family val="2"/>
      </rPr>
      <t>CDC National Violent Death Reporting System (NVDRS) Project</t>
    </r>
  </si>
  <si>
    <r>
      <t>Apprn. Account. No.:  _</t>
    </r>
    <r>
      <rPr>
        <u/>
        <sz val="12"/>
        <color theme="1"/>
        <rFont val="Arial"/>
        <family val="2"/>
      </rPr>
      <t>S-222-H</t>
    </r>
    <r>
      <rPr>
        <sz val="12"/>
        <color theme="1"/>
        <rFont val="Arial"/>
        <family val="2"/>
      </rPr>
      <t>____________________</t>
    </r>
  </si>
  <si>
    <t>for submittal to the 2022 Legislature</t>
  </si>
  <si>
    <r>
      <t>Department: ____</t>
    </r>
    <r>
      <rPr>
        <u/>
        <sz val="12"/>
        <color theme="1"/>
        <rFont val="Arial"/>
        <family val="2"/>
      </rPr>
      <t>Health</t>
    </r>
    <r>
      <rPr>
        <sz val="12"/>
        <color theme="1"/>
        <rFont val="Arial"/>
        <family val="2"/>
      </rPr>
      <t>__________________________</t>
    </r>
  </si>
  <si>
    <r>
      <t>Name of fund: __</t>
    </r>
    <r>
      <rPr>
        <u/>
        <sz val="12"/>
        <color theme="1"/>
        <rFont val="Arial"/>
        <family val="2"/>
      </rPr>
      <t>Vital Statistics Improvement Fund</t>
    </r>
    <r>
      <rPr>
        <sz val="12"/>
        <color theme="1"/>
        <rFont val="Arial"/>
        <family val="2"/>
      </rPr>
      <t>____</t>
    </r>
  </si>
  <si>
    <r>
      <t>Fund Type (MOF):_</t>
    </r>
    <r>
      <rPr>
        <u/>
        <sz val="12"/>
        <color theme="1"/>
        <rFont val="Arial"/>
        <family val="2"/>
      </rPr>
      <t>P</t>
    </r>
    <r>
      <rPr>
        <sz val="12"/>
        <color theme="1"/>
        <rFont val="Arial"/>
        <family val="2"/>
      </rPr>
      <t>_____________________________</t>
    </r>
  </si>
  <si>
    <r>
      <t>Apprn. Account. No.:  _</t>
    </r>
    <r>
      <rPr>
        <u/>
        <sz val="12"/>
        <color theme="1"/>
        <rFont val="Arial"/>
        <family val="2"/>
      </rPr>
      <t>S-226-H</t>
    </r>
    <r>
      <rPr>
        <sz val="12"/>
        <color theme="1"/>
        <rFont val="Arial"/>
        <family val="2"/>
      </rPr>
      <t>____________________</t>
    </r>
  </si>
  <si>
    <t>2021-22</t>
  </si>
  <si>
    <t>for submittal to the 2024 Legislature</t>
  </si>
  <si>
    <t>Legal Authority: Act 164, SLH 2023</t>
  </si>
  <si>
    <t>2028-29</t>
  </si>
  <si>
    <t>Grant ends FY 2023</t>
  </si>
  <si>
    <t>Department:  HTH</t>
  </si>
  <si>
    <t>Name of fund: Developmental Disabilities Act Subtitle B-Federal Assistance to State</t>
  </si>
  <si>
    <t>Legal Authority: The Federal law (P.L. 106-402)</t>
  </si>
  <si>
    <t>Appropriation Account Number:  S-21-210 H</t>
  </si>
  <si>
    <r>
      <t>Legal Authority: ___</t>
    </r>
    <r>
      <rPr>
        <u/>
        <sz val="12"/>
        <color theme="1"/>
        <rFont val="Arial"/>
        <family val="2"/>
      </rPr>
      <t>Act 164, SLH</t>
    </r>
    <r>
      <rPr>
        <sz val="12"/>
        <color theme="1"/>
        <rFont val="Arial"/>
        <family val="2"/>
      </rPr>
      <t>___________________</t>
    </r>
  </si>
  <si>
    <r>
      <t xml:space="preserve">Department:  </t>
    </r>
    <r>
      <rPr>
        <u/>
        <sz val="12"/>
        <color theme="1"/>
        <rFont val="Arial"/>
        <family val="2"/>
      </rPr>
      <t>HTH 420</t>
    </r>
  </si>
  <si>
    <r>
      <t xml:space="preserve">Department:  </t>
    </r>
    <r>
      <rPr>
        <u/>
        <sz val="12"/>
        <color theme="1"/>
        <rFont val="Arial"/>
        <family val="2"/>
      </rPr>
      <t>HTH 495</t>
    </r>
  </si>
  <si>
    <t xml:space="preserve">          S 219 doesn't belong to HTH 440</t>
  </si>
  <si>
    <t>Grant Ends 9/30/25</t>
  </si>
  <si>
    <t>Appropriation Account Number: S-206 H</t>
  </si>
  <si>
    <t>Note:  Grant tydings period runs from July 1, FY22 through September 30, FY24.  Liquidation period ends on January 28, FY24, which will close out the Federal grant period, resulting in outlying FY estimates being zeroed ($0) out.  Per total grant award (of $1,218,273) as reflected in S 254 H FY22 Operational Expenditure Plan (OEP).</t>
  </si>
  <si>
    <t xml:space="preserve"> (NVDRS Project 09/01/2019 - 08/31/2022</t>
  </si>
  <si>
    <t>Name of fund: HI NAT'L VIOLENT DEATH REPORTING SYSTEM</t>
  </si>
  <si>
    <t>Legal Authority: CDC National Violent Death Reporting System (NVDRS) Project</t>
  </si>
  <si>
    <t>Fund Type (MOF): P</t>
  </si>
  <si>
    <r>
      <t xml:space="preserve">Apprn. Account. No.:  </t>
    </r>
    <r>
      <rPr>
        <u/>
        <sz val="12"/>
        <color theme="1"/>
        <rFont val="Arial"/>
        <family val="2"/>
      </rPr>
      <t>S-**-241-H</t>
    </r>
  </si>
  <si>
    <t>Legal Authority: Clean Water Act Section 319 (h)</t>
  </si>
  <si>
    <t>Department:  Health</t>
  </si>
  <si>
    <t>Name ofFund: Public Health Emergency Preparedness (PHEP) Cooperative Agreement</t>
  </si>
  <si>
    <t>Legal Authority:    Sec 319C-1 of the Public Health Act, as amended</t>
  </si>
  <si>
    <t>Fund Type (MOF):  N</t>
  </si>
  <si>
    <t>Appropriation Account Number:  S 20 223</t>
  </si>
  <si>
    <t>Ended 06/30/2023</t>
  </si>
  <si>
    <t>Department: _________Health__________________________</t>
  </si>
  <si>
    <t>Name ofFund: ____Public Health Emergency Preparedness Cooperative Agreement________</t>
  </si>
  <si>
    <t>Legal Authority:       Sec 319C-1 of the Public Health Services Act</t>
  </si>
  <si>
    <t>Fund Type (MOF):________N__________________</t>
  </si>
  <si>
    <t>Appropriation Account Number:  _____S-20-220 H____________</t>
  </si>
  <si>
    <t>Department: ______Health____________________________</t>
  </si>
  <si>
    <t>Name ofFund: _____Hospital Preparedness Program__________</t>
  </si>
  <si>
    <t>Legal Authority: _____Pub. L. 109-148 119 Stat. 2680, 2786 (2005)__________</t>
  </si>
  <si>
    <t>Fund Type (MOF):___N____________________________</t>
  </si>
  <si>
    <t>Appropriation Account Number:  ____S-20-246  H___________</t>
  </si>
  <si>
    <t>Name of fund: Synectics Behavioral Health Services Information System State Agreement</t>
  </si>
  <si>
    <t>Legal Authority: Sec 505 of  Public Health Service Act (42 U.S.C. 290aa=4)</t>
  </si>
  <si>
    <r>
      <t>Apprn. Account. No.:  _</t>
    </r>
    <r>
      <rPr>
        <u/>
        <sz val="12"/>
        <color theme="1"/>
        <rFont val="Arial"/>
        <family val="2"/>
      </rPr>
      <t>S204</t>
    </r>
    <r>
      <rPr>
        <sz val="12"/>
        <color theme="1"/>
        <rFont val="Arial"/>
        <family val="2"/>
      </rPr>
      <t>_______________________</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</si>
</sst>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color theme="1"/>
      <name val="Arial"/>
      <family val="2"/>
    </font>
    <font>
      <sz val="12"/>
      <color theme="1"/>
      <name val="Arial"/>
      <family val="2"/>
    </font>
    <font>
      <sz val="8"/>
      <name val="Calibri"/>
      <family val="2"/>
      <scheme val="minor"/>
    </font>
    <font>
      <u/>
      <sz val="12"/>
      <color theme="1"/>
      <name val="Arial"/>
      <family val="2"/>
    </font>
    <font>
      <sz val="11"/>
      <color theme="1"/>
      <name val="Arial"/>
      <family val="2"/>
    </font>
    <font>
      <sz val="12"/>
      <color rgb="FFFF0000"/>
      <name val="Arial"/>
      <family val="2"/>
    </font>
    <font>
      <b/>
      <sz val="12"/>
      <color rgb="FFFF0000"/>
      <name val="Arial"/>
      <family val="2"/>
    </font>
    <font>
      <sz val="10"/>
      <color rgb="FFFF0000"/>
      <name val="Arial"/>
      <family val="2"/>
    </font>
  </fonts>
  <fills count="3">
    <fill>
      <patternFill patternType="none"/>
    </fill>
    <fill>
      <patternFill patternType="gray125"/>
    </fill>
    <fill>
      <patternFill patternType="solid">
        <fgColor theme="8"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s>
  <cellStyleXfs count="1">
    <xf numFmtId="0" fontId="0" fillId="0" borderId="0"/>
  </cellStyleXfs>
  <cellXfs count="44">
    <xf numFmtId="0" fontId="0" fillId="0" borderId="0" xfId="0"/>
    <xf numFmtId="0" fontId="2" fillId="0" borderId="0" xfId="0" applyFont="1"/>
    <xf numFmtId="0" fontId="2" fillId="2" borderId="0" xfId="0" applyFont="1" applyFill="1"/>
    <xf numFmtId="0" fontId="2" fillId="0" borderId="0" xfId="0" applyFont="1" applyAlignment="1">
      <alignment horizontal="center"/>
    </xf>
    <xf numFmtId="0" fontId="2" fillId="0" borderId="1" xfId="0" applyFont="1" applyBorder="1"/>
    <xf numFmtId="3" fontId="2" fillId="2" borderId="1" xfId="0" applyNumberFormat="1" applyFont="1" applyFill="1" applyBorder="1"/>
    <xf numFmtId="3" fontId="2" fillId="0" borderId="1" xfId="0" applyNumberFormat="1" applyFont="1" applyBorder="1"/>
    <xf numFmtId="3" fontId="2" fillId="0" borderId="2" xfId="0" applyNumberFormat="1" applyFont="1" applyBorder="1"/>
    <xf numFmtId="0" fontId="1" fillId="0" borderId="0" xfId="0" applyFont="1" applyAlignment="1">
      <alignment horizontal="center"/>
    </xf>
    <xf numFmtId="0" fontId="1" fillId="0" borderId="0" xfId="0" applyFont="1" applyAlignment="1">
      <alignment horizontal="center"/>
    </xf>
    <xf numFmtId="3" fontId="2" fillId="2" borderId="0" xfId="0" applyNumberFormat="1" applyFont="1" applyFill="1"/>
    <xf numFmtId="3" fontId="2" fillId="0" borderId="0" xfId="0" applyNumberFormat="1" applyFont="1"/>
    <xf numFmtId="0" fontId="1" fillId="0" borderId="0" xfId="0" applyFont="1" applyAlignment="1">
      <alignment horizontal="center"/>
    </xf>
    <xf numFmtId="0" fontId="1" fillId="0" borderId="0" xfId="0" applyFont="1" applyAlignment="1">
      <alignment horizontal="center"/>
    </xf>
    <xf numFmtId="0" fontId="4" fillId="2" borderId="0" xfId="0" applyFont="1" applyFill="1"/>
    <xf numFmtId="0" fontId="5" fillId="2" borderId="0" xfId="0" applyFont="1" applyFill="1"/>
    <xf numFmtId="0" fontId="2" fillId="2" borderId="0" xfId="0" applyFont="1" applyFill="1" applyAlignment="1">
      <alignment horizontal="left"/>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7" fillId="0" borderId="0" xfId="0" applyFont="1"/>
    <xf numFmtId="0" fontId="7" fillId="0" borderId="0" xfId="0" applyFont="1" applyAlignment="1">
      <alignment horizontal="right"/>
    </xf>
    <xf numFmtId="0" fontId="1" fillId="0" borderId="0" xfId="0" applyFont="1" applyAlignment="1">
      <alignment horizontal="center"/>
    </xf>
    <xf numFmtId="0" fontId="1" fillId="0" borderId="0" xfId="0" applyFont="1" applyAlignment="1">
      <alignment horizontal="center"/>
    </xf>
    <xf numFmtId="0" fontId="2" fillId="0" borderId="0" xfId="0" applyFont="1" applyAlignment="1">
      <alignment vertical="top" wrapText="1"/>
    </xf>
    <xf numFmtId="0" fontId="8" fillId="0" borderId="0" xfId="0" applyFont="1"/>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1" fillId="0" borderId="0" xfId="0" applyFont="1" applyAlignment="1">
      <alignment horizontal="center"/>
    </xf>
    <xf numFmtId="0" fontId="6" fillId="0" borderId="0" xfId="0" applyFont="1"/>
    <xf numFmtId="0" fontId="1" fillId="0" borderId="0" xfId="0" applyFont="1" applyAlignment="1">
      <alignment horizontal="center"/>
    </xf>
    <xf numFmtId="0" fontId="1" fillId="0" borderId="0" xfId="0" applyFont="1" applyAlignment="1">
      <alignment horizontal="center"/>
    </xf>
    <xf numFmtId="0" fontId="2" fillId="2" borderId="0" xfId="0" applyFont="1" applyFill="1" applyAlignment="1">
      <alignment horizontal="left" wrapText="1"/>
    </xf>
    <xf numFmtId="0" fontId="2" fillId="2" borderId="0" xfId="0" applyFont="1" applyFill="1" applyAlignment="1">
      <alignment vertical="top" wrapText="1"/>
    </xf>
    <xf numFmtId="0" fontId="6" fillId="0" borderId="0" xfId="0" applyFont="1" applyAlignment="1">
      <alignment horizontal="center"/>
    </xf>
    <xf numFmtId="0" fontId="2" fillId="0" borderId="0" xfId="0" applyFont="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52F79F-95A8-43FF-B6AB-39D77F0B2C38}">
  <dimension ref="B1:J48"/>
  <sheetViews>
    <sheetView showWhiteSpace="0" zoomScaleNormal="100" workbookViewId="0"/>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0" width="9.140625" style="1"/>
    <col min="11" max="11" width="10" style="1" bestFit="1" customWidth="1"/>
    <col min="12" max="12" width="9.140625" style="1"/>
    <col min="13" max="13" width="13.140625" style="1" customWidth="1"/>
    <col min="14" max="16384" width="9.140625" style="1"/>
  </cols>
  <sheetData>
    <row r="1" spans="2:10" ht="15.75" x14ac:dyDescent="0.25">
      <c r="B1" s="39" t="s">
        <v>0</v>
      </c>
      <c r="C1" s="39"/>
      <c r="D1" s="39"/>
      <c r="E1" s="39"/>
      <c r="F1" s="39"/>
      <c r="G1" s="39"/>
      <c r="H1" s="39"/>
    </row>
    <row r="2" spans="2:10" ht="15.75" x14ac:dyDescent="0.25">
      <c r="B2" s="39" t="s">
        <v>110</v>
      </c>
      <c r="C2" s="39"/>
      <c r="D2" s="39"/>
      <c r="E2" s="39"/>
      <c r="F2" s="39"/>
      <c r="G2" s="39"/>
      <c r="H2" s="39"/>
    </row>
    <row r="4" spans="2:10" x14ac:dyDescent="0.2">
      <c r="B4" s="2" t="s">
        <v>95</v>
      </c>
      <c r="C4" s="2"/>
      <c r="D4" s="2"/>
    </row>
    <row r="5" spans="2:10" x14ac:dyDescent="0.2">
      <c r="B5" s="2" t="s">
        <v>96</v>
      </c>
      <c r="C5" s="2"/>
      <c r="D5" s="2"/>
    </row>
    <row r="6" spans="2:10" x14ac:dyDescent="0.2">
      <c r="B6" s="2" t="s">
        <v>97</v>
      </c>
      <c r="C6" s="2"/>
      <c r="D6" s="2"/>
    </row>
    <row r="7" spans="2:10" x14ac:dyDescent="0.2">
      <c r="B7" s="2" t="s">
        <v>68</v>
      </c>
      <c r="C7" s="2"/>
      <c r="D7" s="2"/>
    </row>
    <row r="8" spans="2:10" x14ac:dyDescent="0.2">
      <c r="B8" s="2" t="s">
        <v>98</v>
      </c>
      <c r="C8" s="2"/>
      <c r="D8" s="2"/>
    </row>
    <row r="10" spans="2:10" ht="15.75" x14ac:dyDescent="0.25">
      <c r="C10" s="34" t="s">
        <v>1</v>
      </c>
      <c r="D10" s="34" t="s">
        <v>1</v>
      </c>
      <c r="E10" s="34" t="s">
        <v>1</v>
      </c>
      <c r="F10" s="34" t="s">
        <v>1</v>
      </c>
      <c r="G10" s="34" t="s">
        <v>1</v>
      </c>
      <c r="H10" s="34" t="s">
        <v>1</v>
      </c>
    </row>
    <row r="11" spans="2:10" ht="15.75" x14ac:dyDescent="0.25">
      <c r="C11" s="34" t="s">
        <v>11</v>
      </c>
      <c r="D11" s="34" t="s">
        <v>12</v>
      </c>
      <c r="E11" s="34" t="s">
        <v>13</v>
      </c>
      <c r="F11" s="34" t="s">
        <v>14</v>
      </c>
      <c r="G11" s="34" t="s">
        <v>15</v>
      </c>
      <c r="H11" s="34" t="s">
        <v>112</v>
      </c>
    </row>
    <row r="12" spans="2:10" x14ac:dyDescent="0.2">
      <c r="C12" s="3" t="s">
        <v>3</v>
      </c>
      <c r="D12" s="3" t="s">
        <v>3</v>
      </c>
      <c r="E12" s="3" t="s">
        <v>3</v>
      </c>
      <c r="F12" s="3" t="s">
        <v>3</v>
      </c>
      <c r="G12" s="3" t="s">
        <v>3</v>
      </c>
      <c r="H12" s="3" t="s">
        <v>3</v>
      </c>
    </row>
    <row r="13" spans="2:10" x14ac:dyDescent="0.2">
      <c r="B13" s="4" t="s">
        <v>4</v>
      </c>
      <c r="C13" s="5">
        <v>2324599</v>
      </c>
      <c r="D13" s="5">
        <v>2324599</v>
      </c>
      <c r="E13" s="5">
        <v>2324599</v>
      </c>
      <c r="F13" s="5">
        <v>2324599</v>
      </c>
      <c r="G13" s="5">
        <v>2324599</v>
      </c>
      <c r="H13" s="5">
        <v>2324599</v>
      </c>
    </row>
    <row r="14" spans="2:10" x14ac:dyDescent="0.2">
      <c r="B14" s="4"/>
      <c r="C14" s="6"/>
      <c r="D14" s="6"/>
      <c r="E14" s="6"/>
      <c r="F14" s="6"/>
      <c r="G14" s="6"/>
      <c r="H14" s="6"/>
    </row>
    <row r="15" spans="2:10" x14ac:dyDescent="0.2">
      <c r="B15" s="4" t="s">
        <v>5</v>
      </c>
      <c r="C15" s="5">
        <v>985093</v>
      </c>
      <c r="D15" s="5">
        <v>980741</v>
      </c>
      <c r="E15" s="5">
        <v>980741</v>
      </c>
      <c r="F15" s="5">
        <v>980741</v>
      </c>
      <c r="G15" s="5">
        <v>980741</v>
      </c>
      <c r="H15" s="5">
        <v>980741</v>
      </c>
      <c r="J15" s="11"/>
    </row>
    <row r="16" spans="2:10" x14ac:dyDescent="0.2">
      <c r="B16" s="4"/>
      <c r="C16" s="6"/>
      <c r="D16" s="6"/>
      <c r="E16" s="6"/>
      <c r="F16" s="6"/>
      <c r="G16" s="6"/>
      <c r="H16" s="6"/>
    </row>
    <row r="17" spans="2:8" x14ac:dyDescent="0.2">
      <c r="B17" s="4" t="s">
        <v>6</v>
      </c>
      <c r="C17" s="5">
        <v>13632</v>
      </c>
      <c r="D17" s="5">
        <v>13632</v>
      </c>
      <c r="E17" s="5">
        <v>13632</v>
      </c>
      <c r="F17" s="5">
        <v>13632</v>
      </c>
      <c r="G17" s="5">
        <v>13632</v>
      </c>
      <c r="H17" s="5">
        <v>13632</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 t="shared" ref="C23:H23" si="0">SUM(C13:C21)</f>
        <v>3323324</v>
      </c>
      <c r="D23" s="7">
        <f t="shared" si="0"/>
        <v>3318972</v>
      </c>
      <c r="E23" s="7">
        <f t="shared" si="0"/>
        <v>3318972</v>
      </c>
      <c r="F23" s="7">
        <f t="shared" si="0"/>
        <v>3318972</v>
      </c>
      <c r="G23" s="7">
        <f t="shared" si="0"/>
        <v>3318972</v>
      </c>
      <c r="H23" s="7">
        <f t="shared" si="0"/>
        <v>3318972</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34"/>
      <c r="D35" s="34"/>
      <c r="E35" s="34"/>
      <c r="F35" s="34"/>
      <c r="G35" s="34"/>
      <c r="H35" s="34"/>
    </row>
    <row r="36" spans="3:8" ht="15.75" x14ac:dyDescent="0.25">
      <c r="C36" s="34"/>
      <c r="D36" s="34"/>
      <c r="E36" s="34"/>
      <c r="F36" s="34"/>
      <c r="G36" s="34"/>
      <c r="H36" s="34"/>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901358-FC46-42D0-992B-C630755B7A96}">
  <sheetPr>
    <pageSetUpPr fitToPage="1"/>
  </sheetPr>
  <dimension ref="B1:H24"/>
  <sheetViews>
    <sheetView zoomScaleNormal="100" workbookViewId="0">
      <selection activeCell="H27" sqref="H27"/>
    </sheetView>
  </sheetViews>
  <sheetFormatPr defaultColWidth="9.140625" defaultRowHeight="15" x14ac:dyDescent="0.2"/>
  <cols>
    <col min="1" max="1" width="9.140625" style="1"/>
    <col min="2" max="2" width="37.5703125" style="1" bestFit="1" customWidth="1"/>
    <col min="3" max="3" width="14.140625" style="1" bestFit="1" customWidth="1"/>
    <col min="4" max="8" width="14.140625" style="1" customWidth="1"/>
    <col min="9" max="9" width="10.28515625" style="1" bestFit="1" customWidth="1"/>
    <col min="10" max="16384" width="9.140625" style="1"/>
  </cols>
  <sheetData>
    <row r="1" spans="2:8" ht="15.75" x14ac:dyDescent="0.25">
      <c r="B1" s="39" t="s">
        <v>0</v>
      </c>
      <c r="C1" s="39"/>
      <c r="D1" s="39"/>
      <c r="E1" s="39"/>
      <c r="F1" s="39"/>
      <c r="G1" s="39"/>
    </row>
    <row r="2" spans="2:8" ht="15.75" x14ac:dyDescent="0.25">
      <c r="B2" s="39" t="s">
        <v>110</v>
      </c>
      <c r="C2" s="39"/>
      <c r="D2" s="39"/>
      <c r="E2" s="39"/>
      <c r="F2" s="39"/>
      <c r="G2" s="39"/>
    </row>
    <row r="4" spans="2:8" x14ac:dyDescent="0.2">
      <c r="B4" s="2" t="s">
        <v>69</v>
      </c>
      <c r="C4" s="2"/>
    </row>
    <row r="5" spans="2:8" x14ac:dyDescent="0.2">
      <c r="B5" s="16" t="s">
        <v>93</v>
      </c>
      <c r="C5" s="2"/>
    </row>
    <row r="6" spans="2:8" x14ac:dyDescent="0.2">
      <c r="B6" s="16" t="s">
        <v>94</v>
      </c>
      <c r="C6" s="2"/>
    </row>
    <row r="7" spans="2:8" x14ac:dyDescent="0.2">
      <c r="B7" s="16" t="s">
        <v>26</v>
      </c>
      <c r="C7" s="2"/>
    </row>
    <row r="8" spans="2:8" x14ac:dyDescent="0.2">
      <c r="B8" s="40" t="s">
        <v>130</v>
      </c>
      <c r="C8" s="40"/>
    </row>
    <row r="10" spans="2:8" ht="15.75" x14ac:dyDescent="0.25">
      <c r="C10" s="32" t="s">
        <v>1</v>
      </c>
      <c r="D10" s="32" t="s">
        <v>1</v>
      </c>
      <c r="E10" s="32" t="s">
        <v>1</v>
      </c>
      <c r="F10" s="32" t="s">
        <v>1</v>
      </c>
      <c r="G10" s="32" t="s">
        <v>1</v>
      </c>
      <c r="H10" s="32" t="s">
        <v>1</v>
      </c>
    </row>
    <row r="11" spans="2:8" ht="15.75" x14ac:dyDescent="0.25">
      <c r="C11" s="32" t="s">
        <v>11</v>
      </c>
      <c r="D11" s="32" t="s">
        <v>12</v>
      </c>
      <c r="E11" s="32" t="s">
        <v>13</v>
      </c>
      <c r="F11" s="32" t="s">
        <v>14</v>
      </c>
      <c r="G11" s="32" t="s">
        <v>15</v>
      </c>
      <c r="H11" s="32" t="s">
        <v>112</v>
      </c>
    </row>
    <row r="12" spans="2:8" x14ac:dyDescent="0.2">
      <c r="C12" s="3" t="s">
        <v>3</v>
      </c>
      <c r="D12" s="3" t="s">
        <v>3</v>
      </c>
      <c r="E12" s="3" t="s">
        <v>3</v>
      </c>
      <c r="F12" s="3" t="s">
        <v>3</v>
      </c>
      <c r="G12" s="3" t="s">
        <v>3</v>
      </c>
      <c r="H12" s="3" t="s">
        <v>3</v>
      </c>
    </row>
    <row r="13" spans="2:8" x14ac:dyDescent="0.2">
      <c r="B13" s="4" t="s">
        <v>4</v>
      </c>
      <c r="C13" s="5">
        <v>507172</v>
      </c>
      <c r="D13" s="5">
        <v>507172</v>
      </c>
      <c r="E13" s="5">
        <v>507172</v>
      </c>
      <c r="F13" s="5">
        <v>507172</v>
      </c>
      <c r="G13" s="5">
        <v>507172</v>
      </c>
      <c r="H13" s="5">
        <v>507172</v>
      </c>
    </row>
    <row r="14" spans="2:8" x14ac:dyDescent="0.2">
      <c r="B14" s="4"/>
      <c r="C14" s="6"/>
      <c r="D14" s="6"/>
      <c r="E14" s="6"/>
      <c r="F14" s="6"/>
      <c r="G14" s="6"/>
      <c r="H14" s="6"/>
    </row>
    <row r="15" spans="2:8" x14ac:dyDescent="0.2">
      <c r="B15" s="4" t="s">
        <v>5</v>
      </c>
      <c r="C15" s="5">
        <v>857179</v>
      </c>
      <c r="D15" s="5">
        <v>857179</v>
      </c>
      <c r="E15" s="5">
        <v>857179</v>
      </c>
      <c r="F15" s="5">
        <v>857179</v>
      </c>
      <c r="G15" s="5">
        <v>857179</v>
      </c>
      <c r="H15" s="5">
        <v>857179</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SUM(C13:C22)</f>
        <v>1364351</v>
      </c>
      <c r="D23" s="7">
        <f t="shared" ref="D23:H23" si="0">SUM(D13:D22)</f>
        <v>1364351</v>
      </c>
      <c r="E23" s="7">
        <f t="shared" si="0"/>
        <v>1364351</v>
      </c>
      <c r="F23" s="7">
        <f t="shared" si="0"/>
        <v>1364351</v>
      </c>
      <c r="G23" s="7">
        <f t="shared" si="0"/>
        <v>1364351</v>
      </c>
      <c r="H23" s="7">
        <f t="shared" si="0"/>
        <v>1364351</v>
      </c>
    </row>
    <row r="24" spans="2:8" ht="15.75" thickTop="1" x14ac:dyDescent="0.2"/>
  </sheetData>
  <mergeCells count="3">
    <mergeCell ref="B1:G1"/>
    <mergeCell ref="B2:G2"/>
    <mergeCell ref="B8:C8"/>
  </mergeCells>
  <pageMargins left="0.7" right="0.7" top="0.75" bottom="0.75" header="0.3" footer="0.3"/>
  <pageSetup scale="93" fitToHeight="0" orientation="landscape" r:id="rId1"/>
  <headerFooter>
    <oddFooter>&amp;LForm 37-49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3972A-8C68-41B3-91B0-7A0EA5F25469}">
  <dimension ref="B1:H48"/>
  <sheetViews>
    <sheetView showWhiteSpace="0" zoomScaleNormal="100" workbookViewId="0">
      <selection activeCell="D33" sqref="D33"/>
    </sheetView>
  </sheetViews>
  <sheetFormatPr defaultColWidth="9.140625" defaultRowHeight="15" x14ac:dyDescent="0.2"/>
  <cols>
    <col min="1" max="1" width="9.140625" style="1"/>
    <col min="2" max="2" width="37.42578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10</v>
      </c>
      <c r="C2" s="39"/>
      <c r="D2" s="39"/>
      <c r="E2" s="39"/>
      <c r="F2" s="39"/>
      <c r="G2" s="39"/>
      <c r="H2" s="39"/>
    </row>
    <row r="4" spans="2:8" x14ac:dyDescent="0.2">
      <c r="B4" s="2" t="s">
        <v>37</v>
      </c>
      <c r="C4" s="2"/>
      <c r="D4" s="2"/>
    </row>
    <row r="5" spans="2:8" x14ac:dyDescent="0.2">
      <c r="B5" s="2" t="s">
        <v>38</v>
      </c>
      <c r="C5" s="2"/>
      <c r="D5" s="2"/>
    </row>
    <row r="6" spans="2:8" x14ac:dyDescent="0.2">
      <c r="B6" s="2" t="s">
        <v>35</v>
      </c>
      <c r="C6" s="2"/>
      <c r="D6" s="2"/>
    </row>
    <row r="7" spans="2:8" x14ac:dyDescent="0.2">
      <c r="B7" s="2" t="s">
        <v>34</v>
      </c>
      <c r="C7" s="2"/>
      <c r="D7" s="2"/>
    </row>
    <row r="8" spans="2:8" x14ac:dyDescent="0.2">
      <c r="B8" s="2" t="s">
        <v>39</v>
      </c>
      <c r="C8" s="2"/>
      <c r="D8" s="2"/>
    </row>
    <row r="10" spans="2:8" ht="15.75" x14ac:dyDescent="0.25">
      <c r="C10" s="9" t="s">
        <v>1</v>
      </c>
      <c r="D10" s="9" t="s">
        <v>1</v>
      </c>
      <c r="E10" s="9" t="s">
        <v>1</v>
      </c>
      <c r="F10" s="9" t="s">
        <v>1</v>
      </c>
      <c r="G10" s="9" t="s">
        <v>1</v>
      </c>
      <c r="H10" s="9" t="s">
        <v>1</v>
      </c>
    </row>
    <row r="11" spans="2:8" ht="15.75" x14ac:dyDescent="0.25">
      <c r="C11" s="9" t="s">
        <v>2</v>
      </c>
      <c r="D11" s="9" t="s">
        <v>11</v>
      </c>
      <c r="E11" s="9" t="s">
        <v>12</v>
      </c>
      <c r="F11" s="9" t="s">
        <v>13</v>
      </c>
      <c r="G11" s="9" t="s">
        <v>14</v>
      </c>
      <c r="H11" s="9" t="s">
        <v>15</v>
      </c>
    </row>
    <row r="12" spans="2:8" x14ac:dyDescent="0.2">
      <c r="C12" s="3" t="s">
        <v>3</v>
      </c>
      <c r="D12" s="3" t="s">
        <v>3</v>
      </c>
      <c r="E12" s="3" t="s">
        <v>3</v>
      </c>
      <c r="F12" s="3" t="s">
        <v>3</v>
      </c>
      <c r="G12" s="3" t="s">
        <v>3</v>
      </c>
      <c r="H12" s="3" t="s">
        <v>3</v>
      </c>
    </row>
    <row r="13" spans="2:8" x14ac:dyDescent="0.2">
      <c r="B13" s="4" t="s">
        <v>4</v>
      </c>
      <c r="C13" s="5">
        <v>121000</v>
      </c>
      <c r="D13" s="5">
        <f>ROUND((145000*1.04),0)</f>
        <v>150800</v>
      </c>
      <c r="E13" s="5">
        <f>ROUND((150800*1.0359),0)</f>
        <v>156214</v>
      </c>
      <c r="F13" s="5">
        <v>156214</v>
      </c>
      <c r="G13" s="5">
        <v>156214</v>
      </c>
      <c r="H13" s="5">
        <v>156214</v>
      </c>
    </row>
    <row r="14" spans="2:8" x14ac:dyDescent="0.2">
      <c r="B14" s="4"/>
      <c r="C14" s="6"/>
      <c r="D14" s="6"/>
      <c r="E14" s="6"/>
      <c r="F14" s="6"/>
      <c r="G14" s="6"/>
      <c r="H14" s="6"/>
    </row>
    <row r="15" spans="2:8" x14ac:dyDescent="0.2">
      <c r="B15" s="4" t="s">
        <v>5</v>
      </c>
      <c r="C15" s="5">
        <f>2178723-C13</f>
        <v>2057723</v>
      </c>
      <c r="D15" s="5">
        <f>2178072-D13</f>
        <v>2027272</v>
      </c>
      <c r="E15" s="5">
        <f t="shared" ref="E15:H15" si="0">2178072-E13</f>
        <v>2021858</v>
      </c>
      <c r="F15" s="5">
        <f t="shared" si="0"/>
        <v>2021858</v>
      </c>
      <c r="G15" s="5">
        <f t="shared" si="0"/>
        <v>2021858</v>
      </c>
      <c r="H15" s="5">
        <f t="shared" si="0"/>
        <v>2021858</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SUM(C13:C22)</f>
        <v>2178723</v>
      </c>
      <c r="D23" s="7">
        <f t="shared" ref="D23:H23" si="1">SUM(D13:D22)</f>
        <v>2178072</v>
      </c>
      <c r="E23" s="7">
        <f t="shared" si="1"/>
        <v>2178072</v>
      </c>
      <c r="F23" s="7">
        <f t="shared" si="1"/>
        <v>2178072</v>
      </c>
      <c r="G23" s="7">
        <f t="shared" si="1"/>
        <v>2178072</v>
      </c>
      <c r="H23" s="7">
        <f t="shared" si="1"/>
        <v>2178072</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9"/>
      <c r="D35" s="9"/>
      <c r="E35" s="9"/>
      <c r="F35" s="9"/>
      <c r="G35" s="9"/>
      <c r="H35" s="9"/>
    </row>
    <row r="36" spans="3:8" ht="15.75" x14ac:dyDescent="0.25">
      <c r="C36" s="9"/>
      <c r="D36" s="9"/>
      <c r="E36" s="9"/>
      <c r="F36" s="9"/>
      <c r="G36" s="9"/>
      <c r="H36" s="9"/>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14FBCD-4277-4B22-A008-0C942E3ADD74}">
  <dimension ref="B1:H49"/>
  <sheetViews>
    <sheetView showWhiteSpace="0" zoomScale="80" zoomScaleNormal="80" zoomScalePageLayoutView="80" workbookViewId="0">
      <selection activeCell="C31" sqref="C31"/>
    </sheetView>
  </sheetViews>
  <sheetFormatPr defaultColWidth="9.140625" defaultRowHeight="15" x14ac:dyDescent="0.2"/>
  <cols>
    <col min="1" max="1" width="9.140625" style="1"/>
    <col min="2" max="2" width="39.7109375" style="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10</v>
      </c>
      <c r="C2" s="39"/>
      <c r="D2" s="39"/>
      <c r="E2" s="39"/>
      <c r="F2" s="39"/>
      <c r="G2" s="39"/>
      <c r="H2" s="39"/>
    </row>
    <row r="4" spans="2:8" x14ac:dyDescent="0.2">
      <c r="B4" s="2" t="s">
        <v>22</v>
      </c>
      <c r="C4" s="2"/>
      <c r="D4" s="2"/>
    </row>
    <row r="5" spans="2:8" x14ac:dyDescent="0.2">
      <c r="B5" s="2" t="s">
        <v>23</v>
      </c>
      <c r="C5" s="2"/>
      <c r="D5" s="2"/>
    </row>
    <row r="6" spans="2:8" ht="36" customHeight="1" x14ac:dyDescent="0.2">
      <c r="B6" s="40" t="s">
        <v>24</v>
      </c>
      <c r="C6" s="40"/>
      <c r="D6" s="40"/>
    </row>
    <row r="7" spans="2:8" ht="45.75" customHeight="1" x14ac:dyDescent="0.2">
      <c r="B7" s="40" t="s">
        <v>25</v>
      </c>
      <c r="C7" s="40"/>
      <c r="D7" s="40"/>
      <c r="E7" s="40"/>
      <c r="F7" s="40"/>
      <c r="G7" s="40"/>
      <c r="H7" s="40"/>
    </row>
    <row r="8" spans="2:8" x14ac:dyDescent="0.2">
      <c r="B8" s="2" t="s">
        <v>26</v>
      </c>
      <c r="C8" s="2"/>
      <c r="D8" s="2"/>
    </row>
    <row r="9" spans="2:8" x14ac:dyDescent="0.2">
      <c r="B9" s="2" t="s">
        <v>27</v>
      </c>
      <c r="C9" s="2"/>
      <c r="D9" s="2"/>
    </row>
    <row r="11" spans="2:8" ht="15.75" x14ac:dyDescent="0.25">
      <c r="C11" s="8" t="s">
        <v>1</v>
      </c>
      <c r="D11" s="8" t="s">
        <v>1</v>
      </c>
      <c r="E11" s="8" t="s">
        <v>1</v>
      </c>
      <c r="F11" s="8" t="s">
        <v>1</v>
      </c>
      <c r="G11" s="8" t="s">
        <v>1</v>
      </c>
      <c r="H11" s="8" t="s">
        <v>1</v>
      </c>
    </row>
    <row r="12" spans="2:8" ht="15.75" x14ac:dyDescent="0.25">
      <c r="C12" s="8" t="s">
        <v>2</v>
      </c>
      <c r="D12" s="8" t="s">
        <v>11</v>
      </c>
      <c r="E12" s="8" t="s">
        <v>12</v>
      </c>
      <c r="F12" s="8" t="s">
        <v>13</v>
      </c>
      <c r="G12" s="8" t="s">
        <v>14</v>
      </c>
      <c r="H12" s="8" t="s">
        <v>15</v>
      </c>
    </row>
    <row r="13" spans="2:8" x14ac:dyDescent="0.2">
      <c r="C13" s="3" t="s">
        <v>3</v>
      </c>
      <c r="D13" s="3" t="s">
        <v>3</v>
      </c>
      <c r="E13" s="3" t="s">
        <v>3</v>
      </c>
      <c r="F13" s="3" t="s">
        <v>3</v>
      </c>
      <c r="G13" s="3" t="s">
        <v>3</v>
      </c>
      <c r="H13" s="3" t="s">
        <v>3</v>
      </c>
    </row>
    <row r="14" spans="2:8" x14ac:dyDescent="0.2">
      <c r="B14" s="4" t="s">
        <v>4</v>
      </c>
      <c r="C14" s="5">
        <v>0</v>
      </c>
      <c r="D14" s="5">
        <v>0</v>
      </c>
      <c r="E14" s="5">
        <v>0</v>
      </c>
      <c r="F14" s="5">
        <v>0</v>
      </c>
      <c r="G14" s="5">
        <v>0</v>
      </c>
      <c r="H14" s="5">
        <v>0</v>
      </c>
    </row>
    <row r="15" spans="2:8" x14ac:dyDescent="0.2">
      <c r="B15" s="4"/>
      <c r="C15" s="6"/>
      <c r="D15" s="6"/>
      <c r="E15" s="6"/>
      <c r="F15" s="6"/>
      <c r="G15" s="6"/>
      <c r="H15" s="6"/>
    </row>
    <row r="16" spans="2:8" x14ac:dyDescent="0.2">
      <c r="B16" s="4" t="s">
        <v>5</v>
      </c>
      <c r="C16" s="5">
        <v>8848122</v>
      </c>
      <c r="D16" s="5">
        <v>8848122</v>
      </c>
      <c r="E16" s="5">
        <v>8848122</v>
      </c>
      <c r="F16" s="5">
        <v>8848122</v>
      </c>
      <c r="G16" s="5">
        <v>8848122</v>
      </c>
      <c r="H16" s="5">
        <v>8848122</v>
      </c>
    </row>
    <row r="17" spans="2:8" x14ac:dyDescent="0.2">
      <c r="B17" s="4"/>
      <c r="C17" s="6"/>
      <c r="D17" s="6"/>
      <c r="E17" s="6"/>
      <c r="F17" s="6"/>
      <c r="G17" s="6"/>
      <c r="H17" s="6"/>
    </row>
    <row r="18" spans="2:8" x14ac:dyDescent="0.2">
      <c r="B18" s="4" t="s">
        <v>6</v>
      </c>
      <c r="C18" s="5">
        <v>0</v>
      </c>
      <c r="D18" s="5">
        <v>0</v>
      </c>
      <c r="E18" s="5">
        <v>0</v>
      </c>
      <c r="F18" s="5">
        <v>0</v>
      </c>
      <c r="G18" s="5">
        <v>0</v>
      </c>
      <c r="H18" s="5">
        <v>0</v>
      </c>
    </row>
    <row r="19" spans="2:8" x14ac:dyDescent="0.2">
      <c r="B19" s="4"/>
      <c r="C19" s="6"/>
      <c r="D19" s="6"/>
      <c r="E19" s="6"/>
      <c r="F19" s="6"/>
      <c r="G19" s="6"/>
      <c r="H19" s="6"/>
    </row>
    <row r="20" spans="2:8" x14ac:dyDescent="0.2">
      <c r="B20" s="4" t="s">
        <v>7</v>
      </c>
      <c r="C20" s="5">
        <v>0</v>
      </c>
      <c r="D20" s="5">
        <v>0</v>
      </c>
      <c r="E20" s="5">
        <v>0</v>
      </c>
      <c r="F20" s="5">
        <v>0</v>
      </c>
      <c r="G20" s="5">
        <v>0</v>
      </c>
      <c r="H20" s="5">
        <v>0</v>
      </c>
    </row>
    <row r="21" spans="2:8" x14ac:dyDescent="0.2">
      <c r="B21" s="4"/>
      <c r="C21" s="6"/>
      <c r="D21" s="6"/>
      <c r="E21" s="6"/>
      <c r="F21" s="6"/>
      <c r="G21" s="6"/>
      <c r="H21" s="6"/>
    </row>
    <row r="22" spans="2:8" x14ac:dyDescent="0.2">
      <c r="B22" s="4" t="s">
        <v>8</v>
      </c>
      <c r="C22" s="5">
        <v>0</v>
      </c>
      <c r="D22" s="5">
        <v>0</v>
      </c>
      <c r="E22" s="5">
        <v>0</v>
      </c>
      <c r="F22" s="5">
        <v>0</v>
      </c>
      <c r="G22" s="5">
        <v>0</v>
      </c>
      <c r="H22" s="5">
        <v>0</v>
      </c>
    </row>
    <row r="23" spans="2:8" x14ac:dyDescent="0.2">
      <c r="B23" s="4"/>
      <c r="C23" s="6"/>
      <c r="D23" s="6"/>
      <c r="E23" s="6"/>
      <c r="F23" s="6"/>
      <c r="G23" s="6"/>
      <c r="H23" s="6"/>
    </row>
    <row r="24" spans="2:8" ht="15.75" thickBot="1" x14ac:dyDescent="0.25">
      <c r="B24" s="4" t="s">
        <v>9</v>
      </c>
      <c r="C24" s="7">
        <f>C14+C16+C18+C20+C22</f>
        <v>8848122</v>
      </c>
      <c r="D24" s="7">
        <f t="shared" ref="D24:H24" si="0">D14+D16+D18+D20+D22</f>
        <v>8848122</v>
      </c>
      <c r="E24" s="7">
        <f t="shared" si="0"/>
        <v>8848122</v>
      </c>
      <c r="F24" s="7">
        <f t="shared" si="0"/>
        <v>8848122</v>
      </c>
      <c r="G24" s="7">
        <f t="shared" si="0"/>
        <v>8848122</v>
      </c>
      <c r="H24" s="7">
        <f t="shared" si="0"/>
        <v>8848122</v>
      </c>
    </row>
    <row r="25" spans="2:8" ht="15.75" thickTop="1" x14ac:dyDescent="0.2"/>
    <row r="27" spans="2:8" ht="15.75" x14ac:dyDescent="0.25">
      <c r="B27" s="39"/>
      <c r="C27" s="39"/>
      <c r="D27" s="39"/>
      <c r="E27" s="39"/>
      <c r="F27" s="39"/>
      <c r="G27" s="39"/>
      <c r="H27" s="39"/>
    </row>
    <row r="28" spans="2:8" ht="15.75" x14ac:dyDescent="0.25">
      <c r="B28" s="39"/>
      <c r="C28" s="39"/>
      <c r="D28" s="39"/>
      <c r="E28" s="39"/>
      <c r="F28" s="39"/>
      <c r="G28" s="39"/>
      <c r="H28" s="39"/>
    </row>
    <row r="36" spans="3:8" ht="15.75" x14ac:dyDescent="0.25">
      <c r="C36" s="8"/>
      <c r="D36" s="8"/>
      <c r="E36" s="8"/>
      <c r="F36" s="8"/>
      <c r="G36" s="8"/>
      <c r="H36" s="8"/>
    </row>
    <row r="37" spans="3:8" ht="15.75" x14ac:dyDescent="0.25">
      <c r="C37" s="8"/>
      <c r="D37" s="8"/>
      <c r="E37" s="8"/>
      <c r="F37" s="8"/>
      <c r="G37" s="8"/>
      <c r="H37" s="8"/>
    </row>
    <row r="38" spans="3:8" x14ac:dyDescent="0.2">
      <c r="C38" s="3"/>
      <c r="D38" s="3"/>
      <c r="E38" s="3"/>
      <c r="F38" s="3"/>
      <c r="G38" s="3"/>
      <c r="H38" s="3"/>
    </row>
    <row r="39" spans="3:8" x14ac:dyDescent="0.2">
      <c r="C39" s="10"/>
      <c r="D39" s="10"/>
      <c r="E39" s="10"/>
      <c r="F39" s="10"/>
      <c r="G39" s="10"/>
      <c r="H39" s="10"/>
    </row>
    <row r="40" spans="3:8" x14ac:dyDescent="0.2">
      <c r="C40" s="11"/>
      <c r="D40" s="11"/>
      <c r="E40" s="11"/>
      <c r="F40" s="11"/>
      <c r="G40" s="11"/>
      <c r="H40" s="11"/>
    </row>
    <row r="41" spans="3:8" x14ac:dyDescent="0.2">
      <c r="C41" s="10"/>
      <c r="D41" s="10"/>
      <c r="E41" s="10"/>
      <c r="F41" s="10"/>
      <c r="G41" s="10"/>
      <c r="H41" s="10"/>
    </row>
    <row r="42" spans="3:8" x14ac:dyDescent="0.2">
      <c r="C42" s="11"/>
      <c r="D42" s="11"/>
      <c r="E42" s="11"/>
      <c r="F42" s="11"/>
      <c r="G42" s="11"/>
      <c r="H42" s="11"/>
    </row>
    <row r="43" spans="3:8" x14ac:dyDescent="0.2">
      <c r="C43" s="10"/>
      <c r="D43" s="10"/>
      <c r="E43" s="10"/>
      <c r="F43" s="10"/>
      <c r="G43" s="10"/>
      <c r="H43" s="10"/>
    </row>
    <row r="44" spans="3:8" x14ac:dyDescent="0.2">
      <c r="C44" s="11"/>
      <c r="D44" s="11"/>
      <c r="E44" s="11"/>
      <c r="F44" s="11"/>
      <c r="G44" s="11"/>
      <c r="H44" s="11"/>
    </row>
    <row r="45" spans="3:8" x14ac:dyDescent="0.2">
      <c r="C45" s="10"/>
      <c r="D45" s="10"/>
      <c r="E45" s="10"/>
      <c r="F45" s="10"/>
      <c r="G45" s="10"/>
      <c r="H45" s="10"/>
    </row>
    <row r="46" spans="3:8" x14ac:dyDescent="0.2">
      <c r="C46" s="11"/>
      <c r="D46" s="11"/>
      <c r="E46" s="11"/>
      <c r="F46" s="11"/>
      <c r="G46" s="11"/>
      <c r="H46" s="11"/>
    </row>
    <row r="47" spans="3:8" x14ac:dyDescent="0.2">
      <c r="C47" s="10"/>
      <c r="D47" s="10"/>
      <c r="E47" s="10"/>
      <c r="F47" s="10"/>
      <c r="G47" s="10"/>
      <c r="H47" s="10"/>
    </row>
    <row r="48" spans="3:8" x14ac:dyDescent="0.2">
      <c r="C48" s="11"/>
      <c r="D48" s="11"/>
      <c r="E48" s="11"/>
      <c r="F48" s="11"/>
      <c r="G48" s="11"/>
      <c r="H48" s="11"/>
    </row>
    <row r="49" spans="3:8" x14ac:dyDescent="0.2">
      <c r="C49" s="11"/>
      <c r="D49" s="11"/>
      <c r="E49" s="11"/>
      <c r="F49" s="11"/>
      <c r="G49" s="11"/>
      <c r="H49" s="11"/>
    </row>
  </sheetData>
  <mergeCells count="6">
    <mergeCell ref="B28:H28"/>
    <mergeCell ref="B1:H1"/>
    <mergeCell ref="B2:H2"/>
    <mergeCell ref="B6:D6"/>
    <mergeCell ref="B7:H7"/>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12F9F8-94D8-4BE6-A0A4-7DF3830DA08F}">
  <dimension ref="B1:H48"/>
  <sheetViews>
    <sheetView tabSelected="1" showWhiteSpace="0" zoomScaleNormal="100" workbookViewId="0">
      <selection activeCell="N12" sqref="N12"/>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56</v>
      </c>
      <c r="C4" s="2"/>
      <c r="D4" s="2"/>
    </row>
    <row r="5" spans="2:8" x14ac:dyDescent="0.2">
      <c r="B5" s="2" t="s">
        <v>147</v>
      </c>
      <c r="C5" s="2"/>
      <c r="D5" s="2"/>
    </row>
    <row r="6" spans="2:8" x14ac:dyDescent="0.2">
      <c r="B6" s="2" t="s">
        <v>148</v>
      </c>
      <c r="C6" s="2"/>
      <c r="D6" s="2"/>
    </row>
    <row r="7" spans="2:8" x14ac:dyDescent="0.2">
      <c r="B7" s="2" t="s">
        <v>26</v>
      </c>
      <c r="C7" s="2"/>
      <c r="D7" s="2"/>
    </row>
    <row r="8" spans="2:8" x14ac:dyDescent="0.2">
      <c r="B8" s="2" t="s">
        <v>149</v>
      </c>
      <c r="C8" s="2"/>
      <c r="D8" s="2"/>
    </row>
    <row r="10" spans="2:8" ht="15.75" x14ac:dyDescent="0.25">
      <c r="C10" s="38" t="s">
        <v>1</v>
      </c>
      <c r="D10" s="38" t="s">
        <v>1</v>
      </c>
      <c r="E10" s="38" t="s">
        <v>1</v>
      </c>
      <c r="F10" s="38" t="s">
        <v>1</v>
      </c>
      <c r="G10" s="38" t="s">
        <v>1</v>
      </c>
      <c r="H10" s="38" t="s">
        <v>1</v>
      </c>
    </row>
    <row r="11" spans="2:8" ht="15.75" x14ac:dyDescent="0.25">
      <c r="C11" s="38" t="s">
        <v>11</v>
      </c>
      <c r="D11" s="38" t="s">
        <v>12</v>
      </c>
      <c r="E11" s="38" t="s">
        <v>13</v>
      </c>
      <c r="F11" s="38" t="s">
        <v>14</v>
      </c>
      <c r="G11" s="38" t="s">
        <v>15</v>
      </c>
      <c r="H11" s="38" t="s">
        <v>112</v>
      </c>
    </row>
    <row r="12" spans="2:8" x14ac:dyDescent="0.2">
      <c r="C12" s="3" t="s">
        <v>3</v>
      </c>
      <c r="D12" s="3" t="s">
        <v>3</v>
      </c>
      <c r="E12" s="3" t="s">
        <v>3</v>
      </c>
      <c r="F12" s="3" t="s">
        <v>3</v>
      </c>
      <c r="G12" s="3" t="s">
        <v>3</v>
      </c>
      <c r="H12" s="3" t="s">
        <v>3</v>
      </c>
    </row>
    <row r="13" spans="2:8" x14ac:dyDescent="0.2">
      <c r="B13" s="4" t="s">
        <v>4</v>
      </c>
      <c r="C13" s="5">
        <v>0</v>
      </c>
      <c r="D13" s="5">
        <v>0</v>
      </c>
      <c r="E13" s="5">
        <v>0</v>
      </c>
      <c r="F13" s="5">
        <v>0</v>
      </c>
      <c r="G13" s="5">
        <v>0</v>
      </c>
      <c r="H13" s="5">
        <v>0</v>
      </c>
    </row>
    <row r="14" spans="2:8" x14ac:dyDescent="0.2">
      <c r="B14" s="4"/>
      <c r="C14" s="6"/>
      <c r="D14" s="6"/>
      <c r="E14" s="6"/>
      <c r="F14" s="6"/>
      <c r="G14" s="6"/>
      <c r="H14" s="6"/>
    </row>
    <row r="15" spans="2:8" x14ac:dyDescent="0.2">
      <c r="B15" s="4" t="s">
        <v>5</v>
      </c>
      <c r="C15" s="5">
        <v>0</v>
      </c>
      <c r="D15" s="5">
        <v>0</v>
      </c>
      <c r="E15" s="5">
        <v>0</v>
      </c>
      <c r="F15" s="5">
        <v>0</v>
      </c>
      <c r="G15" s="5">
        <v>0</v>
      </c>
      <c r="H15" s="5">
        <v>0</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 t="shared" ref="C23:H23" si="0">SUM(C13:C22)</f>
        <v>0</v>
      </c>
      <c r="D23" s="7">
        <f t="shared" si="0"/>
        <v>0</v>
      </c>
      <c r="E23" s="7">
        <f t="shared" si="0"/>
        <v>0</v>
      </c>
      <c r="F23" s="7">
        <f t="shared" si="0"/>
        <v>0</v>
      </c>
      <c r="G23" s="7">
        <f t="shared" si="0"/>
        <v>0</v>
      </c>
      <c r="H23" s="7">
        <f t="shared" si="0"/>
        <v>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38"/>
      <c r="D35" s="38"/>
      <c r="E35" s="38"/>
      <c r="F35" s="38"/>
      <c r="G35" s="38"/>
      <c r="H35" s="38"/>
    </row>
    <row r="36" spans="3:8" ht="15.75" x14ac:dyDescent="0.25">
      <c r="C36" s="38"/>
      <c r="D36" s="38"/>
      <c r="E36" s="38"/>
      <c r="F36" s="38"/>
      <c r="G36" s="38"/>
      <c r="H36" s="38"/>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5D4CD4-C693-4147-A9F0-986506219299}">
  <dimension ref="B1:H49"/>
  <sheetViews>
    <sheetView showWhiteSpace="0" zoomScaleNormal="100" workbookViewId="0">
      <selection activeCell="B32" sqref="B32"/>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ht="15.75" x14ac:dyDescent="0.25">
      <c r="B4" s="15" t="s">
        <v>60</v>
      </c>
      <c r="C4" s="15"/>
      <c r="D4" s="15"/>
      <c r="E4" s="15"/>
      <c r="F4" s="15"/>
      <c r="G4"/>
      <c r="H4"/>
    </row>
    <row r="5" spans="2:8" ht="15.75" x14ac:dyDescent="0.25">
      <c r="B5" s="15" t="s">
        <v>76</v>
      </c>
      <c r="C5" s="15"/>
      <c r="D5" s="15"/>
      <c r="E5" s="15"/>
      <c r="F5" s="15"/>
      <c r="G5"/>
      <c r="H5"/>
    </row>
    <row r="6" spans="2:8" ht="15.75" customHeight="1" x14ac:dyDescent="0.25">
      <c r="B6" s="15" t="s">
        <v>77</v>
      </c>
      <c r="C6" s="15"/>
      <c r="D6" s="15"/>
      <c r="E6" s="15"/>
      <c r="F6" s="15"/>
      <c r="H6"/>
    </row>
    <row r="7" spans="2:8" ht="15.75" x14ac:dyDescent="0.25">
      <c r="B7" s="15" t="s">
        <v>78</v>
      </c>
      <c r="C7" s="15"/>
      <c r="D7" s="15"/>
      <c r="E7" s="15"/>
      <c r="F7" s="15"/>
      <c r="G7"/>
      <c r="H7"/>
    </row>
    <row r="8" spans="2:8" ht="15.75" x14ac:dyDescent="0.25">
      <c r="B8" s="15" t="s">
        <v>26</v>
      </c>
      <c r="C8" s="15"/>
      <c r="D8" s="15"/>
      <c r="E8" s="15"/>
      <c r="F8" s="15"/>
      <c r="G8"/>
      <c r="H8"/>
    </row>
    <row r="9" spans="2:8" x14ac:dyDescent="0.2">
      <c r="B9" s="15" t="s">
        <v>79</v>
      </c>
      <c r="C9" s="15"/>
      <c r="D9" s="15"/>
      <c r="E9" s="15"/>
      <c r="F9" s="15"/>
    </row>
    <row r="10" spans="2:8" x14ac:dyDescent="0.2">
      <c r="B10" s="15"/>
      <c r="C10" s="15"/>
      <c r="D10" s="15"/>
      <c r="E10" s="15"/>
      <c r="F10" s="15"/>
    </row>
    <row r="11" spans="2:8" ht="15.75" x14ac:dyDescent="0.25">
      <c r="C11" s="25" t="s">
        <v>1</v>
      </c>
      <c r="D11" s="25" t="s">
        <v>1</v>
      </c>
      <c r="E11" s="25" t="s">
        <v>1</v>
      </c>
      <c r="F11" s="25" t="s">
        <v>1</v>
      </c>
      <c r="G11" s="25" t="s">
        <v>1</v>
      </c>
      <c r="H11" s="25" t="s">
        <v>1</v>
      </c>
    </row>
    <row r="12" spans="2:8" ht="15.75" x14ac:dyDescent="0.25">
      <c r="C12" s="25" t="s">
        <v>11</v>
      </c>
      <c r="D12" s="25" t="s">
        <v>12</v>
      </c>
      <c r="E12" s="25" t="s">
        <v>13</v>
      </c>
      <c r="F12" s="25" t="s">
        <v>14</v>
      </c>
      <c r="G12" s="25" t="s">
        <v>15</v>
      </c>
      <c r="H12" s="25" t="s">
        <v>112</v>
      </c>
    </row>
    <row r="13" spans="2:8" x14ac:dyDescent="0.2">
      <c r="C13" s="3" t="s">
        <v>3</v>
      </c>
      <c r="D13" s="3" t="s">
        <v>3</v>
      </c>
      <c r="E13" s="3" t="s">
        <v>3</v>
      </c>
      <c r="F13" s="3" t="s">
        <v>3</v>
      </c>
      <c r="G13" s="3" t="s">
        <v>3</v>
      </c>
      <c r="H13" s="3" t="s">
        <v>3</v>
      </c>
    </row>
    <row r="14" spans="2:8" x14ac:dyDescent="0.2">
      <c r="B14" s="4" t="s">
        <v>4</v>
      </c>
      <c r="C14" s="5">
        <v>63384</v>
      </c>
      <c r="D14" s="5">
        <v>63384</v>
      </c>
      <c r="E14" s="5">
        <v>63384</v>
      </c>
      <c r="F14" s="5">
        <v>63384</v>
      </c>
      <c r="G14" s="5">
        <v>63384</v>
      </c>
      <c r="H14" s="5">
        <v>63384</v>
      </c>
    </row>
    <row r="15" spans="2:8" x14ac:dyDescent="0.2">
      <c r="B15" s="4"/>
      <c r="C15" s="6"/>
      <c r="D15" s="6"/>
      <c r="E15" s="6"/>
      <c r="F15" s="6"/>
      <c r="G15" s="6"/>
      <c r="H15" s="6"/>
    </row>
    <row r="16" spans="2:8" x14ac:dyDescent="0.2">
      <c r="B16" s="4" t="s">
        <v>5</v>
      </c>
      <c r="C16" s="5">
        <v>165804</v>
      </c>
      <c r="D16" s="5">
        <v>165804</v>
      </c>
      <c r="E16" s="5">
        <v>165804</v>
      </c>
      <c r="F16" s="5">
        <v>165804</v>
      </c>
      <c r="G16" s="5">
        <v>165804</v>
      </c>
      <c r="H16" s="5">
        <v>165804</v>
      </c>
    </row>
    <row r="17" spans="2:8" x14ac:dyDescent="0.2">
      <c r="B17" s="4"/>
      <c r="C17" s="6"/>
      <c r="D17" s="6"/>
      <c r="E17" s="6"/>
      <c r="F17" s="6"/>
      <c r="G17" s="6"/>
      <c r="H17" s="6"/>
    </row>
    <row r="18" spans="2:8" x14ac:dyDescent="0.2">
      <c r="B18" s="4" t="s">
        <v>6</v>
      </c>
      <c r="C18" s="5">
        <v>0</v>
      </c>
      <c r="D18" s="5">
        <v>0</v>
      </c>
      <c r="E18" s="5">
        <v>0</v>
      </c>
      <c r="F18" s="5">
        <v>0</v>
      </c>
      <c r="G18" s="5">
        <v>0</v>
      </c>
      <c r="H18" s="5">
        <v>0</v>
      </c>
    </row>
    <row r="19" spans="2:8" x14ac:dyDescent="0.2">
      <c r="B19" s="4"/>
      <c r="C19" s="6"/>
      <c r="D19" s="6"/>
      <c r="E19" s="6"/>
      <c r="F19" s="6"/>
      <c r="G19" s="6"/>
      <c r="H19" s="6"/>
    </row>
    <row r="20" spans="2:8" x14ac:dyDescent="0.2">
      <c r="B20" s="4" t="s">
        <v>7</v>
      </c>
      <c r="C20" s="5">
        <v>0</v>
      </c>
      <c r="D20" s="5">
        <v>0</v>
      </c>
      <c r="E20" s="5">
        <v>0</v>
      </c>
      <c r="F20" s="5">
        <v>0</v>
      </c>
      <c r="G20" s="5">
        <v>0</v>
      </c>
      <c r="H20" s="5">
        <v>0</v>
      </c>
    </row>
    <row r="21" spans="2:8" x14ac:dyDescent="0.2">
      <c r="B21" s="4"/>
      <c r="C21" s="6"/>
      <c r="D21" s="6"/>
      <c r="E21" s="6"/>
      <c r="F21" s="6"/>
      <c r="G21" s="6"/>
      <c r="H21" s="6"/>
    </row>
    <row r="22" spans="2:8" x14ac:dyDescent="0.2">
      <c r="B22" s="4" t="s">
        <v>8</v>
      </c>
      <c r="C22" s="5">
        <v>0</v>
      </c>
      <c r="D22" s="5">
        <v>0</v>
      </c>
      <c r="E22" s="5">
        <v>0</v>
      </c>
      <c r="F22" s="5">
        <v>0</v>
      </c>
      <c r="G22" s="5">
        <v>0</v>
      </c>
      <c r="H22" s="5">
        <v>0</v>
      </c>
    </row>
    <row r="23" spans="2:8" x14ac:dyDescent="0.2">
      <c r="B23" s="4"/>
      <c r="C23" s="6"/>
      <c r="D23" s="6"/>
      <c r="E23" s="6"/>
      <c r="F23" s="6"/>
      <c r="G23" s="6"/>
      <c r="H23" s="6"/>
    </row>
    <row r="24" spans="2:8" ht="15.75" thickBot="1" x14ac:dyDescent="0.25">
      <c r="B24" s="4" t="s">
        <v>9</v>
      </c>
      <c r="C24" s="7">
        <v>229188</v>
      </c>
      <c r="D24" s="7">
        <v>229188</v>
      </c>
      <c r="E24" s="7">
        <v>229188</v>
      </c>
      <c r="F24" s="7">
        <v>229188</v>
      </c>
      <c r="G24" s="7">
        <v>229188</v>
      </c>
      <c r="H24" s="7">
        <v>229188</v>
      </c>
    </row>
    <row r="25" spans="2:8" ht="15.75" thickTop="1" x14ac:dyDescent="0.2"/>
    <row r="27" spans="2:8" ht="15.75" x14ac:dyDescent="0.25">
      <c r="B27" s="39"/>
      <c r="C27" s="39"/>
      <c r="D27" s="39"/>
      <c r="E27" s="39"/>
      <c r="F27" s="39"/>
      <c r="G27" s="39"/>
      <c r="H27" s="39"/>
    </row>
    <row r="28" spans="2:8" ht="15.75" x14ac:dyDescent="0.25">
      <c r="B28" s="39"/>
      <c r="C28" s="39"/>
      <c r="D28" s="39"/>
      <c r="E28" s="39"/>
      <c r="F28" s="39"/>
      <c r="G28" s="39"/>
      <c r="H28" s="39"/>
    </row>
    <row r="36" spans="3:8" ht="15.75" x14ac:dyDescent="0.25">
      <c r="C36" s="25"/>
      <c r="D36" s="25"/>
      <c r="E36" s="25"/>
      <c r="F36" s="25"/>
      <c r="G36" s="25"/>
      <c r="H36" s="25"/>
    </row>
    <row r="37" spans="3:8" ht="15.75" x14ac:dyDescent="0.25">
      <c r="C37" s="25"/>
      <c r="D37" s="25"/>
      <c r="E37" s="25"/>
      <c r="F37" s="25"/>
      <c r="G37" s="25"/>
      <c r="H37" s="25"/>
    </row>
    <row r="38" spans="3:8" x14ac:dyDescent="0.2">
      <c r="C38" s="3"/>
      <c r="D38" s="3"/>
      <c r="E38" s="3"/>
      <c r="F38" s="3"/>
      <c r="G38" s="3"/>
      <c r="H38" s="3"/>
    </row>
    <row r="39" spans="3:8" x14ac:dyDescent="0.2">
      <c r="C39" s="10"/>
      <c r="D39" s="10"/>
      <c r="E39" s="10"/>
      <c r="F39" s="10"/>
      <c r="G39" s="10"/>
      <c r="H39" s="10"/>
    </row>
    <row r="40" spans="3:8" x14ac:dyDescent="0.2">
      <c r="C40" s="11"/>
      <c r="D40" s="11"/>
      <c r="E40" s="11"/>
      <c r="F40" s="11"/>
      <c r="G40" s="11"/>
      <c r="H40" s="11"/>
    </row>
    <row r="41" spans="3:8" x14ac:dyDescent="0.2">
      <c r="C41" s="10"/>
      <c r="D41" s="10"/>
      <c r="E41" s="10"/>
      <c r="F41" s="10"/>
      <c r="G41" s="10"/>
      <c r="H41" s="10"/>
    </row>
    <row r="42" spans="3:8" x14ac:dyDescent="0.2">
      <c r="C42" s="11"/>
      <c r="D42" s="11"/>
      <c r="E42" s="11"/>
      <c r="F42" s="11"/>
      <c r="G42" s="11"/>
      <c r="H42" s="11"/>
    </row>
    <row r="43" spans="3:8" x14ac:dyDescent="0.2">
      <c r="C43" s="10"/>
      <c r="D43" s="10"/>
      <c r="E43" s="10"/>
      <c r="F43" s="10"/>
      <c r="G43" s="10"/>
      <c r="H43" s="10"/>
    </row>
    <row r="44" spans="3:8" x14ac:dyDescent="0.2">
      <c r="C44" s="11"/>
      <c r="D44" s="11"/>
      <c r="E44" s="11"/>
      <c r="F44" s="11"/>
      <c r="G44" s="11"/>
      <c r="H44" s="11"/>
    </row>
    <row r="45" spans="3:8" x14ac:dyDescent="0.2">
      <c r="C45" s="10"/>
      <c r="D45" s="10"/>
      <c r="E45" s="10"/>
      <c r="F45" s="10"/>
      <c r="G45" s="10"/>
      <c r="H45" s="10"/>
    </row>
    <row r="46" spans="3:8" x14ac:dyDescent="0.2">
      <c r="C46" s="11"/>
      <c r="D46" s="11"/>
      <c r="E46" s="11"/>
      <c r="F46" s="11"/>
      <c r="G46" s="11"/>
      <c r="H46" s="11"/>
    </row>
    <row r="47" spans="3:8" x14ac:dyDescent="0.2">
      <c r="C47" s="10"/>
      <c r="D47" s="10"/>
      <c r="E47" s="10"/>
      <c r="F47" s="10"/>
      <c r="G47" s="10"/>
      <c r="H47" s="10"/>
    </row>
    <row r="48" spans="3:8" x14ac:dyDescent="0.2">
      <c r="C48" s="11"/>
      <c r="D48" s="11"/>
      <c r="E48" s="11"/>
      <c r="F48" s="11"/>
      <c r="G48" s="11"/>
      <c r="H48" s="11"/>
    </row>
    <row r="49" spans="3:8" x14ac:dyDescent="0.2">
      <c r="C49" s="11"/>
      <c r="D49" s="11"/>
      <c r="E49" s="11"/>
      <c r="F49" s="11"/>
      <c r="G49" s="11"/>
      <c r="H49" s="11"/>
    </row>
  </sheetData>
  <mergeCells count="4">
    <mergeCell ref="B1:H1"/>
    <mergeCell ref="B2:H2"/>
    <mergeCell ref="B27:H27"/>
    <mergeCell ref="B28:H28"/>
  </mergeCells>
  <printOptions horizontalCentered="1"/>
  <pageMargins left="0.45" right="0.45" top="0.75" bottom="0.75" header="0.3" footer="0.3"/>
  <pageSetup scale="95" orientation="landscape" r:id="rId1"/>
  <headerFooter>
    <oddFooter>&amp;LForm 37-49 (rev. Aug. 2022)</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2056C-E2F9-410A-80F8-53AEBC56B71C}">
  <dimension ref="B1:H48"/>
  <sheetViews>
    <sheetView showWhiteSpace="0" zoomScaleNormal="100" workbookViewId="0">
      <selection activeCell="B32" sqref="B32"/>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ht="15.75" x14ac:dyDescent="0.25">
      <c r="B4" s="2" t="s">
        <v>60</v>
      </c>
      <c r="C4" s="2"/>
      <c r="D4" s="2"/>
      <c r="E4"/>
      <c r="F4"/>
      <c r="G4"/>
      <c r="H4"/>
    </row>
    <row r="5" spans="2:8" ht="15.75" x14ac:dyDescent="0.25">
      <c r="B5" s="2" t="s">
        <v>80</v>
      </c>
      <c r="C5" s="2"/>
      <c r="D5" s="2"/>
      <c r="E5"/>
      <c r="F5"/>
      <c r="G5"/>
      <c r="H5"/>
    </row>
    <row r="6" spans="2:8" ht="15.75" x14ac:dyDescent="0.25">
      <c r="B6" s="41" t="s">
        <v>81</v>
      </c>
      <c r="C6" s="41"/>
      <c r="D6" s="41"/>
      <c r="E6" s="41"/>
      <c r="F6" s="41"/>
      <c r="H6"/>
    </row>
    <row r="7" spans="2:8" ht="15.75" x14ac:dyDescent="0.25">
      <c r="B7" s="2" t="s">
        <v>26</v>
      </c>
      <c r="C7" s="2"/>
      <c r="D7" s="2"/>
      <c r="E7"/>
      <c r="F7"/>
      <c r="G7"/>
      <c r="H7"/>
    </row>
    <row r="8" spans="2:8" ht="15.75" x14ac:dyDescent="0.25">
      <c r="B8" s="2" t="s">
        <v>123</v>
      </c>
      <c r="C8" s="2"/>
      <c r="D8" s="2"/>
      <c r="E8"/>
      <c r="F8"/>
      <c r="G8"/>
      <c r="H8"/>
    </row>
    <row r="10" spans="2:8" ht="15.75" x14ac:dyDescent="0.25">
      <c r="C10" s="25" t="s">
        <v>1</v>
      </c>
      <c r="D10" s="25" t="s">
        <v>1</v>
      </c>
      <c r="E10" s="25" t="s">
        <v>1</v>
      </c>
      <c r="F10" s="25" t="s">
        <v>1</v>
      </c>
      <c r="G10" s="25" t="s">
        <v>1</v>
      </c>
      <c r="H10" s="25" t="s">
        <v>1</v>
      </c>
    </row>
    <row r="11" spans="2:8" ht="15.75" x14ac:dyDescent="0.25">
      <c r="C11" s="25" t="s">
        <v>11</v>
      </c>
      <c r="D11" s="25" t="s">
        <v>12</v>
      </c>
      <c r="E11" s="25" t="s">
        <v>13</v>
      </c>
      <c r="F11" s="25" t="s">
        <v>14</v>
      </c>
      <c r="G11" s="25" t="s">
        <v>15</v>
      </c>
      <c r="H11" s="25" t="s">
        <v>112</v>
      </c>
    </row>
    <row r="12" spans="2:8" x14ac:dyDescent="0.2">
      <c r="C12" s="3" t="s">
        <v>3</v>
      </c>
      <c r="D12" s="3" t="s">
        <v>3</v>
      </c>
      <c r="E12" s="3" t="s">
        <v>3</v>
      </c>
      <c r="F12" s="3" t="s">
        <v>3</v>
      </c>
      <c r="G12" s="3" t="s">
        <v>3</v>
      </c>
      <c r="H12" s="3" t="s">
        <v>3</v>
      </c>
    </row>
    <row r="13" spans="2:8" x14ac:dyDescent="0.2">
      <c r="B13" s="4" t="s">
        <v>4</v>
      </c>
      <c r="C13" s="5">
        <v>4206746</v>
      </c>
      <c r="D13" s="5">
        <v>4206746</v>
      </c>
      <c r="E13" s="5">
        <v>4206746</v>
      </c>
      <c r="F13" s="5">
        <v>4206746</v>
      </c>
      <c r="G13" s="5">
        <v>4206746</v>
      </c>
      <c r="H13" s="5">
        <v>4206746</v>
      </c>
    </row>
    <row r="14" spans="2:8" x14ac:dyDescent="0.2">
      <c r="B14" s="4"/>
      <c r="C14" s="6"/>
      <c r="D14" s="6"/>
      <c r="E14" s="6"/>
      <c r="F14" s="6"/>
      <c r="G14" s="6"/>
      <c r="H14" s="6"/>
    </row>
    <row r="15" spans="2:8" x14ac:dyDescent="0.2">
      <c r="B15" s="4" t="s">
        <v>5</v>
      </c>
      <c r="C15" s="5">
        <v>24219061</v>
      </c>
      <c r="D15" s="5">
        <v>24219061</v>
      </c>
      <c r="E15" s="5">
        <v>24219061</v>
      </c>
      <c r="F15" s="5">
        <v>24219061</v>
      </c>
      <c r="G15" s="5">
        <v>24219061</v>
      </c>
      <c r="H15" s="5">
        <v>24219061</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296896</v>
      </c>
      <c r="D21" s="5">
        <v>296896</v>
      </c>
      <c r="E21" s="5">
        <v>296896</v>
      </c>
      <c r="F21" s="5">
        <v>296896</v>
      </c>
      <c r="G21" s="5">
        <v>296896</v>
      </c>
      <c r="H21" s="5">
        <v>296896</v>
      </c>
    </row>
    <row r="22" spans="2:8" x14ac:dyDescent="0.2">
      <c r="B22" s="4"/>
      <c r="C22" s="6"/>
      <c r="D22" s="6"/>
      <c r="E22" s="6"/>
      <c r="F22" s="6"/>
      <c r="G22" s="6"/>
      <c r="H22" s="6"/>
    </row>
    <row r="23" spans="2:8" ht="15.75" thickBot="1" x14ac:dyDescent="0.25">
      <c r="B23" s="4" t="s">
        <v>9</v>
      </c>
      <c r="C23" s="7">
        <v>28722703</v>
      </c>
      <c r="D23" s="7">
        <v>28722703</v>
      </c>
      <c r="E23" s="7">
        <v>28722703</v>
      </c>
      <c r="F23" s="7">
        <v>28722703</v>
      </c>
      <c r="G23" s="7">
        <v>28722703</v>
      </c>
      <c r="H23" s="7">
        <v>28722703</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0" spans="2:8" x14ac:dyDescent="0.2">
      <c r="C30" s="11"/>
    </row>
    <row r="35" spans="3:8" ht="15.75" x14ac:dyDescent="0.25">
      <c r="C35" s="25"/>
      <c r="D35" s="25"/>
      <c r="E35" s="25"/>
      <c r="F35" s="25"/>
      <c r="G35" s="25"/>
      <c r="H35" s="25"/>
    </row>
    <row r="36" spans="3:8" ht="15.75" x14ac:dyDescent="0.25">
      <c r="C36" s="25"/>
      <c r="D36" s="25"/>
      <c r="E36" s="25"/>
      <c r="F36" s="25"/>
      <c r="G36" s="25"/>
      <c r="H36" s="25"/>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5">
    <mergeCell ref="B1:H1"/>
    <mergeCell ref="B2:H2"/>
    <mergeCell ref="B6:F6"/>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7C0EBD-7181-4357-A4D3-4019357F630A}">
  <sheetPr>
    <pageSetUpPr fitToPage="1"/>
  </sheetPr>
  <dimension ref="B1:H24"/>
  <sheetViews>
    <sheetView showWhiteSpace="0" zoomScaleNormal="100" workbookViewId="0">
      <selection activeCell="B49" sqref="B49"/>
    </sheetView>
  </sheetViews>
  <sheetFormatPr defaultColWidth="9.140625" defaultRowHeight="15" x14ac:dyDescent="0.2"/>
  <cols>
    <col min="1" max="1" width="9.140625" style="1"/>
    <col min="2" max="2" width="37.5703125" style="1" bestFit="1" customWidth="1"/>
    <col min="3" max="4" width="14.140625" style="1" bestFit="1" customWidth="1"/>
    <col min="5" max="8" width="13.425781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60</v>
      </c>
      <c r="C4" s="2"/>
      <c r="D4" s="2"/>
    </row>
    <row r="5" spans="2:8" x14ac:dyDescent="0.2">
      <c r="B5" s="2" t="s">
        <v>61</v>
      </c>
      <c r="C5" s="2"/>
      <c r="D5" s="2"/>
    </row>
    <row r="6" spans="2:8" x14ac:dyDescent="0.2">
      <c r="B6" s="2" t="s">
        <v>62</v>
      </c>
      <c r="C6" s="2"/>
      <c r="D6" s="2"/>
    </row>
    <row r="7" spans="2:8" x14ac:dyDescent="0.2">
      <c r="B7" s="2" t="s">
        <v>26</v>
      </c>
      <c r="C7" s="2"/>
      <c r="D7" s="2"/>
    </row>
    <row r="8" spans="2:8" x14ac:dyDescent="0.2">
      <c r="B8" s="2" t="s">
        <v>63</v>
      </c>
      <c r="C8" s="2"/>
      <c r="D8" s="2"/>
    </row>
    <row r="10" spans="2:8" ht="15.75" x14ac:dyDescent="0.25">
      <c r="C10" s="33" t="s">
        <v>1</v>
      </c>
      <c r="D10" s="33" t="s">
        <v>1</v>
      </c>
      <c r="E10" s="33" t="s">
        <v>1</v>
      </c>
      <c r="F10" s="33" t="s">
        <v>1</v>
      </c>
      <c r="G10" s="33" t="s">
        <v>1</v>
      </c>
      <c r="H10" s="33" t="s">
        <v>1</v>
      </c>
    </row>
    <row r="11" spans="2:8" ht="15.75" x14ac:dyDescent="0.25">
      <c r="C11" s="33" t="s">
        <v>11</v>
      </c>
      <c r="D11" s="33" t="s">
        <v>12</v>
      </c>
      <c r="E11" s="33" t="s">
        <v>13</v>
      </c>
      <c r="F11" s="33" t="s">
        <v>14</v>
      </c>
      <c r="G11" s="33" t="s">
        <v>15</v>
      </c>
      <c r="H11" s="33" t="s">
        <v>112</v>
      </c>
    </row>
    <row r="12" spans="2:8" x14ac:dyDescent="0.2">
      <c r="C12" s="3" t="s">
        <v>3</v>
      </c>
      <c r="D12" s="3" t="s">
        <v>3</v>
      </c>
      <c r="E12" s="3" t="s">
        <v>3</v>
      </c>
      <c r="F12" s="3" t="s">
        <v>3</v>
      </c>
      <c r="G12" s="3" t="s">
        <v>3</v>
      </c>
      <c r="H12" s="3" t="s">
        <v>3</v>
      </c>
    </row>
    <row r="13" spans="2:8" x14ac:dyDescent="0.2">
      <c r="B13" s="4" t="s">
        <v>4</v>
      </c>
      <c r="C13" s="5">
        <v>850000</v>
      </c>
      <c r="D13" s="5">
        <v>850000</v>
      </c>
      <c r="E13" s="5">
        <v>850000</v>
      </c>
      <c r="F13" s="5">
        <v>850000</v>
      </c>
      <c r="G13" s="5">
        <v>850000</v>
      </c>
      <c r="H13" s="5">
        <v>850000</v>
      </c>
    </row>
    <row r="14" spans="2:8" x14ac:dyDescent="0.2">
      <c r="B14" s="4"/>
      <c r="C14" s="6"/>
      <c r="D14" s="6"/>
      <c r="E14" s="6"/>
      <c r="F14" s="6"/>
      <c r="G14" s="6"/>
      <c r="H14" s="6"/>
    </row>
    <row r="15" spans="2:8" x14ac:dyDescent="0.2">
      <c r="B15" s="4" t="s">
        <v>5</v>
      </c>
      <c r="C15" s="5">
        <v>7150000</v>
      </c>
      <c r="D15" s="5">
        <v>7150000</v>
      </c>
      <c r="E15" s="5">
        <v>7150000</v>
      </c>
      <c r="F15" s="5">
        <v>7150000</v>
      </c>
      <c r="G15" s="5">
        <v>7150000</v>
      </c>
      <c r="H15" s="5">
        <v>7150000</v>
      </c>
    </row>
    <row r="16" spans="2:8" x14ac:dyDescent="0.2">
      <c r="B16" s="4"/>
      <c r="C16" s="6"/>
      <c r="D16" s="6"/>
      <c r="E16" s="6"/>
      <c r="F16" s="6"/>
      <c r="G16" s="6"/>
      <c r="H16" s="6"/>
    </row>
    <row r="17" spans="2:8" x14ac:dyDescent="0.2">
      <c r="B17" s="4" t="s">
        <v>6</v>
      </c>
      <c r="C17" s="5"/>
      <c r="D17" s="5"/>
      <c r="E17" s="5"/>
      <c r="F17" s="5"/>
      <c r="G17" s="5"/>
      <c r="H17" s="5"/>
    </row>
    <row r="18" spans="2:8" x14ac:dyDescent="0.2">
      <c r="B18" s="4"/>
      <c r="C18" s="6"/>
      <c r="D18" s="6"/>
      <c r="E18" s="6"/>
      <c r="F18" s="6"/>
      <c r="G18" s="6"/>
      <c r="H18" s="6"/>
    </row>
    <row r="19" spans="2:8" x14ac:dyDescent="0.2">
      <c r="B19" s="4" t="s">
        <v>7</v>
      </c>
      <c r="C19" s="5"/>
      <c r="D19" s="5"/>
      <c r="E19" s="5"/>
      <c r="F19" s="5"/>
      <c r="G19" s="5"/>
      <c r="H19" s="5"/>
    </row>
    <row r="20" spans="2:8" x14ac:dyDescent="0.2">
      <c r="B20" s="4"/>
      <c r="C20" s="6"/>
      <c r="D20" s="6"/>
      <c r="E20" s="6"/>
      <c r="F20" s="6"/>
      <c r="G20" s="6"/>
      <c r="H20" s="6"/>
    </row>
    <row r="21" spans="2:8" x14ac:dyDescent="0.2">
      <c r="B21" s="4" t="s">
        <v>8</v>
      </c>
      <c r="C21" s="5"/>
      <c r="D21" s="5"/>
      <c r="E21" s="5"/>
      <c r="F21" s="5"/>
      <c r="G21" s="5"/>
      <c r="H21" s="5"/>
    </row>
    <row r="22" spans="2:8" x14ac:dyDescent="0.2">
      <c r="B22" s="4"/>
      <c r="C22" s="6"/>
      <c r="D22" s="6"/>
      <c r="E22" s="6"/>
      <c r="F22" s="6"/>
      <c r="G22" s="6"/>
      <c r="H22" s="6"/>
    </row>
    <row r="23" spans="2:8" ht="15.75" thickBot="1" x14ac:dyDescent="0.25">
      <c r="B23" s="4" t="s">
        <v>9</v>
      </c>
      <c r="C23" s="7">
        <v>8000000</v>
      </c>
      <c r="D23" s="7">
        <v>8000000</v>
      </c>
      <c r="E23" s="7">
        <v>8000000</v>
      </c>
      <c r="F23" s="7">
        <v>8000000</v>
      </c>
      <c r="G23" s="7">
        <v>8000000</v>
      </c>
      <c r="H23" s="7">
        <v>8000000</v>
      </c>
    </row>
    <row r="24" spans="2:8" ht="15.75" thickTop="1" x14ac:dyDescent="0.2"/>
  </sheetData>
  <mergeCells count="2">
    <mergeCell ref="B1:H1"/>
    <mergeCell ref="B2:H2"/>
  </mergeCells>
  <printOptions horizontalCentered="1"/>
  <pageMargins left="0.7" right="0.7" top="0.75" bottom="0.75" header="0.3" footer="0.3"/>
  <pageSetup fitToHeight="0" orientation="portrait" r:id="rId1"/>
  <headerFooter>
    <oddFooter>&amp;LForm 37-B (rev. Aug. 2021)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44D875-5F80-4D67-96EE-A9813C7693AF}">
  <dimension ref="B1:H48"/>
  <sheetViews>
    <sheetView showWhiteSpace="0" zoomScaleNormal="100" workbookViewId="0"/>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114</v>
      </c>
      <c r="C4" s="2"/>
      <c r="D4" s="2"/>
    </row>
    <row r="5" spans="2:8" x14ac:dyDescent="0.2">
      <c r="B5" s="2" t="s">
        <v>115</v>
      </c>
      <c r="C5" s="2"/>
      <c r="D5" s="2"/>
    </row>
    <row r="6" spans="2:8" x14ac:dyDescent="0.2">
      <c r="B6" s="2" t="s">
        <v>116</v>
      </c>
      <c r="C6" s="2"/>
      <c r="D6" s="2"/>
    </row>
    <row r="7" spans="2:8" x14ac:dyDescent="0.2">
      <c r="B7" s="2" t="s">
        <v>26</v>
      </c>
      <c r="C7" s="2"/>
      <c r="D7" s="2"/>
    </row>
    <row r="8" spans="2:8" x14ac:dyDescent="0.2">
      <c r="B8" s="2" t="s">
        <v>117</v>
      </c>
      <c r="C8" s="2"/>
      <c r="D8" s="2"/>
    </row>
    <row r="10" spans="2:8" ht="15.75" x14ac:dyDescent="0.25">
      <c r="C10" s="20" t="s">
        <v>1</v>
      </c>
      <c r="D10" s="20" t="s">
        <v>1</v>
      </c>
      <c r="E10" s="20" t="s">
        <v>1</v>
      </c>
      <c r="F10" s="20" t="s">
        <v>1</v>
      </c>
      <c r="G10" s="20" t="s">
        <v>1</v>
      </c>
      <c r="H10" s="20" t="s">
        <v>1</v>
      </c>
    </row>
    <row r="11" spans="2:8" ht="15.75" x14ac:dyDescent="0.25">
      <c r="C11" s="20" t="s">
        <v>11</v>
      </c>
      <c r="D11" s="20" t="s">
        <v>12</v>
      </c>
      <c r="E11" s="20" t="s">
        <v>13</v>
      </c>
      <c r="F11" s="20" t="s">
        <v>14</v>
      </c>
      <c r="G11" s="20" t="s">
        <v>15</v>
      </c>
      <c r="H11" s="20" t="s">
        <v>112</v>
      </c>
    </row>
    <row r="12" spans="2:8" x14ac:dyDescent="0.2">
      <c r="C12" s="3" t="s">
        <v>3</v>
      </c>
      <c r="D12" s="3" t="s">
        <v>3</v>
      </c>
      <c r="E12" s="3" t="s">
        <v>3</v>
      </c>
      <c r="F12" s="3" t="s">
        <v>3</v>
      </c>
      <c r="G12" s="3" t="s">
        <v>3</v>
      </c>
      <c r="H12" s="3" t="s">
        <v>3</v>
      </c>
    </row>
    <row r="13" spans="2:8" x14ac:dyDescent="0.2">
      <c r="B13" s="4" t="s">
        <v>4</v>
      </c>
      <c r="C13" s="5">
        <v>339378</v>
      </c>
      <c r="D13" s="5">
        <v>357378</v>
      </c>
      <c r="E13" s="5">
        <v>357378</v>
      </c>
      <c r="F13" s="5">
        <v>367378</v>
      </c>
      <c r="G13" s="5">
        <v>367378</v>
      </c>
      <c r="H13" s="5">
        <v>367378</v>
      </c>
    </row>
    <row r="14" spans="2:8" x14ac:dyDescent="0.2">
      <c r="B14" s="4"/>
      <c r="C14" s="6"/>
      <c r="D14" s="6"/>
      <c r="E14" s="6"/>
      <c r="F14" s="6"/>
      <c r="G14" s="6"/>
      <c r="H14" s="6"/>
    </row>
    <row r="15" spans="2:8" x14ac:dyDescent="0.2">
      <c r="B15" s="4" t="s">
        <v>5</v>
      </c>
      <c r="C15" s="5">
        <v>187192</v>
      </c>
      <c r="D15" s="5">
        <v>169192</v>
      </c>
      <c r="E15" s="5">
        <v>169192</v>
      </c>
      <c r="F15" s="5">
        <v>159192</v>
      </c>
      <c r="G15" s="5">
        <v>159192</v>
      </c>
      <c r="H15" s="5">
        <v>159192</v>
      </c>
    </row>
    <row r="16" spans="2:8" x14ac:dyDescent="0.2">
      <c r="B16" s="4"/>
      <c r="C16" s="6"/>
      <c r="D16" s="6"/>
      <c r="E16" s="6"/>
      <c r="F16" s="6"/>
      <c r="G16" s="6"/>
      <c r="H16" s="6"/>
    </row>
    <row r="17" spans="2:8" x14ac:dyDescent="0.2">
      <c r="B17" s="4" t="s">
        <v>6</v>
      </c>
      <c r="C17" s="5">
        <v>1000</v>
      </c>
      <c r="D17" s="5">
        <v>1000</v>
      </c>
      <c r="E17" s="5">
        <v>1000</v>
      </c>
      <c r="F17" s="5">
        <v>1000</v>
      </c>
      <c r="G17" s="5">
        <v>1000</v>
      </c>
      <c r="H17" s="5">
        <v>1000</v>
      </c>
    </row>
    <row r="18" spans="2:8" x14ac:dyDescent="0.2">
      <c r="B18" s="4"/>
      <c r="C18" s="6"/>
      <c r="D18" s="6"/>
      <c r="E18" s="6"/>
      <c r="F18" s="6"/>
      <c r="G18" s="6"/>
      <c r="H18" s="6"/>
    </row>
    <row r="19" spans="2:8" x14ac:dyDescent="0.2">
      <c r="B19" s="4" t="s">
        <v>7</v>
      </c>
      <c r="C19" s="5"/>
      <c r="D19" s="5"/>
      <c r="E19" s="5"/>
      <c r="F19" s="5"/>
      <c r="G19" s="5"/>
      <c r="H19" s="5"/>
    </row>
    <row r="20" spans="2:8" x14ac:dyDescent="0.2">
      <c r="B20" s="4"/>
      <c r="C20" s="6"/>
      <c r="D20" s="6"/>
      <c r="E20" s="6"/>
      <c r="F20" s="6"/>
      <c r="G20" s="6"/>
      <c r="H20" s="6"/>
    </row>
    <row r="21" spans="2:8" x14ac:dyDescent="0.2">
      <c r="B21" s="4" t="s">
        <v>8</v>
      </c>
      <c r="C21" s="5"/>
      <c r="D21" s="5"/>
      <c r="E21" s="5"/>
      <c r="F21" s="5"/>
      <c r="G21" s="5"/>
      <c r="H21" s="5"/>
    </row>
    <row r="22" spans="2:8" x14ac:dyDescent="0.2">
      <c r="B22" s="4"/>
      <c r="C22" s="6"/>
      <c r="D22" s="6"/>
      <c r="E22" s="6"/>
      <c r="F22" s="6"/>
      <c r="G22" s="6"/>
      <c r="H22" s="6"/>
    </row>
    <row r="23" spans="2:8" ht="15.75" thickBot="1" x14ac:dyDescent="0.25">
      <c r="B23" s="4" t="s">
        <v>9</v>
      </c>
      <c r="C23" s="7"/>
      <c r="D23" s="7"/>
      <c r="E23" s="7"/>
      <c r="F23" s="7"/>
      <c r="G23" s="7"/>
      <c r="H23" s="7"/>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20"/>
      <c r="D35" s="20"/>
      <c r="E35" s="20"/>
      <c r="F35" s="20"/>
      <c r="G35" s="20"/>
      <c r="H35" s="20"/>
    </row>
    <row r="36" spans="3:8" ht="15.75" x14ac:dyDescent="0.25">
      <c r="C36" s="20"/>
      <c r="D36" s="20"/>
      <c r="E36" s="20"/>
      <c r="F36" s="20"/>
      <c r="G36" s="20"/>
      <c r="H36" s="20"/>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BFA9DE-A86C-48F5-9AF9-DFEA15CF7365}">
  <dimension ref="B1:H48"/>
  <sheetViews>
    <sheetView showWhiteSpace="0" zoomScaleNormal="100" workbookViewId="0">
      <selection activeCell="B28" sqref="B28"/>
    </sheetView>
  </sheetViews>
  <sheetFormatPr defaultColWidth="9.140625" defaultRowHeight="15" x14ac:dyDescent="0.2"/>
  <cols>
    <col min="1" max="1" width="9.140625" style="1"/>
    <col min="2" max="2" width="37.42578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119</v>
      </c>
      <c r="C4" s="2"/>
      <c r="D4" s="2"/>
    </row>
    <row r="5" spans="2:8" x14ac:dyDescent="0.2">
      <c r="B5" s="2" t="s">
        <v>36</v>
      </c>
      <c r="C5" s="2"/>
      <c r="D5" s="2"/>
    </row>
    <row r="6" spans="2:8" x14ac:dyDescent="0.2">
      <c r="B6" s="2" t="s">
        <v>35</v>
      </c>
      <c r="C6" s="2"/>
      <c r="D6" s="2"/>
    </row>
    <row r="7" spans="2:8" x14ac:dyDescent="0.2">
      <c r="B7" s="2" t="s">
        <v>34</v>
      </c>
      <c r="C7" s="2"/>
      <c r="D7" s="2"/>
    </row>
    <row r="8" spans="2:8" x14ac:dyDescent="0.2">
      <c r="B8" s="2" t="s">
        <v>33</v>
      </c>
      <c r="C8" s="2"/>
      <c r="D8" s="2"/>
    </row>
    <row r="10" spans="2:8" ht="15.75" x14ac:dyDescent="0.25">
      <c r="C10" s="22" t="s">
        <v>1</v>
      </c>
      <c r="D10" s="22" t="s">
        <v>1</v>
      </c>
      <c r="E10" s="22" t="s">
        <v>1</v>
      </c>
      <c r="F10" s="22" t="s">
        <v>1</v>
      </c>
      <c r="G10" s="22" t="s">
        <v>1</v>
      </c>
      <c r="H10" s="22" t="s">
        <v>1</v>
      </c>
    </row>
    <row r="11" spans="2:8" ht="15.75" x14ac:dyDescent="0.25">
      <c r="C11" s="22" t="s">
        <v>11</v>
      </c>
      <c r="D11" s="22" t="s">
        <v>12</v>
      </c>
      <c r="E11" s="22" t="s">
        <v>13</v>
      </c>
      <c r="F11" s="22" t="s">
        <v>14</v>
      </c>
      <c r="G11" s="22" t="s">
        <v>15</v>
      </c>
      <c r="H11" s="22" t="s">
        <v>112</v>
      </c>
    </row>
    <row r="12" spans="2:8" x14ac:dyDescent="0.2">
      <c r="C12" s="3" t="s">
        <v>3</v>
      </c>
      <c r="D12" s="3" t="s">
        <v>3</v>
      </c>
      <c r="E12" s="3" t="s">
        <v>3</v>
      </c>
      <c r="F12" s="3" t="s">
        <v>3</v>
      </c>
      <c r="G12" s="3" t="s">
        <v>3</v>
      </c>
      <c r="H12" s="3" t="s">
        <v>3</v>
      </c>
    </row>
    <row r="13" spans="2:8" x14ac:dyDescent="0.2">
      <c r="B13" s="4" t="s">
        <v>4</v>
      </c>
      <c r="C13" s="5">
        <v>0</v>
      </c>
      <c r="D13" s="5">
        <v>0</v>
      </c>
      <c r="E13" s="5">
        <v>0</v>
      </c>
      <c r="F13" s="5">
        <v>0</v>
      </c>
      <c r="G13" s="5">
        <v>0</v>
      </c>
      <c r="H13" s="5">
        <v>0</v>
      </c>
    </row>
    <row r="14" spans="2:8" x14ac:dyDescent="0.2">
      <c r="B14" s="4"/>
      <c r="C14" s="6"/>
      <c r="D14" s="6"/>
      <c r="E14" s="6"/>
      <c r="F14" s="6"/>
      <c r="G14" s="6"/>
      <c r="H14" s="6"/>
    </row>
    <row r="15" spans="2:8" x14ac:dyDescent="0.2">
      <c r="B15" s="4" t="s">
        <v>5</v>
      </c>
      <c r="C15" s="5">
        <v>300000</v>
      </c>
      <c r="D15" s="5">
        <v>300000</v>
      </c>
      <c r="E15" s="5">
        <v>300000</v>
      </c>
      <c r="F15" s="5">
        <v>300000</v>
      </c>
      <c r="G15" s="5">
        <v>300000</v>
      </c>
      <c r="H15" s="5">
        <v>300000</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SUM(C13:C22)</f>
        <v>300000</v>
      </c>
      <c r="D23" s="7">
        <f t="shared" ref="D23:H23" si="0">SUM(D13:D22)</f>
        <v>300000</v>
      </c>
      <c r="E23" s="7">
        <f t="shared" si="0"/>
        <v>300000</v>
      </c>
      <c r="F23" s="7">
        <f t="shared" si="0"/>
        <v>300000</v>
      </c>
      <c r="G23" s="7">
        <f t="shared" si="0"/>
        <v>300000</v>
      </c>
      <c r="H23" s="7">
        <f t="shared" si="0"/>
        <v>300000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22"/>
      <c r="D35" s="22"/>
      <c r="E35" s="22"/>
      <c r="F35" s="22"/>
      <c r="G35" s="22"/>
      <c r="H35" s="22"/>
    </row>
    <row r="36" spans="3:8" ht="15.75" x14ac:dyDescent="0.25">
      <c r="C36" s="22"/>
      <c r="D36" s="22"/>
      <c r="E36" s="22"/>
      <c r="F36" s="22"/>
      <c r="G36" s="22"/>
      <c r="H36" s="22"/>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A8A9D4-FD60-4A26-8D3A-EF8CD53DF31D}">
  <dimension ref="B1:H49"/>
  <sheetViews>
    <sheetView showWhiteSpace="0" zoomScale="80" zoomScaleNormal="80" zoomScalePageLayoutView="80" workbookViewId="0">
      <selection activeCell="B35" sqref="B35"/>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22</v>
      </c>
      <c r="C4" s="2"/>
      <c r="D4" s="2"/>
    </row>
    <row r="5" spans="2:8" x14ac:dyDescent="0.2">
      <c r="B5" s="2" t="s">
        <v>23</v>
      </c>
      <c r="C5" s="2"/>
      <c r="D5" s="2"/>
    </row>
    <row r="6" spans="2:8" ht="36" customHeight="1" x14ac:dyDescent="0.2">
      <c r="B6" s="40" t="s">
        <v>28</v>
      </c>
      <c r="C6" s="40"/>
      <c r="D6" s="40"/>
    </row>
    <row r="7" spans="2:8" ht="45.75" customHeight="1" x14ac:dyDescent="0.2">
      <c r="B7" s="40" t="s">
        <v>25</v>
      </c>
      <c r="C7" s="40"/>
      <c r="D7" s="40"/>
      <c r="E7" s="40"/>
      <c r="F7" s="40"/>
      <c r="G7" s="40"/>
      <c r="H7" s="40"/>
    </row>
    <row r="8" spans="2:8" x14ac:dyDescent="0.2">
      <c r="B8" s="2" t="s">
        <v>26</v>
      </c>
      <c r="C8" s="2"/>
      <c r="D8" s="2"/>
    </row>
    <row r="9" spans="2:8" x14ac:dyDescent="0.2">
      <c r="B9" s="2" t="s">
        <v>29</v>
      </c>
      <c r="C9" s="2"/>
      <c r="D9" s="2"/>
    </row>
    <row r="11" spans="2:8" ht="15.75" x14ac:dyDescent="0.25">
      <c r="C11" s="23" t="s">
        <v>1</v>
      </c>
      <c r="D11" s="23" t="s">
        <v>1</v>
      </c>
      <c r="E11" s="23" t="s">
        <v>1</v>
      </c>
      <c r="F11" s="23" t="s">
        <v>1</v>
      </c>
      <c r="G11" s="23" t="s">
        <v>1</v>
      </c>
      <c r="H11" s="23" t="s">
        <v>1</v>
      </c>
    </row>
    <row r="12" spans="2:8" ht="15.75" x14ac:dyDescent="0.25">
      <c r="C12" s="23" t="s">
        <v>2</v>
      </c>
      <c r="D12" s="23" t="s">
        <v>11</v>
      </c>
      <c r="E12" s="23" t="s">
        <v>12</v>
      </c>
      <c r="F12" s="23" t="s">
        <v>13</v>
      </c>
      <c r="G12" s="23" t="s">
        <v>14</v>
      </c>
      <c r="H12" s="23" t="s">
        <v>15</v>
      </c>
    </row>
    <row r="13" spans="2:8" x14ac:dyDescent="0.2">
      <c r="C13" s="3" t="s">
        <v>3</v>
      </c>
      <c r="D13" s="3" t="s">
        <v>3</v>
      </c>
      <c r="E13" s="3" t="s">
        <v>3</v>
      </c>
      <c r="F13" s="3" t="s">
        <v>3</v>
      </c>
      <c r="G13" s="3" t="s">
        <v>3</v>
      </c>
      <c r="H13" s="3" t="s">
        <v>3</v>
      </c>
    </row>
    <row r="14" spans="2:8" x14ac:dyDescent="0.2">
      <c r="B14" s="4" t="s">
        <v>4</v>
      </c>
      <c r="C14" s="5">
        <v>0</v>
      </c>
      <c r="D14" s="5">
        <v>0</v>
      </c>
      <c r="E14" s="5">
        <v>0</v>
      </c>
      <c r="F14" s="5">
        <v>0</v>
      </c>
      <c r="G14" s="5">
        <v>0</v>
      </c>
      <c r="H14" s="5">
        <v>0</v>
      </c>
    </row>
    <row r="15" spans="2:8" x14ac:dyDescent="0.2">
      <c r="B15" s="4"/>
      <c r="C15" s="6"/>
      <c r="D15" s="6"/>
      <c r="E15" s="6"/>
      <c r="F15" s="6"/>
      <c r="G15" s="6"/>
      <c r="H15" s="6"/>
    </row>
    <row r="16" spans="2:8" x14ac:dyDescent="0.2">
      <c r="B16" s="4" t="s">
        <v>5</v>
      </c>
      <c r="C16" s="5">
        <v>2005225</v>
      </c>
      <c r="D16" s="5">
        <v>5765505</v>
      </c>
      <c r="E16" s="5">
        <v>0</v>
      </c>
      <c r="F16" s="5">
        <v>0</v>
      </c>
      <c r="G16" s="5">
        <v>0</v>
      </c>
      <c r="H16" s="5">
        <v>0</v>
      </c>
    </row>
    <row r="17" spans="2:8" x14ac:dyDescent="0.2">
      <c r="B17" s="4"/>
      <c r="C17" s="6"/>
      <c r="D17" s="6"/>
      <c r="E17" s="6"/>
      <c r="F17" s="6"/>
      <c r="G17" s="6"/>
      <c r="H17" s="6"/>
    </row>
    <row r="18" spans="2:8" x14ac:dyDescent="0.2">
      <c r="B18" s="4" t="s">
        <v>6</v>
      </c>
      <c r="C18" s="5">
        <v>0</v>
      </c>
      <c r="D18" s="5">
        <v>0</v>
      </c>
      <c r="E18" s="5">
        <v>0</v>
      </c>
      <c r="F18" s="5">
        <v>0</v>
      </c>
      <c r="G18" s="5">
        <v>0</v>
      </c>
      <c r="H18" s="5">
        <v>0</v>
      </c>
    </row>
    <row r="19" spans="2:8" x14ac:dyDescent="0.2">
      <c r="B19" s="4"/>
      <c r="C19" s="6"/>
      <c r="D19" s="6"/>
      <c r="E19" s="6"/>
      <c r="F19" s="6"/>
      <c r="G19" s="6"/>
      <c r="H19" s="6"/>
    </row>
    <row r="20" spans="2:8" x14ac:dyDescent="0.2">
      <c r="B20" s="4" t="s">
        <v>7</v>
      </c>
      <c r="C20" s="5">
        <v>0</v>
      </c>
      <c r="D20" s="5">
        <v>0</v>
      </c>
      <c r="E20" s="5">
        <v>0</v>
      </c>
      <c r="F20" s="5">
        <v>0</v>
      </c>
      <c r="G20" s="5">
        <v>0</v>
      </c>
      <c r="H20" s="5">
        <v>0</v>
      </c>
    </row>
    <row r="21" spans="2:8" x14ac:dyDescent="0.2">
      <c r="B21" s="4"/>
      <c r="C21" s="6"/>
      <c r="D21" s="6"/>
      <c r="E21" s="6"/>
      <c r="F21" s="6"/>
      <c r="G21" s="6"/>
      <c r="H21" s="6"/>
    </row>
    <row r="22" spans="2:8" x14ac:dyDescent="0.2">
      <c r="B22" s="4" t="s">
        <v>8</v>
      </c>
      <c r="C22" s="5">
        <v>0</v>
      </c>
      <c r="D22" s="5">
        <v>0</v>
      </c>
      <c r="E22" s="5">
        <v>0</v>
      </c>
      <c r="F22" s="5">
        <v>0</v>
      </c>
      <c r="G22" s="5">
        <v>0</v>
      </c>
      <c r="H22" s="5">
        <v>0</v>
      </c>
    </row>
    <row r="23" spans="2:8" x14ac:dyDescent="0.2">
      <c r="B23" s="4"/>
      <c r="C23" s="6"/>
      <c r="D23" s="6"/>
      <c r="E23" s="6"/>
      <c r="F23" s="6"/>
      <c r="G23" s="6"/>
      <c r="H23" s="6"/>
    </row>
    <row r="24" spans="2:8" ht="15.75" thickBot="1" x14ac:dyDescent="0.25">
      <c r="B24" s="4" t="s">
        <v>9</v>
      </c>
      <c r="C24" s="7">
        <v>2005225</v>
      </c>
      <c r="D24" s="7">
        <f>D14+D16+D18+D20+D22</f>
        <v>5765505</v>
      </c>
      <c r="E24" s="7">
        <f>E14+E16+E18+E20+E22</f>
        <v>0</v>
      </c>
      <c r="F24" s="7">
        <f>F14+F16+F18+F20+F22</f>
        <v>0</v>
      </c>
      <c r="G24" s="7">
        <f>G14+G16+G18+G20+G22</f>
        <v>0</v>
      </c>
      <c r="H24" s="7">
        <f>H14+H16+H18+H20+H22</f>
        <v>0</v>
      </c>
    </row>
    <row r="25" spans="2:8" ht="15.75" thickTop="1" x14ac:dyDescent="0.2"/>
    <row r="27" spans="2:8" ht="15.75" x14ac:dyDescent="0.25">
      <c r="B27" s="39"/>
      <c r="C27" s="39"/>
      <c r="D27" s="39"/>
      <c r="E27" s="39"/>
      <c r="F27" s="39"/>
      <c r="G27" s="39"/>
      <c r="H27" s="39"/>
    </row>
    <row r="28" spans="2:8" ht="15.75" x14ac:dyDescent="0.25">
      <c r="B28" s="39"/>
      <c r="C28" s="39"/>
      <c r="D28" s="39"/>
      <c r="E28" s="39"/>
      <c r="F28" s="39"/>
      <c r="G28" s="39"/>
      <c r="H28" s="39"/>
    </row>
    <row r="36" spans="3:8" ht="15.75" x14ac:dyDescent="0.25">
      <c r="C36" s="23"/>
      <c r="D36" s="23"/>
      <c r="E36" s="23"/>
      <c r="F36" s="23"/>
      <c r="G36" s="23"/>
      <c r="H36" s="23"/>
    </row>
    <row r="37" spans="3:8" ht="15.75" x14ac:dyDescent="0.25">
      <c r="C37" s="23"/>
      <c r="D37" s="23"/>
      <c r="E37" s="23"/>
      <c r="F37" s="23"/>
      <c r="G37" s="23"/>
      <c r="H37" s="23"/>
    </row>
    <row r="38" spans="3:8" x14ac:dyDescent="0.2">
      <c r="C38" s="3"/>
      <c r="D38" s="3"/>
      <c r="E38" s="3"/>
      <c r="F38" s="3"/>
      <c r="G38" s="3"/>
      <c r="H38" s="3"/>
    </row>
    <row r="39" spans="3:8" x14ac:dyDescent="0.2">
      <c r="C39" s="10"/>
      <c r="D39" s="10"/>
      <c r="E39" s="10"/>
      <c r="F39" s="10"/>
      <c r="G39" s="10"/>
      <c r="H39" s="10"/>
    </row>
    <row r="40" spans="3:8" x14ac:dyDescent="0.2">
      <c r="C40" s="11"/>
      <c r="D40" s="11"/>
      <c r="E40" s="11"/>
      <c r="F40" s="11"/>
      <c r="G40" s="11"/>
      <c r="H40" s="11"/>
    </row>
    <row r="41" spans="3:8" x14ac:dyDescent="0.2">
      <c r="C41" s="10"/>
      <c r="D41" s="10"/>
      <c r="E41" s="10"/>
      <c r="F41" s="10"/>
      <c r="G41" s="10"/>
      <c r="H41" s="10"/>
    </row>
    <row r="42" spans="3:8" x14ac:dyDescent="0.2">
      <c r="C42" s="11"/>
      <c r="D42" s="11"/>
      <c r="E42" s="11"/>
      <c r="F42" s="11"/>
      <c r="G42" s="11"/>
      <c r="H42" s="11"/>
    </row>
    <row r="43" spans="3:8" x14ac:dyDescent="0.2">
      <c r="C43" s="10"/>
      <c r="D43" s="10"/>
      <c r="E43" s="10"/>
      <c r="F43" s="10"/>
      <c r="G43" s="10"/>
      <c r="H43" s="10"/>
    </row>
    <row r="44" spans="3:8" x14ac:dyDescent="0.2">
      <c r="C44" s="11"/>
      <c r="D44" s="11"/>
      <c r="E44" s="11"/>
      <c r="F44" s="11"/>
      <c r="G44" s="11"/>
      <c r="H44" s="11"/>
    </row>
    <row r="45" spans="3:8" x14ac:dyDescent="0.2">
      <c r="C45" s="10"/>
      <c r="D45" s="10"/>
      <c r="E45" s="10"/>
      <c r="F45" s="10"/>
      <c r="G45" s="10"/>
      <c r="H45" s="10"/>
    </row>
    <row r="46" spans="3:8" x14ac:dyDescent="0.2">
      <c r="C46" s="11"/>
      <c r="D46" s="11"/>
      <c r="E46" s="11"/>
      <c r="F46" s="11"/>
      <c r="G46" s="11"/>
      <c r="H46" s="11"/>
    </row>
    <row r="47" spans="3:8" x14ac:dyDescent="0.2">
      <c r="C47" s="10"/>
      <c r="D47" s="10"/>
      <c r="E47" s="10"/>
      <c r="F47" s="10"/>
      <c r="G47" s="10"/>
      <c r="H47" s="10"/>
    </row>
    <row r="48" spans="3:8" x14ac:dyDescent="0.2">
      <c r="C48" s="11"/>
      <c r="D48" s="11"/>
      <c r="E48" s="11"/>
      <c r="F48" s="11"/>
      <c r="G48" s="11"/>
      <c r="H48" s="11"/>
    </row>
    <row r="49" spans="3:8" x14ac:dyDescent="0.2">
      <c r="C49" s="11"/>
      <c r="D49" s="11"/>
      <c r="E49" s="11"/>
      <c r="F49" s="11"/>
      <c r="G49" s="11"/>
      <c r="H49" s="11"/>
    </row>
  </sheetData>
  <mergeCells count="6">
    <mergeCell ref="B28:H28"/>
    <mergeCell ref="B1:H1"/>
    <mergeCell ref="B2:H2"/>
    <mergeCell ref="B6:D6"/>
    <mergeCell ref="B7:H7"/>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9CD9F-15C3-4A6A-823E-754C354B060F}">
  <dimension ref="B1:H48"/>
  <sheetViews>
    <sheetView showWhiteSpace="0" zoomScaleNormal="100" workbookViewId="0">
      <selection activeCell="M21" sqref="M21"/>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56</v>
      </c>
      <c r="C4" s="2"/>
      <c r="D4" s="2"/>
    </row>
    <row r="5" spans="2:8" x14ac:dyDescent="0.2">
      <c r="B5" s="2" t="s">
        <v>57</v>
      </c>
      <c r="C5" s="2"/>
      <c r="D5" s="2"/>
    </row>
    <row r="6" spans="2:8" x14ac:dyDescent="0.2">
      <c r="B6" s="2" t="s">
        <v>58</v>
      </c>
      <c r="C6" s="2"/>
      <c r="D6" s="2"/>
    </row>
    <row r="7" spans="2:8" x14ac:dyDescent="0.2">
      <c r="B7" s="2" t="s">
        <v>26</v>
      </c>
      <c r="C7" s="2"/>
      <c r="D7" s="2"/>
    </row>
    <row r="8" spans="2:8" x14ac:dyDescent="0.2">
      <c r="B8" s="2" t="s">
        <v>59</v>
      </c>
      <c r="C8" s="2"/>
      <c r="D8" s="2"/>
    </row>
    <row r="10" spans="2:8" ht="15.75" x14ac:dyDescent="0.25">
      <c r="C10" s="28" t="s">
        <v>1</v>
      </c>
      <c r="D10" s="28" t="s">
        <v>1</v>
      </c>
      <c r="E10" s="28" t="s">
        <v>1</v>
      </c>
      <c r="F10" s="28" t="s">
        <v>1</v>
      </c>
      <c r="G10" s="28" t="s">
        <v>1</v>
      </c>
      <c r="H10" s="28" t="s">
        <v>1</v>
      </c>
    </row>
    <row r="11" spans="2:8" ht="15.75" x14ac:dyDescent="0.25">
      <c r="C11" s="28" t="s">
        <v>11</v>
      </c>
      <c r="D11" s="28" t="s">
        <v>12</v>
      </c>
      <c r="E11" s="28" t="s">
        <v>13</v>
      </c>
      <c r="F11" s="28" t="s">
        <v>14</v>
      </c>
      <c r="G11" s="28" t="s">
        <v>15</v>
      </c>
      <c r="H11" s="28" t="s">
        <v>112</v>
      </c>
    </row>
    <row r="12" spans="2:8" x14ac:dyDescent="0.2">
      <c r="C12" s="3" t="s">
        <v>3</v>
      </c>
      <c r="D12" s="3" t="s">
        <v>3</v>
      </c>
      <c r="E12" s="3" t="s">
        <v>3</v>
      </c>
      <c r="F12" s="3" t="s">
        <v>3</v>
      </c>
      <c r="G12" s="3" t="s">
        <v>3</v>
      </c>
      <c r="H12" s="3" t="s">
        <v>3</v>
      </c>
    </row>
    <row r="13" spans="2:8" x14ac:dyDescent="0.2">
      <c r="B13" s="4" t="s">
        <v>4</v>
      </c>
      <c r="C13" s="5">
        <v>300000</v>
      </c>
      <c r="D13" s="5">
        <v>350000</v>
      </c>
      <c r="E13" s="5">
        <v>400000</v>
      </c>
      <c r="F13" s="5">
        <v>450000</v>
      </c>
      <c r="G13" s="5">
        <v>450000</v>
      </c>
      <c r="H13" s="5">
        <v>450000</v>
      </c>
    </row>
    <row r="14" spans="2:8" x14ac:dyDescent="0.2">
      <c r="B14" s="4"/>
      <c r="C14" s="6"/>
      <c r="D14" s="6"/>
      <c r="E14" s="6"/>
      <c r="F14" s="6"/>
      <c r="G14" s="6"/>
      <c r="H14" s="6"/>
    </row>
    <row r="15" spans="2:8" x14ac:dyDescent="0.2">
      <c r="B15" s="4" t="s">
        <v>5</v>
      </c>
      <c r="C15" s="5">
        <v>1949253</v>
      </c>
      <c r="D15" s="5">
        <v>1899253</v>
      </c>
      <c r="E15" s="5">
        <v>1849253</v>
      </c>
      <c r="F15" s="5">
        <v>1799253</v>
      </c>
      <c r="G15" s="5">
        <v>1799253</v>
      </c>
      <c r="H15" s="5">
        <v>1799253</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 t="shared" ref="C23:H23" si="0">SUM(C13:C22)</f>
        <v>2249253</v>
      </c>
      <c r="D23" s="7">
        <f t="shared" si="0"/>
        <v>2249253</v>
      </c>
      <c r="E23" s="7">
        <f t="shared" si="0"/>
        <v>2249253</v>
      </c>
      <c r="F23" s="7">
        <f t="shared" si="0"/>
        <v>2249253</v>
      </c>
      <c r="G23" s="7">
        <f t="shared" si="0"/>
        <v>2249253</v>
      </c>
      <c r="H23" s="7">
        <f t="shared" si="0"/>
        <v>2249253</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28"/>
      <c r="D35" s="28"/>
      <c r="E35" s="28"/>
      <c r="F35" s="28"/>
      <c r="G35" s="28"/>
      <c r="H35" s="28"/>
    </row>
    <row r="36" spans="3:8" ht="15.75" x14ac:dyDescent="0.25">
      <c r="C36" s="28"/>
      <c r="D36" s="28"/>
      <c r="E36" s="28"/>
      <c r="F36" s="28"/>
      <c r="G36" s="28"/>
      <c r="H36" s="28"/>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53F8A5-34EA-44AA-9F89-0255F70764C6}">
  <dimension ref="B1:H27"/>
  <sheetViews>
    <sheetView showWhiteSpace="0" zoomScaleNormal="100" workbookViewId="0">
      <selection activeCell="J32" sqref="J32"/>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22</v>
      </c>
      <c r="C4" s="2"/>
      <c r="D4" s="2"/>
    </row>
    <row r="5" spans="2:8" x14ac:dyDescent="0.2">
      <c r="B5" s="2" t="s">
        <v>82</v>
      </c>
      <c r="C5" s="2"/>
      <c r="D5" s="2"/>
    </row>
    <row r="6" spans="2:8" x14ac:dyDescent="0.2">
      <c r="B6" s="2" t="s">
        <v>83</v>
      </c>
      <c r="C6" s="2"/>
      <c r="D6" s="2"/>
    </row>
    <row r="7" spans="2:8" x14ac:dyDescent="0.2">
      <c r="B7" s="2" t="s">
        <v>26</v>
      </c>
      <c r="C7" s="2"/>
      <c r="D7" s="2"/>
    </row>
    <row r="8" spans="2:8" x14ac:dyDescent="0.2">
      <c r="B8" s="2" t="s">
        <v>84</v>
      </c>
      <c r="C8" s="2"/>
      <c r="D8" s="2"/>
    </row>
    <row r="10" spans="2:8" ht="15.75" x14ac:dyDescent="0.25">
      <c r="C10" s="25" t="s">
        <v>1</v>
      </c>
      <c r="D10" s="25" t="s">
        <v>1</v>
      </c>
      <c r="E10" s="25" t="s">
        <v>1</v>
      </c>
      <c r="F10" s="25" t="s">
        <v>1</v>
      </c>
      <c r="G10" s="25" t="s">
        <v>1</v>
      </c>
      <c r="H10" s="25" t="s">
        <v>1</v>
      </c>
    </row>
    <row r="11" spans="2:8" ht="15.75" x14ac:dyDescent="0.25">
      <c r="C11" s="25" t="s">
        <v>11</v>
      </c>
      <c r="D11" s="25" t="s">
        <v>12</v>
      </c>
      <c r="E11" s="25" t="s">
        <v>13</v>
      </c>
      <c r="F11" s="25" t="s">
        <v>14</v>
      </c>
      <c r="G11" s="25" t="s">
        <v>15</v>
      </c>
      <c r="H11" s="25" t="s">
        <v>112</v>
      </c>
    </row>
    <row r="12" spans="2:8" x14ac:dyDescent="0.2">
      <c r="C12" s="3" t="s">
        <v>3</v>
      </c>
      <c r="D12" s="3" t="s">
        <v>3</v>
      </c>
      <c r="E12" s="3" t="s">
        <v>3</v>
      </c>
      <c r="F12" s="3" t="s">
        <v>3</v>
      </c>
      <c r="G12" s="3" t="s">
        <v>3</v>
      </c>
      <c r="H12" s="3" t="s">
        <v>3</v>
      </c>
    </row>
    <row r="13" spans="2:8" x14ac:dyDescent="0.2">
      <c r="B13" s="4" t="s">
        <v>4</v>
      </c>
      <c r="C13" s="5">
        <v>125000</v>
      </c>
      <c r="D13" s="5">
        <v>125000</v>
      </c>
      <c r="E13" s="5">
        <v>125000</v>
      </c>
      <c r="F13" s="5">
        <v>125000</v>
      </c>
      <c r="G13" s="5">
        <v>125000</v>
      </c>
      <c r="H13" s="5">
        <v>125000</v>
      </c>
    </row>
    <row r="14" spans="2:8" x14ac:dyDescent="0.2">
      <c r="B14" s="4"/>
      <c r="C14" s="6"/>
      <c r="D14" s="6"/>
      <c r="E14" s="6"/>
      <c r="F14" s="6"/>
      <c r="G14" s="6"/>
      <c r="H14" s="6"/>
    </row>
    <row r="15" spans="2:8" x14ac:dyDescent="0.2">
      <c r="B15" s="4" t="s">
        <v>5</v>
      </c>
      <c r="C15" s="5">
        <f>C23-C13</f>
        <v>98410</v>
      </c>
      <c r="D15" s="5">
        <v>98410</v>
      </c>
      <c r="E15" s="5">
        <v>98410</v>
      </c>
      <c r="F15" s="5">
        <v>98410</v>
      </c>
      <c r="G15" s="5">
        <v>98410</v>
      </c>
      <c r="H15" s="5">
        <v>98410</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v>223410</v>
      </c>
      <c r="D23" s="7">
        <v>223410</v>
      </c>
      <c r="E23" s="7">
        <v>223410</v>
      </c>
      <c r="F23" s="7">
        <v>223410</v>
      </c>
      <c r="G23" s="7">
        <v>223410</v>
      </c>
      <c r="H23" s="7">
        <v>223410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B16879-3730-4252-82BA-B25A0793C8DA}">
  <dimension ref="B1:H49"/>
  <sheetViews>
    <sheetView showWhiteSpace="0" zoomScale="80" zoomScaleNormal="80" zoomScalePageLayoutView="80" workbookViewId="0">
      <selection activeCell="F4" sqref="F4:H4"/>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10</v>
      </c>
      <c r="C2" s="39"/>
      <c r="D2" s="39"/>
      <c r="E2" s="39"/>
      <c r="F2" s="39"/>
      <c r="G2" s="39"/>
      <c r="H2" s="39"/>
    </row>
    <row r="4" spans="2:8" ht="18.75" customHeight="1" x14ac:dyDescent="0.2">
      <c r="B4" s="2" t="s">
        <v>22</v>
      </c>
      <c r="C4" s="2"/>
      <c r="D4" s="2"/>
      <c r="F4" s="42" t="s">
        <v>121</v>
      </c>
      <c r="G4" s="42"/>
      <c r="H4" s="42"/>
    </row>
    <row r="5" spans="2:8" x14ac:dyDescent="0.2">
      <c r="B5" s="2" t="s">
        <v>23</v>
      </c>
      <c r="C5" s="2"/>
      <c r="D5" s="2"/>
    </row>
    <row r="6" spans="2:8" ht="36" customHeight="1" x14ac:dyDescent="0.2">
      <c r="B6" s="40" t="s">
        <v>24</v>
      </c>
      <c r="C6" s="40"/>
      <c r="D6" s="40"/>
    </row>
    <row r="7" spans="2:8" ht="45.75" customHeight="1" x14ac:dyDescent="0.2">
      <c r="B7" s="40" t="s">
        <v>25</v>
      </c>
      <c r="C7" s="40"/>
      <c r="D7" s="40"/>
      <c r="E7" s="40"/>
      <c r="F7" s="40"/>
      <c r="G7" s="40"/>
      <c r="H7" s="40"/>
    </row>
    <row r="8" spans="2:8" x14ac:dyDescent="0.2">
      <c r="B8" s="2" t="s">
        <v>26</v>
      </c>
      <c r="C8" s="2"/>
      <c r="D8" s="2"/>
    </row>
    <row r="9" spans="2:8" x14ac:dyDescent="0.2">
      <c r="B9" s="2" t="s">
        <v>30</v>
      </c>
      <c r="C9" s="2"/>
      <c r="D9" s="2"/>
    </row>
    <row r="11" spans="2:8" ht="15.75" x14ac:dyDescent="0.25">
      <c r="C11" s="8" t="s">
        <v>1</v>
      </c>
      <c r="D11" s="8" t="s">
        <v>1</v>
      </c>
      <c r="E11" s="8" t="s">
        <v>1</v>
      </c>
      <c r="F11" s="8" t="s">
        <v>1</v>
      </c>
      <c r="G11" s="8" t="s">
        <v>1</v>
      </c>
      <c r="H11" s="8" t="s">
        <v>1</v>
      </c>
    </row>
    <row r="12" spans="2:8" ht="15.75" x14ac:dyDescent="0.25">
      <c r="C12" s="8" t="s">
        <v>2</v>
      </c>
      <c r="D12" s="8" t="s">
        <v>11</v>
      </c>
      <c r="E12" s="8" t="s">
        <v>12</v>
      </c>
      <c r="F12" s="8" t="s">
        <v>13</v>
      </c>
      <c r="G12" s="8" t="s">
        <v>14</v>
      </c>
      <c r="H12" s="8" t="s">
        <v>15</v>
      </c>
    </row>
    <row r="13" spans="2:8" x14ac:dyDescent="0.2">
      <c r="C13" s="3" t="s">
        <v>3</v>
      </c>
      <c r="D13" s="3" t="s">
        <v>3</v>
      </c>
      <c r="E13" s="3" t="s">
        <v>3</v>
      </c>
      <c r="F13" s="3" t="s">
        <v>3</v>
      </c>
      <c r="G13" s="3" t="s">
        <v>3</v>
      </c>
      <c r="H13" s="3" t="s">
        <v>3</v>
      </c>
    </row>
    <row r="14" spans="2:8" x14ac:dyDescent="0.2">
      <c r="B14" s="4" t="s">
        <v>4</v>
      </c>
      <c r="C14" s="5">
        <v>0</v>
      </c>
      <c r="D14" s="5">
        <v>0</v>
      </c>
      <c r="E14" s="5">
        <v>0</v>
      </c>
      <c r="F14" s="5">
        <v>0</v>
      </c>
      <c r="G14" s="5">
        <v>0</v>
      </c>
      <c r="H14" s="5">
        <v>0</v>
      </c>
    </row>
    <row r="15" spans="2:8" x14ac:dyDescent="0.2">
      <c r="B15" s="4"/>
      <c r="C15" s="6"/>
      <c r="D15" s="6"/>
      <c r="E15" s="6"/>
      <c r="F15" s="6"/>
      <c r="G15" s="6"/>
      <c r="H15" s="6"/>
    </row>
    <row r="16" spans="2:8" x14ac:dyDescent="0.2">
      <c r="B16" s="4" t="s">
        <v>5</v>
      </c>
      <c r="C16" s="5">
        <v>8848122</v>
      </c>
      <c r="D16" s="5">
        <v>8848122</v>
      </c>
      <c r="E16" s="5">
        <v>8848122</v>
      </c>
      <c r="F16" s="5">
        <v>8848122</v>
      </c>
      <c r="G16" s="5">
        <v>8848122</v>
      </c>
      <c r="H16" s="5">
        <v>8848122</v>
      </c>
    </row>
    <row r="17" spans="2:8" x14ac:dyDescent="0.2">
      <c r="B17" s="4"/>
      <c r="C17" s="6"/>
      <c r="D17" s="6"/>
      <c r="E17" s="6"/>
      <c r="F17" s="6"/>
      <c r="G17" s="6"/>
      <c r="H17" s="6"/>
    </row>
    <row r="18" spans="2:8" x14ac:dyDescent="0.2">
      <c r="B18" s="4" t="s">
        <v>6</v>
      </c>
      <c r="C18" s="5">
        <v>0</v>
      </c>
      <c r="D18" s="5">
        <v>0</v>
      </c>
      <c r="E18" s="5">
        <v>0</v>
      </c>
      <c r="F18" s="5">
        <v>0</v>
      </c>
      <c r="G18" s="5">
        <v>0</v>
      </c>
      <c r="H18" s="5">
        <v>0</v>
      </c>
    </row>
    <row r="19" spans="2:8" x14ac:dyDescent="0.2">
      <c r="B19" s="4"/>
      <c r="C19" s="6"/>
      <c r="D19" s="6"/>
      <c r="E19" s="6"/>
      <c r="F19" s="6"/>
      <c r="G19" s="6"/>
      <c r="H19" s="6"/>
    </row>
    <row r="20" spans="2:8" x14ac:dyDescent="0.2">
      <c r="B20" s="4" t="s">
        <v>7</v>
      </c>
      <c r="C20" s="5">
        <v>0</v>
      </c>
      <c r="D20" s="5">
        <v>0</v>
      </c>
      <c r="E20" s="5">
        <v>0</v>
      </c>
      <c r="F20" s="5">
        <v>0</v>
      </c>
      <c r="G20" s="5">
        <v>0</v>
      </c>
      <c r="H20" s="5">
        <v>0</v>
      </c>
    </row>
    <row r="21" spans="2:8" x14ac:dyDescent="0.2">
      <c r="B21" s="4"/>
      <c r="C21" s="6"/>
      <c r="D21" s="6"/>
      <c r="E21" s="6"/>
      <c r="F21" s="6"/>
      <c r="G21" s="6"/>
      <c r="H21" s="6"/>
    </row>
    <row r="22" spans="2:8" x14ac:dyDescent="0.2">
      <c r="B22" s="4" t="s">
        <v>8</v>
      </c>
      <c r="C22" s="5">
        <v>0</v>
      </c>
      <c r="D22" s="5">
        <v>0</v>
      </c>
      <c r="E22" s="5">
        <v>0</v>
      </c>
      <c r="F22" s="5">
        <v>0</v>
      </c>
      <c r="G22" s="5">
        <v>0</v>
      </c>
      <c r="H22" s="5">
        <v>0</v>
      </c>
    </row>
    <row r="23" spans="2:8" x14ac:dyDescent="0.2">
      <c r="B23" s="4"/>
      <c r="C23" s="6"/>
      <c r="D23" s="6"/>
      <c r="E23" s="6"/>
      <c r="F23" s="6"/>
      <c r="G23" s="6"/>
      <c r="H23" s="6"/>
    </row>
    <row r="24" spans="2:8" ht="15.75" thickBot="1" x14ac:dyDescent="0.25">
      <c r="B24" s="4" t="s">
        <v>9</v>
      </c>
      <c r="C24" s="7">
        <v>8848122</v>
      </c>
      <c r="D24" s="7">
        <f>D14+D16+D18+D20+D22</f>
        <v>8848122</v>
      </c>
      <c r="E24" s="7">
        <f>E14+E16+E18+E20+E22</f>
        <v>8848122</v>
      </c>
      <c r="F24" s="7">
        <f>F14+F16+F18+F20+F22</f>
        <v>8848122</v>
      </c>
      <c r="G24" s="7">
        <f>G14+G16+G18+G20+G22</f>
        <v>8848122</v>
      </c>
      <c r="H24" s="7">
        <f>H14+H16+H18+H20+H22</f>
        <v>8848122</v>
      </c>
    </row>
    <row r="25" spans="2:8" ht="15.75" thickTop="1" x14ac:dyDescent="0.2"/>
    <row r="27" spans="2:8" ht="15.75" x14ac:dyDescent="0.25">
      <c r="B27" s="39"/>
      <c r="C27" s="39"/>
      <c r="D27" s="39"/>
      <c r="E27" s="39"/>
      <c r="F27" s="39"/>
      <c r="G27" s="39"/>
      <c r="H27" s="39"/>
    </row>
    <row r="28" spans="2:8" ht="15.75" x14ac:dyDescent="0.25">
      <c r="B28" s="39"/>
      <c r="C28" s="39"/>
      <c r="D28" s="39"/>
      <c r="E28" s="39"/>
      <c r="F28" s="39"/>
      <c r="G28" s="39"/>
      <c r="H28" s="39"/>
    </row>
    <row r="36" spans="3:8" ht="15.75" x14ac:dyDescent="0.25">
      <c r="C36" s="8"/>
      <c r="D36" s="8"/>
      <c r="E36" s="8"/>
      <c r="F36" s="8"/>
      <c r="G36" s="8"/>
      <c r="H36" s="8"/>
    </row>
    <row r="37" spans="3:8" ht="15.75" x14ac:dyDescent="0.25">
      <c r="C37" s="8"/>
      <c r="D37" s="8"/>
      <c r="E37" s="8"/>
      <c r="F37" s="8"/>
      <c r="G37" s="8"/>
      <c r="H37" s="8"/>
    </row>
    <row r="38" spans="3:8" x14ac:dyDescent="0.2">
      <c r="C38" s="3"/>
      <c r="D38" s="3"/>
      <c r="E38" s="3"/>
      <c r="F38" s="3"/>
      <c r="G38" s="3"/>
      <c r="H38" s="3"/>
    </row>
    <row r="39" spans="3:8" x14ac:dyDescent="0.2">
      <c r="C39" s="10"/>
      <c r="D39" s="10"/>
      <c r="E39" s="10"/>
      <c r="F39" s="10"/>
      <c r="G39" s="10"/>
      <c r="H39" s="10"/>
    </row>
    <row r="40" spans="3:8" x14ac:dyDescent="0.2">
      <c r="C40" s="11"/>
      <c r="D40" s="11"/>
      <c r="E40" s="11"/>
      <c r="F40" s="11"/>
      <c r="G40" s="11"/>
      <c r="H40" s="11"/>
    </row>
    <row r="41" spans="3:8" x14ac:dyDescent="0.2">
      <c r="C41" s="10"/>
      <c r="D41" s="10"/>
      <c r="E41" s="10"/>
      <c r="F41" s="10"/>
      <c r="G41" s="10"/>
      <c r="H41" s="10"/>
    </row>
    <row r="42" spans="3:8" x14ac:dyDescent="0.2">
      <c r="C42" s="11"/>
      <c r="D42" s="11"/>
      <c r="E42" s="11"/>
      <c r="F42" s="11"/>
      <c r="G42" s="11"/>
      <c r="H42" s="11"/>
    </row>
    <row r="43" spans="3:8" x14ac:dyDescent="0.2">
      <c r="C43" s="10"/>
      <c r="D43" s="10"/>
      <c r="E43" s="10"/>
      <c r="F43" s="10"/>
      <c r="G43" s="10"/>
      <c r="H43" s="10"/>
    </row>
    <row r="44" spans="3:8" x14ac:dyDescent="0.2">
      <c r="C44" s="11"/>
      <c r="D44" s="11"/>
      <c r="E44" s="11"/>
      <c r="F44" s="11"/>
      <c r="G44" s="11"/>
      <c r="H44" s="11"/>
    </row>
    <row r="45" spans="3:8" x14ac:dyDescent="0.2">
      <c r="C45" s="10"/>
      <c r="D45" s="10"/>
      <c r="E45" s="10"/>
      <c r="F45" s="10"/>
      <c r="G45" s="10"/>
      <c r="H45" s="10"/>
    </row>
    <row r="46" spans="3:8" x14ac:dyDescent="0.2">
      <c r="C46" s="11"/>
      <c r="D46" s="11"/>
      <c r="E46" s="11"/>
      <c r="F46" s="11"/>
      <c r="G46" s="11"/>
      <c r="H46" s="11"/>
    </row>
    <row r="47" spans="3:8" x14ac:dyDescent="0.2">
      <c r="C47" s="10"/>
      <c r="D47" s="10"/>
      <c r="E47" s="10"/>
      <c r="F47" s="10"/>
      <c r="G47" s="10"/>
      <c r="H47" s="10"/>
    </row>
    <row r="48" spans="3:8" x14ac:dyDescent="0.2">
      <c r="C48" s="11"/>
      <c r="D48" s="11"/>
      <c r="E48" s="11"/>
      <c r="F48" s="11"/>
      <c r="G48" s="11"/>
      <c r="H48" s="11"/>
    </row>
    <row r="49" spans="3:8" x14ac:dyDescent="0.2">
      <c r="C49" s="11"/>
      <c r="D49" s="11"/>
      <c r="E49" s="11"/>
      <c r="F49" s="11"/>
      <c r="G49" s="11"/>
      <c r="H49" s="11"/>
    </row>
  </sheetData>
  <mergeCells count="7">
    <mergeCell ref="B28:H28"/>
    <mergeCell ref="B1:H1"/>
    <mergeCell ref="B2:H2"/>
    <mergeCell ref="B6:D6"/>
    <mergeCell ref="B7:H7"/>
    <mergeCell ref="B27:H27"/>
    <mergeCell ref="F4:H4"/>
  </mergeCells>
  <printOptions horizontalCentered="1"/>
  <pageMargins left="0.45" right="0.45" top="0.75" bottom="0.75" header="0.3" footer="0.3"/>
  <pageSetup scale="95" orientation="landscape" r:id="rId1"/>
  <headerFooter>
    <oddFooter>&amp;LForm 37-49 (rev. Aug. 2022)</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C7DDB9-92DB-4304-89AD-F0A6D43B944B}">
  <dimension ref="B1:H48"/>
  <sheetViews>
    <sheetView showWhiteSpace="0" zoomScaleNormal="100" workbookViewId="0">
      <selection activeCell="P33" sqref="P33"/>
    </sheetView>
  </sheetViews>
  <sheetFormatPr defaultColWidth="9.140625" defaultRowHeight="15" x14ac:dyDescent="0.2"/>
  <cols>
    <col min="1" max="1" width="9.140625" style="1"/>
    <col min="2" max="2" width="37.5703125" style="1" customWidth="1"/>
    <col min="3" max="3" width="14.140625" style="1" customWidth="1"/>
    <col min="4"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137</v>
      </c>
      <c r="C4" s="2"/>
      <c r="D4" s="2"/>
    </row>
    <row r="5" spans="2:8" x14ac:dyDescent="0.2">
      <c r="B5" s="2" t="s">
        <v>138</v>
      </c>
      <c r="C5" s="2"/>
      <c r="D5" s="2"/>
    </row>
    <row r="6" spans="2:8" x14ac:dyDescent="0.2">
      <c r="B6" s="2" t="s">
        <v>139</v>
      </c>
      <c r="C6" s="2"/>
      <c r="D6" s="2"/>
    </row>
    <row r="7" spans="2:8" x14ac:dyDescent="0.2">
      <c r="B7" s="2" t="s">
        <v>140</v>
      </c>
      <c r="C7" s="2"/>
      <c r="D7" s="2"/>
    </row>
    <row r="8" spans="2:8" x14ac:dyDescent="0.2">
      <c r="B8" s="2" t="s">
        <v>141</v>
      </c>
      <c r="C8" s="2"/>
      <c r="D8" s="2"/>
    </row>
    <row r="10" spans="2:8" ht="15.75" x14ac:dyDescent="0.25">
      <c r="C10" s="36" t="s">
        <v>1</v>
      </c>
      <c r="D10" s="36" t="s">
        <v>1</v>
      </c>
      <c r="E10" s="36" t="s">
        <v>1</v>
      </c>
      <c r="F10" s="36" t="s">
        <v>1</v>
      </c>
      <c r="G10" s="36" t="s">
        <v>1</v>
      </c>
      <c r="H10" s="36" t="s">
        <v>1</v>
      </c>
    </row>
    <row r="11" spans="2:8" ht="15.75" x14ac:dyDescent="0.25">
      <c r="C11" s="36" t="s">
        <v>11</v>
      </c>
      <c r="D11" s="36" t="s">
        <v>12</v>
      </c>
      <c r="E11" s="36" t="s">
        <v>13</v>
      </c>
      <c r="F11" s="36" t="s">
        <v>14</v>
      </c>
      <c r="G11" s="36" t="s">
        <v>15</v>
      </c>
      <c r="H11" s="36" t="s">
        <v>112</v>
      </c>
    </row>
    <row r="12" spans="2:8" x14ac:dyDescent="0.2">
      <c r="C12" s="3" t="s">
        <v>3</v>
      </c>
      <c r="D12" s="3" t="s">
        <v>3</v>
      </c>
      <c r="E12" s="3" t="s">
        <v>3</v>
      </c>
      <c r="F12" s="3" t="s">
        <v>3</v>
      </c>
      <c r="G12" s="3" t="s">
        <v>3</v>
      </c>
      <c r="H12" s="3" t="s">
        <v>3</v>
      </c>
    </row>
    <row r="13" spans="2:8" x14ac:dyDescent="0.2">
      <c r="B13" s="4" t="s">
        <v>4</v>
      </c>
      <c r="C13" s="5">
        <v>3300000</v>
      </c>
      <c r="D13" s="5">
        <v>3300000</v>
      </c>
      <c r="E13" s="5">
        <v>3300000</v>
      </c>
      <c r="F13" s="5">
        <v>3300000</v>
      </c>
      <c r="G13" s="5">
        <v>3300000</v>
      </c>
      <c r="H13" s="5">
        <v>3300000</v>
      </c>
    </row>
    <row r="14" spans="2:8" x14ac:dyDescent="0.2">
      <c r="B14" s="4"/>
      <c r="C14" s="6"/>
      <c r="D14" s="6"/>
      <c r="E14" s="6"/>
      <c r="F14" s="6"/>
      <c r="G14" s="6"/>
      <c r="H14" s="6"/>
    </row>
    <row r="15" spans="2:8" x14ac:dyDescent="0.2">
      <c r="B15" s="4" t="s">
        <v>5</v>
      </c>
      <c r="C15" s="5">
        <v>1996337</v>
      </c>
      <c r="D15" s="5">
        <v>1996337</v>
      </c>
      <c r="E15" s="5">
        <v>1996337</v>
      </c>
      <c r="F15" s="5">
        <v>1996337</v>
      </c>
      <c r="G15" s="5">
        <v>1996337</v>
      </c>
      <c r="H15" s="5">
        <v>1996337</v>
      </c>
    </row>
    <row r="16" spans="2:8" x14ac:dyDescent="0.2">
      <c r="B16" s="4"/>
      <c r="C16" s="6"/>
      <c r="D16" s="6"/>
      <c r="E16" s="6"/>
      <c r="F16" s="6"/>
      <c r="G16" s="6"/>
      <c r="H16" s="6"/>
    </row>
    <row r="17" spans="2:8" x14ac:dyDescent="0.2">
      <c r="B17" s="4" t="s">
        <v>6</v>
      </c>
      <c r="C17" s="5">
        <v>50000</v>
      </c>
      <c r="D17" s="5">
        <v>50000</v>
      </c>
      <c r="E17" s="5">
        <v>50000</v>
      </c>
      <c r="F17" s="5">
        <v>50000</v>
      </c>
      <c r="G17" s="5">
        <v>50000</v>
      </c>
      <c r="H17" s="5">
        <v>50000</v>
      </c>
    </row>
    <row r="18" spans="2:8" x14ac:dyDescent="0.2">
      <c r="B18" s="4"/>
      <c r="C18" s="6"/>
      <c r="D18" s="6"/>
      <c r="E18" s="6"/>
      <c r="F18" s="6"/>
      <c r="G18" s="6"/>
      <c r="H18" s="6"/>
    </row>
    <row r="19" spans="2:8" x14ac:dyDescent="0.2">
      <c r="B19" s="4" t="s">
        <v>7</v>
      </c>
      <c r="C19" s="5"/>
      <c r="D19" s="5"/>
      <c r="E19" s="5"/>
      <c r="F19" s="5"/>
      <c r="G19" s="5"/>
      <c r="H19" s="5"/>
    </row>
    <row r="20" spans="2:8" x14ac:dyDescent="0.2">
      <c r="B20" s="4"/>
      <c r="C20" s="6"/>
      <c r="D20" s="6"/>
      <c r="E20" s="6"/>
      <c r="F20" s="6"/>
      <c r="G20" s="6"/>
      <c r="H20" s="6"/>
    </row>
    <row r="21" spans="2:8" x14ac:dyDescent="0.2">
      <c r="B21" s="4" t="s">
        <v>8</v>
      </c>
      <c r="C21" s="5">
        <v>40000</v>
      </c>
      <c r="D21" s="5">
        <v>40000</v>
      </c>
      <c r="E21" s="5">
        <v>40000</v>
      </c>
      <c r="F21" s="5">
        <v>40000</v>
      </c>
      <c r="G21" s="5">
        <v>40000</v>
      </c>
      <c r="H21" s="5">
        <v>40000</v>
      </c>
    </row>
    <row r="22" spans="2:8" x14ac:dyDescent="0.2">
      <c r="B22" s="4"/>
      <c r="C22" s="6"/>
      <c r="D22" s="6"/>
      <c r="E22" s="6"/>
      <c r="F22" s="6"/>
      <c r="G22" s="6"/>
      <c r="H22" s="6"/>
    </row>
    <row r="23" spans="2:8" ht="15.75" thickBot="1" x14ac:dyDescent="0.25">
      <c r="B23" s="4" t="s">
        <v>9</v>
      </c>
      <c r="C23" s="7">
        <f>SUM(C13:C22)</f>
        <v>5386337</v>
      </c>
      <c r="D23" s="7">
        <f t="shared" ref="D23:H23" si="0">SUM(D13:D22)</f>
        <v>5386337</v>
      </c>
      <c r="E23" s="7">
        <f t="shared" si="0"/>
        <v>5386337</v>
      </c>
      <c r="F23" s="7">
        <f t="shared" si="0"/>
        <v>5386337</v>
      </c>
      <c r="G23" s="7">
        <f t="shared" si="0"/>
        <v>5386337</v>
      </c>
      <c r="H23" s="7">
        <f t="shared" si="0"/>
        <v>5386337</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36"/>
      <c r="D35" s="36"/>
      <c r="E35" s="36"/>
      <c r="F35" s="36"/>
      <c r="G35" s="36"/>
      <c r="H35" s="36"/>
    </row>
    <row r="36" spans="3:8" ht="15.75" x14ac:dyDescent="0.25">
      <c r="C36" s="36"/>
      <c r="D36" s="36"/>
      <c r="E36" s="36"/>
      <c r="F36" s="36"/>
      <c r="G36" s="36"/>
      <c r="H36" s="36"/>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4B8A8-00B4-48FC-8DCB-9C66A09E2B30}">
  <dimension ref="B1:H24"/>
  <sheetViews>
    <sheetView showWhiteSpace="0" zoomScaleNormal="100" workbookViewId="0">
      <selection sqref="A1:XFD1048576"/>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69</v>
      </c>
      <c r="C4" s="2"/>
      <c r="D4" s="2"/>
    </row>
    <row r="5" spans="2:8" x14ac:dyDescent="0.2">
      <c r="B5" s="2" t="s">
        <v>16</v>
      </c>
      <c r="C5" s="2"/>
      <c r="D5" s="2"/>
    </row>
    <row r="6" spans="2:8" x14ac:dyDescent="0.2">
      <c r="B6" s="2" t="s">
        <v>111</v>
      </c>
      <c r="C6" s="2"/>
      <c r="D6" s="2"/>
    </row>
    <row r="7" spans="2:8" x14ac:dyDescent="0.2">
      <c r="B7" s="2" t="s">
        <v>17</v>
      </c>
      <c r="C7" s="2"/>
      <c r="D7" s="2"/>
    </row>
    <row r="8" spans="2:8" x14ac:dyDescent="0.2">
      <c r="B8" s="2" t="s">
        <v>18</v>
      </c>
      <c r="C8" s="2"/>
      <c r="D8" s="2"/>
    </row>
    <row r="10" spans="2:8" ht="15.75" x14ac:dyDescent="0.25">
      <c r="C10" s="18" t="s">
        <v>1</v>
      </c>
      <c r="D10" s="18" t="s">
        <v>1</v>
      </c>
      <c r="E10" s="18" t="s">
        <v>1</v>
      </c>
      <c r="F10" s="18" t="s">
        <v>1</v>
      </c>
      <c r="G10" s="18" t="s">
        <v>1</v>
      </c>
      <c r="H10" s="18" t="s">
        <v>1</v>
      </c>
    </row>
    <row r="11" spans="2:8" ht="15.75" x14ac:dyDescent="0.25">
      <c r="C11" s="18" t="s">
        <v>11</v>
      </c>
      <c r="D11" s="18" t="s">
        <v>12</v>
      </c>
      <c r="E11" s="18" t="s">
        <v>13</v>
      </c>
      <c r="F11" s="18" t="s">
        <v>14</v>
      </c>
      <c r="G11" s="18" t="s">
        <v>15</v>
      </c>
      <c r="H11" s="18" t="s">
        <v>112</v>
      </c>
    </row>
    <row r="12" spans="2:8" x14ac:dyDescent="0.2">
      <c r="C12" s="3" t="s">
        <v>3</v>
      </c>
      <c r="D12" s="3" t="s">
        <v>3</v>
      </c>
      <c r="E12" s="3" t="s">
        <v>3</v>
      </c>
      <c r="F12" s="3" t="s">
        <v>3</v>
      </c>
      <c r="G12" s="3" t="s">
        <v>3</v>
      </c>
      <c r="H12" s="3" t="s">
        <v>3</v>
      </c>
    </row>
    <row r="13" spans="2:8" x14ac:dyDescent="0.2">
      <c r="B13" s="4" t="s">
        <v>4</v>
      </c>
      <c r="C13" s="5">
        <v>750000</v>
      </c>
      <c r="D13" s="5">
        <v>750000</v>
      </c>
      <c r="E13" s="5">
        <v>750000</v>
      </c>
      <c r="F13" s="5">
        <v>750000</v>
      </c>
      <c r="G13" s="5">
        <v>750000</v>
      </c>
      <c r="H13" s="5">
        <v>750000</v>
      </c>
    </row>
    <row r="14" spans="2:8" x14ac:dyDescent="0.2">
      <c r="B14" s="4"/>
      <c r="C14" s="6"/>
      <c r="D14" s="6"/>
      <c r="E14" s="6"/>
      <c r="F14" s="6"/>
      <c r="G14" s="6"/>
      <c r="H14" s="6"/>
    </row>
    <row r="15" spans="2:8" x14ac:dyDescent="0.2">
      <c r="B15" s="4" t="s">
        <v>5</v>
      </c>
      <c r="C15" s="5">
        <v>12933337</v>
      </c>
      <c r="D15" s="5">
        <v>9726456</v>
      </c>
      <c r="E15" s="5">
        <v>9726456</v>
      </c>
      <c r="F15" s="5">
        <v>9726456</v>
      </c>
      <c r="G15" s="5">
        <v>9726456</v>
      </c>
      <c r="H15" s="5">
        <v>9726456</v>
      </c>
    </row>
    <row r="16" spans="2:8" x14ac:dyDescent="0.2">
      <c r="B16" s="4"/>
      <c r="C16" s="6"/>
      <c r="D16" s="6"/>
      <c r="E16" s="6"/>
      <c r="F16" s="6"/>
      <c r="G16" s="6"/>
      <c r="H16" s="6"/>
    </row>
    <row r="17" spans="2:8" x14ac:dyDescent="0.2">
      <c r="B17" s="4" t="s">
        <v>6</v>
      </c>
      <c r="C17" s="5"/>
      <c r="D17" s="5"/>
      <c r="E17" s="5"/>
      <c r="F17" s="5"/>
      <c r="G17" s="5"/>
      <c r="H17" s="5"/>
    </row>
    <row r="18" spans="2:8" x14ac:dyDescent="0.2">
      <c r="B18" s="4"/>
      <c r="C18" s="6"/>
      <c r="D18" s="6"/>
      <c r="E18" s="6"/>
      <c r="F18" s="6"/>
      <c r="G18" s="6"/>
      <c r="H18" s="6"/>
    </row>
    <row r="19" spans="2:8" x14ac:dyDescent="0.2">
      <c r="B19" s="4" t="s">
        <v>7</v>
      </c>
      <c r="C19" s="5"/>
      <c r="D19" s="5"/>
      <c r="E19" s="5"/>
      <c r="F19" s="5"/>
      <c r="G19" s="5"/>
      <c r="H19" s="5"/>
    </row>
    <row r="20" spans="2:8" x14ac:dyDescent="0.2">
      <c r="B20" s="4"/>
      <c r="C20" s="6"/>
      <c r="D20" s="6"/>
      <c r="E20" s="6"/>
      <c r="F20" s="6"/>
      <c r="G20" s="6"/>
      <c r="H20" s="6"/>
    </row>
    <row r="21" spans="2:8" x14ac:dyDescent="0.2">
      <c r="B21" s="4" t="s">
        <v>8</v>
      </c>
      <c r="C21" s="5"/>
      <c r="D21" s="5"/>
      <c r="E21" s="5"/>
      <c r="F21" s="5"/>
      <c r="G21" s="5"/>
      <c r="H21" s="5"/>
    </row>
    <row r="22" spans="2:8" x14ac:dyDescent="0.2">
      <c r="B22" s="4"/>
      <c r="C22" s="6"/>
      <c r="D22" s="6"/>
      <c r="E22" s="6"/>
      <c r="F22" s="6"/>
      <c r="G22" s="6"/>
      <c r="H22" s="6"/>
    </row>
    <row r="23" spans="2:8" ht="15.75" thickBot="1" x14ac:dyDescent="0.25">
      <c r="B23" s="4" t="s">
        <v>9</v>
      </c>
      <c r="C23" s="7"/>
      <c r="D23" s="7"/>
      <c r="E23" s="7"/>
      <c r="F23" s="7"/>
      <c r="G23" s="7"/>
      <c r="H23" s="7"/>
    </row>
    <row r="24" spans="2:8" ht="15.75" thickTop="1" x14ac:dyDescent="0.2"/>
  </sheetData>
  <mergeCells count="2">
    <mergeCell ref="B1:H1"/>
    <mergeCell ref="B2:H2"/>
  </mergeCells>
  <phoneticPr fontId="3" type="noConversion"/>
  <printOptions horizontalCentered="1"/>
  <pageMargins left="0.45" right="0.45" top="0.75" bottom="0.75" header="0.3" footer="0.3"/>
  <pageSetup scale="95" orientation="landscape" r:id="rId1"/>
  <headerFooter>
    <oddFooter>&amp;LForm 37-49 (rev. Aug. 2022)</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279BBA-085A-4152-AEF4-D0CF4D1EE090}">
  <dimension ref="B1:P24"/>
  <sheetViews>
    <sheetView workbookViewId="0">
      <selection activeCell="K4" sqref="K4"/>
    </sheetView>
  </sheetViews>
  <sheetFormatPr defaultColWidth="9.140625" defaultRowHeight="15" x14ac:dyDescent="0.2"/>
  <cols>
    <col min="1" max="1" width="9.140625" style="1"/>
    <col min="2" max="2" width="37.5703125" style="1" bestFit="1" customWidth="1"/>
    <col min="3" max="4" width="14.140625" style="1" bestFit="1" customWidth="1"/>
    <col min="5" max="5" width="11.28515625" style="1" customWidth="1"/>
    <col min="6" max="6" width="13.5703125" style="1" customWidth="1"/>
    <col min="7" max="7" width="11.42578125" style="1" bestFit="1" customWidth="1"/>
    <col min="8" max="8" width="12.7109375" style="1" customWidth="1"/>
    <col min="9" max="16384" width="9.140625" style="1"/>
  </cols>
  <sheetData>
    <row r="1" spans="2:16" ht="15.75" x14ac:dyDescent="0.25">
      <c r="B1" s="39" t="s">
        <v>0</v>
      </c>
      <c r="C1" s="39"/>
      <c r="D1" s="39"/>
    </row>
    <row r="2" spans="2:16" ht="15.75" x14ac:dyDescent="0.25">
      <c r="B2" s="39" t="s">
        <v>10</v>
      </c>
      <c r="C2" s="39"/>
      <c r="D2" s="39"/>
    </row>
    <row r="4" spans="2:16" x14ac:dyDescent="0.2">
      <c r="B4" s="2" t="s">
        <v>100</v>
      </c>
      <c r="C4" s="2"/>
      <c r="D4" s="2"/>
    </row>
    <row r="5" spans="2:16" x14ac:dyDescent="0.2">
      <c r="B5" s="2" t="s">
        <v>101</v>
      </c>
      <c r="C5" s="2"/>
      <c r="D5" s="2"/>
    </row>
    <row r="6" spans="2:16" x14ac:dyDescent="0.2">
      <c r="B6" s="2" t="s">
        <v>102</v>
      </c>
      <c r="C6" s="2"/>
      <c r="D6" s="2"/>
    </row>
    <row r="7" spans="2:16" x14ac:dyDescent="0.2">
      <c r="B7" s="2" t="s">
        <v>54</v>
      </c>
      <c r="C7" s="2"/>
      <c r="D7" s="2"/>
    </row>
    <row r="8" spans="2:16" x14ac:dyDescent="0.2">
      <c r="B8" s="2" t="s">
        <v>103</v>
      </c>
      <c r="C8" s="2"/>
      <c r="D8" s="2"/>
    </row>
    <row r="10" spans="2:16" ht="15.75" x14ac:dyDescent="0.25">
      <c r="B10" s="31" t="s">
        <v>125</v>
      </c>
      <c r="C10" s="17" t="s">
        <v>1</v>
      </c>
      <c r="D10" s="17" t="s">
        <v>1</v>
      </c>
      <c r="E10" s="17" t="s">
        <v>1</v>
      </c>
      <c r="F10" s="17" t="s">
        <v>1</v>
      </c>
      <c r="G10" s="17" t="s">
        <v>1</v>
      </c>
      <c r="H10" s="17" t="s">
        <v>1</v>
      </c>
    </row>
    <row r="11" spans="2:16" ht="15.75" x14ac:dyDescent="0.25">
      <c r="C11" s="17" t="s">
        <v>2</v>
      </c>
      <c r="D11" s="17" t="s">
        <v>11</v>
      </c>
      <c r="E11" s="17" t="s">
        <v>12</v>
      </c>
      <c r="F11" s="17" t="s">
        <v>13</v>
      </c>
      <c r="G11" s="17" t="s">
        <v>14</v>
      </c>
      <c r="H11" s="17" t="s">
        <v>15</v>
      </c>
    </row>
    <row r="12" spans="2:16" x14ac:dyDescent="0.2">
      <c r="C12" s="3" t="s">
        <v>3</v>
      </c>
      <c r="D12" s="3" t="s">
        <v>3</v>
      </c>
      <c r="E12" s="3" t="s">
        <v>3</v>
      </c>
      <c r="F12" s="3" t="s">
        <v>3</v>
      </c>
      <c r="G12" s="3" t="s">
        <v>3</v>
      </c>
      <c r="H12" s="3" t="s">
        <v>3</v>
      </c>
    </row>
    <row r="13" spans="2:16" ht="15" customHeight="1" x14ac:dyDescent="0.2">
      <c r="B13" s="4" t="s">
        <v>4</v>
      </c>
      <c r="C13" s="5">
        <v>110000</v>
      </c>
      <c r="D13" s="5"/>
      <c r="E13" s="5"/>
      <c r="F13" s="5"/>
      <c r="G13" s="5"/>
      <c r="H13" s="5"/>
      <c r="J13" s="30"/>
      <c r="K13" s="30"/>
      <c r="L13" s="30"/>
      <c r="M13" s="30"/>
      <c r="N13" s="30"/>
      <c r="O13" s="30"/>
      <c r="P13" s="30"/>
    </row>
    <row r="14" spans="2:16" x14ac:dyDescent="0.2">
      <c r="B14" s="4"/>
      <c r="C14" s="6"/>
      <c r="D14" s="6"/>
      <c r="E14" s="6"/>
      <c r="F14" s="6"/>
      <c r="G14" s="6"/>
      <c r="H14" s="6"/>
      <c r="J14" s="30"/>
      <c r="K14" s="30"/>
      <c r="L14" s="30"/>
      <c r="M14" s="30"/>
      <c r="N14" s="30"/>
      <c r="O14" s="30"/>
      <c r="P14" s="30"/>
    </row>
    <row r="15" spans="2:16" x14ac:dyDescent="0.2">
      <c r="B15" s="4" t="s">
        <v>5</v>
      </c>
      <c r="C15" s="5">
        <v>75000</v>
      </c>
      <c r="D15" s="5"/>
      <c r="E15" s="5"/>
      <c r="F15" s="5"/>
      <c r="G15" s="5"/>
      <c r="H15" s="5"/>
      <c r="J15" s="30"/>
      <c r="K15" s="30"/>
      <c r="L15" s="30"/>
      <c r="M15" s="30"/>
      <c r="N15" s="30"/>
      <c r="O15" s="30"/>
      <c r="P15" s="30"/>
    </row>
    <row r="16" spans="2:16" x14ac:dyDescent="0.2">
      <c r="B16" s="4"/>
      <c r="C16" s="6"/>
      <c r="D16" s="6"/>
      <c r="E16" s="6"/>
      <c r="F16" s="6"/>
      <c r="G16" s="6"/>
      <c r="H16" s="6"/>
      <c r="J16" s="30"/>
      <c r="K16" s="30"/>
      <c r="L16" s="30"/>
      <c r="M16" s="30"/>
      <c r="N16" s="30"/>
      <c r="O16" s="30"/>
      <c r="P16" s="30"/>
    </row>
    <row r="17" spans="2:8" x14ac:dyDescent="0.2">
      <c r="B17" s="4" t="s">
        <v>6</v>
      </c>
      <c r="C17" s="5">
        <v>0</v>
      </c>
      <c r="D17" s="5"/>
      <c r="E17" s="5"/>
      <c r="F17" s="5"/>
      <c r="G17" s="5"/>
      <c r="H17" s="5"/>
    </row>
    <row r="18" spans="2:8" x14ac:dyDescent="0.2">
      <c r="B18" s="4"/>
      <c r="C18" s="6"/>
      <c r="D18" s="6"/>
      <c r="E18" s="6"/>
      <c r="F18" s="6"/>
      <c r="G18" s="6"/>
      <c r="H18" s="6"/>
    </row>
    <row r="19" spans="2:8" x14ac:dyDescent="0.2">
      <c r="B19" s="4" t="s">
        <v>7</v>
      </c>
      <c r="C19" s="5">
        <v>0</v>
      </c>
      <c r="D19" s="5"/>
      <c r="E19" s="5"/>
      <c r="F19" s="5"/>
      <c r="G19" s="5"/>
      <c r="H19" s="5"/>
    </row>
    <row r="20" spans="2:8" x14ac:dyDescent="0.2">
      <c r="B20" s="4"/>
      <c r="C20" s="6"/>
      <c r="D20" s="6"/>
      <c r="E20" s="6"/>
      <c r="F20" s="6"/>
      <c r="G20" s="6"/>
      <c r="H20" s="6"/>
    </row>
    <row r="21" spans="2:8" x14ac:dyDescent="0.2">
      <c r="B21" s="4" t="s">
        <v>8</v>
      </c>
      <c r="C21" s="5">
        <v>0</v>
      </c>
      <c r="D21" s="5"/>
      <c r="E21" s="5"/>
      <c r="F21" s="5"/>
      <c r="G21" s="5"/>
      <c r="H21" s="5"/>
    </row>
    <row r="22" spans="2:8" x14ac:dyDescent="0.2">
      <c r="B22" s="4"/>
      <c r="C22" s="6"/>
      <c r="D22" s="6"/>
      <c r="E22" s="6"/>
      <c r="F22" s="6"/>
      <c r="G22" s="6"/>
      <c r="H22" s="6"/>
    </row>
    <row r="23" spans="2:8" ht="15.75" thickBot="1" x14ac:dyDescent="0.25">
      <c r="B23" s="4" t="s">
        <v>9</v>
      </c>
      <c r="C23" s="7">
        <v>185000</v>
      </c>
      <c r="D23" s="7"/>
      <c r="E23" s="7"/>
      <c r="F23" s="7"/>
      <c r="G23" s="7"/>
      <c r="H23" s="7"/>
    </row>
    <row r="24" spans="2:8" ht="15.75" thickTop="1" x14ac:dyDescent="0.2"/>
  </sheetData>
  <mergeCells count="2">
    <mergeCell ref="B1:D1"/>
    <mergeCell ref="B2:D2"/>
  </mergeCell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E62D06-B564-40D0-81CB-30776D92549E}">
  <dimension ref="B1:H48"/>
  <sheetViews>
    <sheetView showWhiteSpace="0" zoomScaleNormal="100" workbookViewId="0">
      <selection activeCell="O13" sqref="O13"/>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131</v>
      </c>
      <c r="C4" s="2"/>
      <c r="D4" s="2"/>
    </row>
    <row r="5" spans="2:8" x14ac:dyDescent="0.2">
      <c r="B5" s="2" t="s">
        <v>132</v>
      </c>
      <c r="C5" s="2"/>
      <c r="D5" s="2"/>
    </row>
    <row r="6" spans="2:8" x14ac:dyDescent="0.2">
      <c r="B6" s="2" t="s">
        <v>133</v>
      </c>
      <c r="C6" s="2"/>
      <c r="D6" s="2"/>
    </row>
    <row r="7" spans="2:8" x14ac:dyDescent="0.2">
      <c r="B7" s="2" t="s">
        <v>134</v>
      </c>
      <c r="C7" s="2"/>
      <c r="D7" s="2"/>
    </row>
    <row r="8" spans="2:8" x14ac:dyDescent="0.2">
      <c r="B8" s="2" t="s">
        <v>135</v>
      </c>
      <c r="C8" s="2"/>
      <c r="D8" s="2"/>
    </row>
    <row r="10" spans="2:8" ht="15.75" x14ac:dyDescent="0.25">
      <c r="C10" s="35" t="s">
        <v>1</v>
      </c>
      <c r="D10" s="35" t="s">
        <v>1</v>
      </c>
      <c r="E10" s="35" t="s">
        <v>1</v>
      </c>
      <c r="F10" s="35" t="s">
        <v>1</v>
      </c>
      <c r="G10" s="35" t="s">
        <v>1</v>
      </c>
      <c r="H10" s="35" t="s">
        <v>1</v>
      </c>
    </row>
    <row r="11" spans="2:8" ht="15.75" x14ac:dyDescent="0.25">
      <c r="C11" s="35" t="s">
        <v>11</v>
      </c>
      <c r="D11" s="35" t="s">
        <v>12</v>
      </c>
      <c r="E11" s="35" t="s">
        <v>13</v>
      </c>
      <c r="F11" s="35" t="s">
        <v>14</v>
      </c>
      <c r="G11" s="35" t="s">
        <v>15</v>
      </c>
      <c r="H11" s="35" t="s">
        <v>112</v>
      </c>
    </row>
    <row r="12" spans="2:8" x14ac:dyDescent="0.2">
      <c r="C12" s="3" t="s">
        <v>3</v>
      </c>
      <c r="D12" s="3" t="s">
        <v>3</v>
      </c>
      <c r="E12" s="3" t="s">
        <v>3</v>
      </c>
      <c r="F12" s="3" t="s">
        <v>3</v>
      </c>
      <c r="G12" s="3" t="s">
        <v>3</v>
      </c>
      <c r="H12" s="3" t="s">
        <v>3</v>
      </c>
    </row>
    <row r="13" spans="2:8" x14ac:dyDescent="0.2">
      <c r="B13" s="4" t="s">
        <v>4</v>
      </c>
      <c r="C13" s="5">
        <v>927305</v>
      </c>
      <c r="D13" s="5">
        <v>955125</v>
      </c>
      <c r="E13" s="5">
        <v>955125</v>
      </c>
      <c r="F13" s="5">
        <v>955125</v>
      </c>
      <c r="G13" s="5">
        <v>955125</v>
      </c>
      <c r="H13" s="5">
        <v>955125</v>
      </c>
    </row>
    <row r="14" spans="2:8" x14ac:dyDescent="0.2">
      <c r="B14" s="4"/>
      <c r="C14" s="6"/>
      <c r="D14" s="6"/>
      <c r="E14" s="6"/>
      <c r="F14" s="6"/>
      <c r="G14" s="6"/>
      <c r="H14" s="6"/>
    </row>
    <row r="15" spans="2:8" x14ac:dyDescent="0.2">
      <c r="B15" s="4" t="s">
        <v>5</v>
      </c>
      <c r="C15" s="5"/>
      <c r="D15" s="5"/>
      <c r="E15" s="5"/>
      <c r="F15" s="5"/>
      <c r="G15" s="5"/>
      <c r="H15" s="5"/>
    </row>
    <row r="16" spans="2:8" x14ac:dyDescent="0.2">
      <c r="B16" s="4"/>
      <c r="C16" s="6"/>
      <c r="D16" s="6"/>
      <c r="E16" s="6"/>
      <c r="F16" s="6"/>
      <c r="G16" s="6"/>
      <c r="H16" s="6"/>
    </row>
    <row r="17" spans="2:8" x14ac:dyDescent="0.2">
      <c r="B17" s="4" t="s">
        <v>6</v>
      </c>
      <c r="C17" s="5"/>
      <c r="D17" s="5"/>
      <c r="E17" s="5"/>
      <c r="F17" s="5"/>
      <c r="G17" s="5"/>
      <c r="H17" s="5"/>
    </row>
    <row r="18" spans="2:8" x14ac:dyDescent="0.2">
      <c r="B18" s="4"/>
      <c r="C18" s="6"/>
      <c r="D18" s="6"/>
      <c r="E18" s="6"/>
      <c r="F18" s="6"/>
      <c r="G18" s="6"/>
      <c r="H18" s="6"/>
    </row>
    <row r="19" spans="2:8" x14ac:dyDescent="0.2">
      <c r="B19" s="4" t="s">
        <v>7</v>
      </c>
      <c r="C19" s="5"/>
      <c r="D19" s="5"/>
      <c r="E19" s="5"/>
      <c r="F19" s="5"/>
      <c r="G19" s="5"/>
      <c r="H19" s="5"/>
    </row>
    <row r="20" spans="2:8" x14ac:dyDescent="0.2">
      <c r="B20" s="4"/>
      <c r="C20" s="6"/>
      <c r="D20" s="6"/>
      <c r="E20" s="6"/>
      <c r="F20" s="6"/>
      <c r="G20" s="6"/>
      <c r="H20" s="6"/>
    </row>
    <row r="21" spans="2:8" x14ac:dyDescent="0.2">
      <c r="B21" s="4" t="s">
        <v>8</v>
      </c>
      <c r="C21" s="5"/>
      <c r="D21" s="5"/>
      <c r="E21" s="5"/>
      <c r="F21" s="5"/>
      <c r="G21" s="5"/>
      <c r="H21" s="5"/>
    </row>
    <row r="22" spans="2:8" x14ac:dyDescent="0.2">
      <c r="B22" s="4"/>
      <c r="C22" s="6"/>
      <c r="D22" s="6"/>
      <c r="E22" s="6"/>
      <c r="F22" s="6"/>
      <c r="G22" s="6"/>
      <c r="H22" s="6"/>
    </row>
    <row r="23" spans="2:8" ht="15.75" thickBot="1" x14ac:dyDescent="0.25">
      <c r="B23" s="4" t="s">
        <v>9</v>
      </c>
      <c r="C23" s="7">
        <f>SUM(C13:C22)</f>
        <v>927305</v>
      </c>
      <c r="D23" s="7">
        <f t="shared" ref="D23:H23" si="0">SUM(D13:D22)</f>
        <v>955125</v>
      </c>
      <c r="E23" s="7">
        <f t="shared" si="0"/>
        <v>955125</v>
      </c>
      <c r="F23" s="7">
        <f t="shared" si="0"/>
        <v>955125</v>
      </c>
      <c r="G23" s="7">
        <f t="shared" si="0"/>
        <v>955125</v>
      </c>
      <c r="H23" s="7">
        <f t="shared" si="0"/>
        <v>955125</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35"/>
      <c r="D35" s="35"/>
      <c r="E35" s="35"/>
      <c r="F35" s="35"/>
      <c r="G35" s="35"/>
      <c r="H35" s="35"/>
    </row>
    <row r="36" spans="3:8" ht="15.75" x14ac:dyDescent="0.25">
      <c r="C36" s="35"/>
      <c r="D36" s="35"/>
      <c r="E36" s="35"/>
      <c r="F36" s="35"/>
      <c r="G36" s="35"/>
      <c r="H36" s="35"/>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6AA794-6ED1-4702-AA91-A86B2A4DF19D}">
  <dimension ref="B1:H48"/>
  <sheetViews>
    <sheetView showWhiteSpace="0" zoomScaleNormal="100" workbookViewId="0">
      <selection activeCell="F28" sqref="F28"/>
    </sheetView>
  </sheetViews>
  <sheetFormatPr defaultColWidth="9.140625" defaultRowHeight="15" x14ac:dyDescent="0.2"/>
  <cols>
    <col min="1" max="1" width="9.140625" style="1"/>
    <col min="2" max="2" width="37.42578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120</v>
      </c>
      <c r="C4" s="2"/>
      <c r="D4" s="2"/>
    </row>
    <row r="5" spans="2:8" x14ac:dyDescent="0.2">
      <c r="B5" s="2" t="s">
        <v>40</v>
      </c>
      <c r="C5" s="2"/>
      <c r="D5" s="2"/>
    </row>
    <row r="6" spans="2:8" x14ac:dyDescent="0.2">
      <c r="B6" s="2" t="s">
        <v>35</v>
      </c>
      <c r="C6" s="2"/>
      <c r="D6" s="2"/>
    </row>
    <row r="7" spans="2:8" x14ac:dyDescent="0.2">
      <c r="B7" s="2" t="s">
        <v>34</v>
      </c>
      <c r="C7" s="2"/>
      <c r="D7" s="2"/>
    </row>
    <row r="8" spans="2:8" x14ac:dyDescent="0.2">
      <c r="B8" s="2" t="s">
        <v>41</v>
      </c>
      <c r="C8" s="2"/>
      <c r="D8" s="2"/>
    </row>
    <row r="10" spans="2:8" ht="15.75" x14ac:dyDescent="0.25">
      <c r="C10" s="22" t="s">
        <v>1</v>
      </c>
      <c r="D10" s="22" t="s">
        <v>1</v>
      </c>
      <c r="E10" s="22" t="s">
        <v>1</v>
      </c>
      <c r="F10" s="22" t="s">
        <v>1</v>
      </c>
      <c r="G10" s="22" t="s">
        <v>1</v>
      </c>
      <c r="H10" s="22" t="s">
        <v>1</v>
      </c>
    </row>
    <row r="11" spans="2:8" ht="15.75" x14ac:dyDescent="0.25">
      <c r="C11" s="22" t="s">
        <v>11</v>
      </c>
      <c r="D11" s="22" t="s">
        <v>12</v>
      </c>
      <c r="E11" s="22" t="s">
        <v>13</v>
      </c>
      <c r="F11" s="22" t="s">
        <v>14</v>
      </c>
      <c r="G11" s="22" t="s">
        <v>15</v>
      </c>
      <c r="H11" s="22" t="s">
        <v>112</v>
      </c>
    </row>
    <row r="12" spans="2:8" x14ac:dyDescent="0.2">
      <c r="C12" s="3" t="s">
        <v>3</v>
      </c>
      <c r="D12" s="3" t="s">
        <v>3</v>
      </c>
      <c r="E12" s="3" t="s">
        <v>3</v>
      </c>
      <c r="F12" s="3" t="s">
        <v>3</v>
      </c>
      <c r="G12" s="3" t="s">
        <v>3</v>
      </c>
      <c r="H12" s="3" t="s">
        <v>3</v>
      </c>
    </row>
    <row r="13" spans="2:8" x14ac:dyDescent="0.2">
      <c r="B13" s="4" t="s">
        <v>4</v>
      </c>
      <c r="C13" s="5">
        <v>22000</v>
      </c>
      <c r="D13" s="5">
        <v>0</v>
      </c>
      <c r="E13" s="5">
        <v>0</v>
      </c>
      <c r="F13" s="5">
        <v>0</v>
      </c>
      <c r="G13" s="5">
        <v>0</v>
      </c>
      <c r="H13" s="5">
        <v>0</v>
      </c>
    </row>
    <row r="14" spans="2:8" x14ac:dyDescent="0.2">
      <c r="B14" s="4"/>
      <c r="C14" s="6"/>
      <c r="D14" s="6"/>
      <c r="E14" s="6"/>
      <c r="F14" s="6"/>
      <c r="G14" s="6"/>
      <c r="H14" s="6"/>
    </row>
    <row r="15" spans="2:8" x14ac:dyDescent="0.2">
      <c r="B15" s="4" t="s">
        <v>5</v>
      </c>
      <c r="C15" s="5">
        <f>2443881-C13</f>
        <v>2421881</v>
      </c>
      <c r="D15" s="5">
        <v>0</v>
      </c>
      <c r="E15" s="5">
        <v>0</v>
      </c>
      <c r="F15" s="5">
        <v>0</v>
      </c>
      <c r="G15" s="5">
        <v>0</v>
      </c>
      <c r="H15" s="5">
        <v>0</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SUM(C13:C22)</f>
        <v>2443881</v>
      </c>
      <c r="D23" s="7">
        <f t="shared" ref="D23:H23" si="0">SUM(D13:D22)</f>
        <v>0</v>
      </c>
      <c r="E23" s="7">
        <f t="shared" si="0"/>
        <v>0</v>
      </c>
      <c r="F23" s="7">
        <f t="shared" si="0"/>
        <v>0</v>
      </c>
      <c r="G23" s="7">
        <f t="shared" si="0"/>
        <v>0</v>
      </c>
      <c r="H23" s="7">
        <f t="shared" si="0"/>
        <v>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22"/>
      <c r="D35" s="22"/>
      <c r="E35" s="22"/>
      <c r="F35" s="22"/>
      <c r="G35" s="22"/>
      <c r="H35" s="22"/>
    </row>
    <row r="36" spans="3:8" ht="15.75" x14ac:dyDescent="0.25">
      <c r="C36" s="22"/>
      <c r="D36" s="22"/>
      <c r="E36" s="22"/>
      <c r="F36" s="22"/>
      <c r="G36" s="22"/>
      <c r="H36" s="22"/>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316DA-4EE7-4EAC-B4F2-CEB23BAA45BC}">
  <dimension ref="B1:H48"/>
  <sheetViews>
    <sheetView showWhiteSpace="0" zoomScaleNormal="100" workbookViewId="0">
      <selection activeCell="B2" sqref="B2:H2"/>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51</v>
      </c>
      <c r="C4" s="2"/>
      <c r="D4" s="2"/>
    </row>
    <row r="5" spans="2:8" x14ac:dyDescent="0.2">
      <c r="B5" s="2" t="s">
        <v>52</v>
      </c>
      <c r="C5" s="2"/>
      <c r="D5" s="2"/>
    </row>
    <row r="6" spans="2:8" x14ac:dyDescent="0.2">
      <c r="B6" s="2" t="s">
        <v>53</v>
      </c>
      <c r="C6" s="2"/>
      <c r="D6" s="2"/>
    </row>
    <row r="7" spans="2:8" x14ac:dyDescent="0.2">
      <c r="B7" s="2" t="s">
        <v>54</v>
      </c>
      <c r="C7" s="2"/>
      <c r="D7" s="2"/>
    </row>
    <row r="8" spans="2:8" x14ac:dyDescent="0.2">
      <c r="B8" s="2" t="s">
        <v>55</v>
      </c>
      <c r="C8" s="2"/>
      <c r="D8" s="2"/>
    </row>
    <row r="10" spans="2:8" ht="15.75" x14ac:dyDescent="0.25">
      <c r="C10" s="19" t="s">
        <v>1</v>
      </c>
      <c r="D10" s="19" t="s">
        <v>1</v>
      </c>
      <c r="E10" s="19" t="s">
        <v>1</v>
      </c>
      <c r="F10" s="19" t="s">
        <v>1</v>
      </c>
      <c r="G10" s="19" t="s">
        <v>1</v>
      </c>
      <c r="H10" s="19" t="s">
        <v>1</v>
      </c>
    </row>
    <row r="11" spans="2:8" ht="15.75" x14ac:dyDescent="0.25">
      <c r="C11" s="19" t="s">
        <v>2</v>
      </c>
      <c r="D11" s="19" t="s">
        <v>11</v>
      </c>
      <c r="E11" s="19" t="s">
        <v>12</v>
      </c>
      <c r="F11" s="19" t="s">
        <v>13</v>
      </c>
      <c r="G11" s="19" t="s">
        <v>14</v>
      </c>
      <c r="H11" s="19" t="s">
        <v>15</v>
      </c>
    </row>
    <row r="12" spans="2:8" x14ac:dyDescent="0.2">
      <c r="C12" s="3" t="s">
        <v>3</v>
      </c>
      <c r="D12" s="3" t="s">
        <v>3</v>
      </c>
      <c r="E12" s="3" t="s">
        <v>3</v>
      </c>
      <c r="F12" s="3" t="s">
        <v>3</v>
      </c>
      <c r="G12" s="3" t="s">
        <v>3</v>
      </c>
      <c r="H12" s="3" t="s">
        <v>3</v>
      </c>
    </row>
    <row r="13" spans="2:8" x14ac:dyDescent="0.2">
      <c r="B13" s="4" t="s">
        <v>4</v>
      </c>
      <c r="C13" s="5">
        <v>42600</v>
      </c>
      <c r="D13" s="5">
        <v>42600</v>
      </c>
      <c r="E13" s="5">
        <v>61577</v>
      </c>
      <c r="F13" s="5">
        <v>61577</v>
      </c>
      <c r="G13" s="5">
        <v>61577</v>
      </c>
      <c r="H13" s="5">
        <v>61577</v>
      </c>
    </row>
    <row r="14" spans="2:8" x14ac:dyDescent="0.2">
      <c r="B14" s="4"/>
      <c r="C14" s="6"/>
      <c r="D14" s="6"/>
      <c r="E14" s="6"/>
      <c r="F14" s="6"/>
      <c r="G14" s="6"/>
      <c r="H14" s="6"/>
    </row>
    <row r="15" spans="2:8" x14ac:dyDescent="0.2">
      <c r="B15" s="4" t="s">
        <v>5</v>
      </c>
      <c r="C15" s="5">
        <v>147400</v>
      </c>
      <c r="D15" s="5">
        <v>147400</v>
      </c>
      <c r="E15" s="5">
        <f t="shared" ref="E15:H15" si="0">+E23-E13</f>
        <v>68423</v>
      </c>
      <c r="F15" s="5">
        <f t="shared" si="0"/>
        <v>68423</v>
      </c>
      <c r="G15" s="5">
        <f t="shared" si="0"/>
        <v>68423</v>
      </c>
      <c r="H15" s="5">
        <f t="shared" si="0"/>
        <v>68423</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v>190000</v>
      </c>
      <c r="D23" s="7">
        <v>190000</v>
      </c>
      <c r="E23" s="7">
        <v>130000</v>
      </c>
      <c r="F23" s="7">
        <v>130000</v>
      </c>
      <c r="G23" s="7">
        <v>130000</v>
      </c>
      <c r="H23" s="7">
        <v>130000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28" spans="2:8" ht="15.75" x14ac:dyDescent="0.25">
      <c r="B28"/>
      <c r="C28"/>
    </row>
    <row r="29" spans="2:8" ht="15.75" x14ac:dyDescent="0.25">
      <c r="B29"/>
      <c r="C29"/>
    </row>
    <row r="30" spans="2:8" ht="15.75" x14ac:dyDescent="0.25">
      <c r="B30"/>
      <c r="C30"/>
    </row>
    <row r="31" spans="2:8" ht="15.75" x14ac:dyDescent="0.25">
      <c r="B31"/>
      <c r="C31"/>
    </row>
    <row r="35" spans="3:8" ht="15.75" x14ac:dyDescent="0.25">
      <c r="C35" s="19"/>
      <c r="D35" s="19"/>
      <c r="E35" s="19"/>
      <c r="F35" s="19"/>
      <c r="G35" s="19"/>
      <c r="H35" s="19"/>
    </row>
    <row r="36" spans="3:8" ht="15.75" x14ac:dyDescent="0.25">
      <c r="C36" s="19"/>
      <c r="D36" s="19"/>
      <c r="E36" s="19"/>
      <c r="F36" s="19"/>
      <c r="G36" s="19"/>
      <c r="H36" s="19"/>
    </row>
    <row r="37" spans="3:8" ht="15.75" x14ac:dyDescent="0.25">
      <c r="C37" s="19"/>
      <c r="D37" s="19"/>
      <c r="E37" s="19"/>
      <c r="F37" s="19"/>
      <c r="G37" s="19"/>
      <c r="H37" s="19"/>
    </row>
    <row r="38" spans="3:8" ht="15.75" x14ac:dyDescent="0.25">
      <c r="C38" s="19"/>
      <c r="D38" s="19"/>
      <c r="E38" s="19"/>
      <c r="F38" s="19"/>
      <c r="G38" s="19"/>
      <c r="H38" s="19"/>
    </row>
    <row r="39" spans="3:8" ht="15.75" x14ac:dyDescent="0.25">
      <c r="C39" s="19"/>
      <c r="D39" s="19"/>
      <c r="E39" s="19"/>
      <c r="F39" s="19"/>
      <c r="G39" s="19"/>
      <c r="H39" s="19"/>
    </row>
    <row r="40" spans="3:8" ht="15.75" x14ac:dyDescent="0.25">
      <c r="C40" s="19"/>
      <c r="D40" s="19"/>
      <c r="E40" s="19"/>
      <c r="F40" s="19"/>
      <c r="G40" s="19"/>
      <c r="H40" s="19"/>
    </row>
    <row r="41" spans="3:8" ht="15.75" x14ac:dyDescent="0.25">
      <c r="C41" s="19"/>
      <c r="D41" s="19"/>
      <c r="E41" s="19"/>
      <c r="F41" s="19"/>
      <c r="G41" s="19"/>
      <c r="H41" s="19"/>
    </row>
    <row r="42" spans="3:8" ht="15.75" x14ac:dyDescent="0.25">
      <c r="C42" s="19"/>
      <c r="D42" s="19"/>
      <c r="E42" s="19"/>
      <c r="F42" s="19"/>
      <c r="G42" s="19"/>
      <c r="H42" s="19"/>
    </row>
    <row r="43" spans="3:8" ht="15.75" x14ac:dyDescent="0.25">
      <c r="C43" s="19"/>
      <c r="D43" s="19"/>
      <c r="E43" s="19"/>
      <c r="F43" s="19"/>
      <c r="G43" s="19"/>
      <c r="H43" s="19"/>
    </row>
    <row r="44" spans="3:8" ht="15.75" x14ac:dyDescent="0.25">
      <c r="C44" s="19"/>
      <c r="D44" s="19"/>
      <c r="E44" s="19"/>
      <c r="F44" s="19"/>
      <c r="G44" s="19"/>
      <c r="H44" s="19"/>
    </row>
    <row r="45" spans="3:8" ht="15.75" x14ac:dyDescent="0.25">
      <c r="C45" s="19"/>
      <c r="D45" s="19"/>
      <c r="E45" s="19"/>
      <c r="F45" s="19"/>
      <c r="G45" s="19"/>
      <c r="H45" s="19"/>
    </row>
    <row r="46" spans="3:8" ht="15.75" x14ac:dyDescent="0.25">
      <c r="C46" s="19"/>
      <c r="D46" s="19"/>
      <c r="E46" s="19"/>
      <c r="F46" s="19"/>
      <c r="G46" s="19"/>
      <c r="H46" s="19"/>
    </row>
    <row r="47" spans="3:8" ht="15.75" x14ac:dyDescent="0.25">
      <c r="C47" s="19"/>
      <c r="D47" s="19"/>
      <c r="E47" s="19"/>
      <c r="F47" s="19"/>
      <c r="G47" s="19"/>
      <c r="H47" s="19"/>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7711A9-6AC4-4DBD-AA35-61A5AC005F9E}">
  <dimension ref="B1:F24"/>
  <sheetViews>
    <sheetView workbookViewId="0">
      <selection activeCell="J22" sqref="J22"/>
    </sheetView>
  </sheetViews>
  <sheetFormatPr defaultColWidth="9.140625" defaultRowHeight="15" x14ac:dyDescent="0.2"/>
  <cols>
    <col min="1" max="1" width="9.140625" style="1"/>
    <col min="2" max="2" width="37.5703125" style="1" bestFit="1" customWidth="1"/>
    <col min="3" max="4" width="14.140625" style="1" bestFit="1" customWidth="1"/>
    <col min="5" max="5" width="12.85546875" style="1" customWidth="1"/>
    <col min="6" max="6" width="13.28515625" style="1" customWidth="1"/>
    <col min="7" max="16384" width="9.140625" style="1"/>
  </cols>
  <sheetData>
    <row r="1" spans="2:6" ht="15.75" x14ac:dyDescent="0.25">
      <c r="B1" s="39" t="s">
        <v>0</v>
      </c>
      <c r="C1" s="39"/>
      <c r="D1" s="39"/>
    </row>
    <row r="2" spans="2:6" ht="15.75" x14ac:dyDescent="0.25">
      <c r="B2" s="39" t="s">
        <v>104</v>
      </c>
      <c r="C2" s="39"/>
      <c r="D2" s="39"/>
    </row>
    <row r="4" spans="2:6" x14ac:dyDescent="0.2">
      <c r="B4" s="2" t="s">
        <v>105</v>
      </c>
      <c r="C4" s="2"/>
      <c r="D4" s="2"/>
    </row>
    <row r="5" spans="2:6" x14ac:dyDescent="0.2">
      <c r="B5" s="2" t="s">
        <v>106</v>
      </c>
      <c r="C5" s="2"/>
      <c r="D5" s="2"/>
    </row>
    <row r="6" spans="2:6" x14ac:dyDescent="0.2">
      <c r="B6" s="2" t="s">
        <v>118</v>
      </c>
      <c r="C6" s="2"/>
      <c r="D6" s="2"/>
    </row>
    <row r="7" spans="2:6" x14ac:dyDescent="0.2">
      <c r="B7" s="2" t="s">
        <v>107</v>
      </c>
      <c r="C7" s="2"/>
      <c r="D7" s="2"/>
    </row>
    <row r="8" spans="2:6" x14ac:dyDescent="0.2">
      <c r="B8" s="2" t="s">
        <v>108</v>
      </c>
      <c r="C8" s="2"/>
      <c r="D8" s="2"/>
    </row>
    <row r="10" spans="2:6" ht="15.75" x14ac:dyDescent="0.25">
      <c r="C10" s="17" t="s">
        <v>1</v>
      </c>
      <c r="D10" s="17" t="s">
        <v>1</v>
      </c>
      <c r="E10" s="21" t="s">
        <v>1</v>
      </c>
      <c r="F10" s="21" t="s">
        <v>1</v>
      </c>
    </row>
    <row r="11" spans="2:6" ht="15.75" x14ac:dyDescent="0.25">
      <c r="C11" s="17" t="s">
        <v>109</v>
      </c>
      <c r="D11" s="17" t="s">
        <v>2</v>
      </c>
      <c r="E11" s="21" t="s">
        <v>11</v>
      </c>
      <c r="F11" s="21" t="s">
        <v>12</v>
      </c>
    </row>
    <row r="12" spans="2:6" x14ac:dyDescent="0.2">
      <c r="C12" s="3" t="s">
        <v>3</v>
      </c>
      <c r="D12" s="3" t="s">
        <v>3</v>
      </c>
      <c r="E12" s="3" t="s">
        <v>3</v>
      </c>
      <c r="F12" s="3" t="s">
        <v>3</v>
      </c>
    </row>
    <row r="13" spans="2:6" x14ac:dyDescent="0.2">
      <c r="B13" s="4" t="s">
        <v>4</v>
      </c>
      <c r="C13" s="5">
        <v>368969</v>
      </c>
      <c r="D13" s="5">
        <v>368969</v>
      </c>
      <c r="E13" s="5">
        <v>614878</v>
      </c>
      <c r="F13" s="5">
        <v>627294</v>
      </c>
    </row>
    <row r="14" spans="2:6" x14ac:dyDescent="0.2">
      <c r="B14" s="4"/>
      <c r="C14" s="6"/>
      <c r="D14" s="6"/>
      <c r="E14" s="6"/>
      <c r="F14" s="6"/>
    </row>
    <row r="15" spans="2:6" x14ac:dyDescent="0.2">
      <c r="B15" s="4" t="s">
        <v>5</v>
      </c>
      <c r="C15" s="5">
        <v>0</v>
      </c>
      <c r="D15" s="5">
        <v>0</v>
      </c>
      <c r="E15" s="5">
        <v>0</v>
      </c>
      <c r="F15" s="5">
        <v>0</v>
      </c>
    </row>
    <row r="16" spans="2:6" x14ac:dyDescent="0.2">
      <c r="B16" s="4"/>
      <c r="C16" s="6"/>
      <c r="D16" s="6"/>
      <c r="E16" s="6"/>
      <c r="F16" s="6"/>
    </row>
    <row r="17" spans="2:6" x14ac:dyDescent="0.2">
      <c r="B17" s="4" t="s">
        <v>6</v>
      </c>
      <c r="C17" s="5">
        <v>0</v>
      </c>
      <c r="D17" s="5">
        <v>0</v>
      </c>
      <c r="E17" s="5">
        <v>0</v>
      </c>
      <c r="F17" s="5">
        <v>0</v>
      </c>
    </row>
    <row r="18" spans="2:6" x14ac:dyDescent="0.2">
      <c r="B18" s="4"/>
      <c r="C18" s="6"/>
      <c r="D18" s="6"/>
      <c r="E18" s="6"/>
      <c r="F18" s="6"/>
    </row>
    <row r="19" spans="2:6" x14ac:dyDescent="0.2">
      <c r="B19" s="4" t="s">
        <v>7</v>
      </c>
      <c r="C19" s="5">
        <v>0</v>
      </c>
      <c r="D19" s="5">
        <v>0</v>
      </c>
      <c r="E19" s="5">
        <v>0</v>
      </c>
      <c r="F19" s="5">
        <v>0</v>
      </c>
    </row>
    <row r="20" spans="2:6" x14ac:dyDescent="0.2">
      <c r="B20" s="4"/>
      <c r="C20" s="6"/>
      <c r="D20" s="6"/>
      <c r="E20" s="6"/>
      <c r="F20" s="6"/>
    </row>
    <row r="21" spans="2:6" x14ac:dyDescent="0.2">
      <c r="B21" s="4" t="s">
        <v>8</v>
      </c>
      <c r="C21" s="5">
        <v>0</v>
      </c>
      <c r="D21" s="5">
        <v>0</v>
      </c>
      <c r="E21" s="5">
        <v>0</v>
      </c>
      <c r="F21" s="5">
        <v>0</v>
      </c>
    </row>
    <row r="22" spans="2:6" x14ac:dyDescent="0.2">
      <c r="B22" s="4"/>
      <c r="C22" s="6"/>
      <c r="D22" s="6"/>
      <c r="E22" s="6"/>
      <c r="F22" s="6"/>
    </row>
    <row r="23" spans="2:6" ht="15.75" thickBot="1" x14ac:dyDescent="0.25">
      <c r="B23" s="4" t="s">
        <v>9</v>
      </c>
      <c r="C23" s="7">
        <v>368969</v>
      </c>
      <c r="D23" s="7">
        <v>368969</v>
      </c>
      <c r="E23" s="7">
        <v>614878</v>
      </c>
      <c r="F23" s="7">
        <v>627294</v>
      </c>
    </row>
    <row r="24" spans="2:6" ht="15.75" thickTop="1" x14ac:dyDescent="0.2"/>
  </sheetData>
  <mergeCells count="2">
    <mergeCell ref="B1:D1"/>
    <mergeCell ref="B2:D2"/>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66E07F-9D05-4A74-9EED-E3330B1EC66E}">
  <dimension ref="B1:H48"/>
  <sheetViews>
    <sheetView showWhiteSpace="0" zoomScaleNormal="100" workbookViewId="0">
      <selection activeCell="J32" sqref="J32"/>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22</v>
      </c>
      <c r="C4" s="2"/>
      <c r="D4" s="2"/>
    </row>
    <row r="5" spans="2:8" x14ac:dyDescent="0.2">
      <c r="B5" s="2" t="s">
        <v>85</v>
      </c>
      <c r="C5" s="2"/>
      <c r="D5" s="2"/>
    </row>
    <row r="6" spans="2:8" x14ac:dyDescent="0.2">
      <c r="B6" s="2" t="s">
        <v>86</v>
      </c>
      <c r="C6" s="2"/>
      <c r="D6" s="2"/>
    </row>
    <row r="7" spans="2:8" x14ac:dyDescent="0.2">
      <c r="B7" s="2" t="s">
        <v>26</v>
      </c>
      <c r="C7" s="2"/>
      <c r="D7" s="2"/>
    </row>
    <row r="8" spans="2:8" x14ac:dyDescent="0.2">
      <c r="B8" s="2" t="s">
        <v>87</v>
      </c>
      <c r="C8" s="2"/>
      <c r="D8" s="2"/>
    </row>
    <row r="10" spans="2:8" ht="15.75" x14ac:dyDescent="0.25">
      <c r="C10" s="25" t="s">
        <v>1</v>
      </c>
      <c r="D10" s="25" t="s">
        <v>1</v>
      </c>
      <c r="E10" s="25" t="s">
        <v>1</v>
      </c>
      <c r="F10" s="25" t="s">
        <v>1</v>
      </c>
      <c r="G10" s="25" t="s">
        <v>1</v>
      </c>
      <c r="H10" s="25" t="s">
        <v>1</v>
      </c>
    </row>
    <row r="11" spans="2:8" ht="15.75" x14ac:dyDescent="0.25">
      <c r="C11" s="25" t="s">
        <v>11</v>
      </c>
      <c r="D11" s="25" t="s">
        <v>12</v>
      </c>
      <c r="E11" s="25" t="s">
        <v>13</v>
      </c>
      <c r="F11" s="25" t="s">
        <v>14</v>
      </c>
      <c r="G11" s="25" t="s">
        <v>15</v>
      </c>
      <c r="H11" s="25" t="s">
        <v>112</v>
      </c>
    </row>
    <row r="12" spans="2:8" x14ac:dyDescent="0.2">
      <c r="C12" s="3" t="s">
        <v>3</v>
      </c>
      <c r="D12" s="3" t="s">
        <v>3</v>
      </c>
      <c r="E12" s="3" t="s">
        <v>3</v>
      </c>
      <c r="F12" s="3" t="s">
        <v>3</v>
      </c>
      <c r="G12" s="3" t="s">
        <v>3</v>
      </c>
      <c r="H12" s="3" t="s">
        <v>3</v>
      </c>
    </row>
    <row r="13" spans="2:8" x14ac:dyDescent="0.2">
      <c r="B13" s="4" t="s">
        <v>4</v>
      </c>
      <c r="C13" s="5">
        <v>1995700</v>
      </c>
      <c r="D13" s="5">
        <v>1995700</v>
      </c>
      <c r="E13" s="5">
        <v>1995700</v>
      </c>
      <c r="F13" s="5">
        <v>1995700</v>
      </c>
      <c r="G13" s="5">
        <v>1995700</v>
      </c>
      <c r="H13" s="5">
        <v>1995700</v>
      </c>
    </row>
    <row r="14" spans="2:8" x14ac:dyDescent="0.2">
      <c r="B14" s="4"/>
      <c r="C14" s="6"/>
      <c r="D14" s="6"/>
      <c r="E14" s="6"/>
      <c r="F14" s="6"/>
      <c r="G14" s="6"/>
      <c r="H14" s="6"/>
    </row>
    <row r="15" spans="2:8" x14ac:dyDescent="0.2">
      <c r="B15" s="4" t="s">
        <v>5</v>
      </c>
      <c r="C15" s="5">
        <v>200000</v>
      </c>
      <c r="D15" s="5">
        <v>200000</v>
      </c>
      <c r="E15" s="5">
        <v>200000</v>
      </c>
      <c r="F15" s="5">
        <v>200000</v>
      </c>
      <c r="G15" s="5">
        <v>200000</v>
      </c>
      <c r="H15" s="5">
        <v>200000</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C13+C15</f>
        <v>2195700</v>
      </c>
      <c r="D23" s="7">
        <v>2195700</v>
      </c>
      <c r="E23" s="7">
        <v>2195700</v>
      </c>
      <c r="F23" s="7">
        <v>2195700</v>
      </c>
      <c r="G23" s="7">
        <v>2195700</v>
      </c>
      <c r="H23" s="7">
        <v>2195700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25"/>
      <c r="D35" s="25"/>
      <c r="E35" s="25"/>
      <c r="F35" s="25"/>
      <c r="G35" s="25"/>
      <c r="H35" s="25"/>
    </row>
    <row r="36" spans="3:8" ht="15.75" x14ac:dyDescent="0.25">
      <c r="C36" s="25"/>
      <c r="D36" s="25"/>
      <c r="E36" s="25"/>
      <c r="F36" s="25"/>
      <c r="G36" s="25"/>
      <c r="H36" s="25"/>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0EBC13-908B-4519-8AE2-3710A6E16C44}">
  <dimension ref="B1:H48"/>
  <sheetViews>
    <sheetView showWhiteSpace="0" zoomScaleNormal="100" workbookViewId="0">
      <selection activeCell="L18" sqref="L18"/>
    </sheetView>
  </sheetViews>
  <sheetFormatPr defaultColWidth="9.140625" defaultRowHeight="15" x14ac:dyDescent="0.2"/>
  <cols>
    <col min="1" max="1" width="9.140625" style="1"/>
    <col min="2" max="2" width="37.42578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120</v>
      </c>
      <c r="C4" s="2"/>
      <c r="D4" s="2"/>
    </row>
    <row r="5" spans="2:8" x14ac:dyDescent="0.2">
      <c r="B5" s="2" t="s">
        <v>42</v>
      </c>
      <c r="C5" s="2"/>
      <c r="D5" s="2"/>
    </row>
    <row r="6" spans="2:8" x14ac:dyDescent="0.2">
      <c r="B6" s="2" t="s">
        <v>43</v>
      </c>
      <c r="C6" s="2"/>
      <c r="D6" s="2"/>
    </row>
    <row r="7" spans="2:8" x14ac:dyDescent="0.2">
      <c r="B7" s="2" t="s">
        <v>44</v>
      </c>
      <c r="C7" s="2"/>
      <c r="D7" s="2"/>
    </row>
    <row r="8" spans="2:8" x14ac:dyDescent="0.2">
      <c r="B8" s="2" t="s">
        <v>45</v>
      </c>
      <c r="C8" s="2"/>
      <c r="D8" s="2"/>
    </row>
    <row r="10" spans="2:8" ht="15.75" x14ac:dyDescent="0.25">
      <c r="C10" s="9" t="s">
        <v>1</v>
      </c>
      <c r="D10" s="9" t="s">
        <v>1</v>
      </c>
      <c r="E10" s="9" t="s">
        <v>1</v>
      </c>
      <c r="F10" s="9" t="s">
        <v>1</v>
      </c>
      <c r="G10" s="9" t="s">
        <v>1</v>
      </c>
      <c r="H10" s="9" t="s">
        <v>1</v>
      </c>
    </row>
    <row r="11" spans="2:8" ht="15.75" x14ac:dyDescent="0.25">
      <c r="C11" s="9" t="s">
        <v>2</v>
      </c>
      <c r="D11" s="9" t="s">
        <v>11</v>
      </c>
      <c r="E11" s="9" t="s">
        <v>12</v>
      </c>
      <c r="F11" s="9" t="s">
        <v>13</v>
      </c>
      <c r="G11" s="9" t="s">
        <v>14</v>
      </c>
      <c r="H11" s="9" t="s">
        <v>15</v>
      </c>
    </row>
    <row r="12" spans="2:8" x14ac:dyDescent="0.2">
      <c r="C12" s="3" t="s">
        <v>3</v>
      </c>
      <c r="D12" s="3" t="s">
        <v>3</v>
      </c>
      <c r="E12" s="3" t="s">
        <v>3</v>
      </c>
      <c r="F12" s="3" t="s">
        <v>3</v>
      </c>
      <c r="G12" s="3" t="s">
        <v>3</v>
      </c>
      <c r="H12" s="3" t="s">
        <v>3</v>
      </c>
    </row>
    <row r="13" spans="2:8" x14ac:dyDescent="0.2">
      <c r="B13" s="4" t="s">
        <v>4</v>
      </c>
      <c r="C13" s="5">
        <v>0</v>
      </c>
      <c r="D13" s="5">
        <v>0</v>
      </c>
      <c r="E13" s="5">
        <v>0</v>
      </c>
      <c r="F13" s="5">
        <v>0</v>
      </c>
      <c r="G13" s="5">
        <v>0</v>
      </c>
      <c r="H13" s="5">
        <v>0</v>
      </c>
    </row>
    <row r="14" spans="2:8" x14ac:dyDescent="0.2">
      <c r="B14" s="4"/>
      <c r="C14" s="6"/>
      <c r="D14" s="6"/>
      <c r="E14" s="6"/>
      <c r="F14" s="6"/>
      <c r="G14" s="6"/>
      <c r="H14" s="6"/>
    </row>
    <row r="15" spans="2:8" x14ac:dyDescent="0.2">
      <c r="B15" s="4" t="s">
        <v>5</v>
      </c>
      <c r="C15" s="5">
        <v>0</v>
      </c>
      <c r="D15" s="5">
        <v>0</v>
      </c>
      <c r="E15" s="5">
        <v>0</v>
      </c>
      <c r="F15" s="5">
        <v>0</v>
      </c>
      <c r="G15" s="5">
        <v>0</v>
      </c>
      <c r="H15" s="5">
        <v>0</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SUM(C13:C22)</f>
        <v>0</v>
      </c>
      <c r="D23" s="7">
        <f t="shared" ref="D23:H23" si="0">SUM(D13:D22)</f>
        <v>0</v>
      </c>
      <c r="E23" s="7">
        <f t="shared" si="0"/>
        <v>0</v>
      </c>
      <c r="F23" s="7">
        <f t="shared" si="0"/>
        <v>0</v>
      </c>
      <c r="G23" s="7">
        <f t="shared" si="0"/>
        <v>0</v>
      </c>
      <c r="H23" s="7">
        <f t="shared" si="0"/>
        <v>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9"/>
      <c r="D35" s="9"/>
      <c r="E35" s="9"/>
      <c r="F35" s="9"/>
      <c r="G35" s="9"/>
      <c r="H35" s="9"/>
    </row>
    <row r="36" spans="3:8" ht="15.75" x14ac:dyDescent="0.25">
      <c r="C36" s="9"/>
      <c r="D36" s="9"/>
      <c r="E36" s="9"/>
      <c r="F36" s="9"/>
      <c r="G36" s="9"/>
      <c r="H36" s="9"/>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296604-AE36-40FB-B89A-EBBF9935A531}">
  <dimension ref="B1:H49"/>
  <sheetViews>
    <sheetView showWhiteSpace="0" zoomScale="80" zoomScaleNormal="80" zoomScalePageLayoutView="80" workbookViewId="0"/>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3" spans="2:8" ht="15.75" x14ac:dyDescent="0.25">
      <c r="B3" s="26"/>
      <c r="H3" s="27" t="s">
        <v>122</v>
      </c>
    </row>
    <row r="4" spans="2:8" x14ac:dyDescent="0.2">
      <c r="B4" s="2" t="s">
        <v>22</v>
      </c>
      <c r="C4" s="2"/>
      <c r="D4" s="2"/>
    </row>
    <row r="5" spans="2:8" x14ac:dyDescent="0.2">
      <c r="B5" s="2" t="s">
        <v>23</v>
      </c>
      <c r="C5" s="2"/>
      <c r="D5" s="2"/>
    </row>
    <row r="6" spans="2:8" ht="36" customHeight="1" x14ac:dyDescent="0.2">
      <c r="B6" s="40" t="s">
        <v>31</v>
      </c>
      <c r="C6" s="40"/>
      <c r="D6" s="40"/>
    </row>
    <row r="7" spans="2:8" ht="45.75" customHeight="1" x14ac:dyDescent="0.2">
      <c r="B7" s="40" t="s">
        <v>25</v>
      </c>
      <c r="C7" s="40"/>
      <c r="D7" s="40"/>
      <c r="E7" s="40"/>
      <c r="F7" s="40"/>
      <c r="G7" s="40"/>
      <c r="H7" s="40"/>
    </row>
    <row r="8" spans="2:8" x14ac:dyDescent="0.2">
      <c r="B8" s="2" t="s">
        <v>26</v>
      </c>
      <c r="C8" s="2"/>
      <c r="D8" s="2"/>
    </row>
    <row r="9" spans="2:8" x14ac:dyDescent="0.2">
      <c r="B9" s="2" t="s">
        <v>32</v>
      </c>
      <c r="C9" s="2"/>
      <c r="D9" s="2"/>
    </row>
    <row r="11" spans="2:8" ht="15.75" x14ac:dyDescent="0.25">
      <c r="C11" s="24" t="s">
        <v>1</v>
      </c>
      <c r="D11" s="24" t="s">
        <v>1</v>
      </c>
      <c r="E11" s="24" t="s">
        <v>1</v>
      </c>
      <c r="F11" s="24" t="s">
        <v>1</v>
      </c>
      <c r="G11" s="24" t="s">
        <v>1</v>
      </c>
      <c r="H11" s="24" t="s">
        <v>1</v>
      </c>
    </row>
    <row r="12" spans="2:8" ht="15.75" x14ac:dyDescent="0.25">
      <c r="C12" s="24" t="s">
        <v>2</v>
      </c>
      <c r="D12" s="24" t="s">
        <v>11</v>
      </c>
      <c r="E12" s="24" t="s">
        <v>12</v>
      </c>
      <c r="F12" s="24" t="s">
        <v>13</v>
      </c>
      <c r="G12" s="24" t="s">
        <v>14</v>
      </c>
      <c r="H12" s="24" t="s">
        <v>15</v>
      </c>
    </row>
    <row r="13" spans="2:8" x14ac:dyDescent="0.2">
      <c r="C13" s="3" t="s">
        <v>3</v>
      </c>
      <c r="D13" s="3" t="s">
        <v>3</v>
      </c>
      <c r="E13" s="3" t="s">
        <v>3</v>
      </c>
      <c r="F13" s="3" t="s">
        <v>3</v>
      </c>
      <c r="G13" s="3" t="s">
        <v>3</v>
      </c>
      <c r="H13" s="3" t="s">
        <v>3</v>
      </c>
    </row>
    <row r="14" spans="2:8" x14ac:dyDescent="0.2">
      <c r="B14" s="4" t="s">
        <v>4</v>
      </c>
      <c r="C14" s="5">
        <v>0</v>
      </c>
      <c r="D14" s="5">
        <v>0</v>
      </c>
      <c r="E14" s="5">
        <v>0</v>
      </c>
      <c r="F14" s="5">
        <v>0</v>
      </c>
      <c r="G14" s="5">
        <v>0</v>
      </c>
      <c r="H14" s="5">
        <v>0</v>
      </c>
    </row>
    <row r="15" spans="2:8" x14ac:dyDescent="0.2">
      <c r="B15" s="4"/>
      <c r="C15" s="6"/>
      <c r="D15" s="6"/>
      <c r="E15" s="6"/>
      <c r="F15" s="6"/>
      <c r="G15" s="6"/>
      <c r="H15" s="6"/>
    </row>
    <row r="16" spans="2:8" x14ac:dyDescent="0.2">
      <c r="B16" s="4" t="s">
        <v>5</v>
      </c>
      <c r="C16" s="5">
        <v>21916</v>
      </c>
      <c r="D16" s="5">
        <v>100000</v>
      </c>
      <c r="E16" s="5">
        <v>103724</v>
      </c>
      <c r="F16" s="5">
        <v>0</v>
      </c>
      <c r="G16" s="5">
        <v>0</v>
      </c>
      <c r="H16" s="5">
        <v>0</v>
      </c>
    </row>
    <row r="17" spans="2:8" x14ac:dyDescent="0.2">
      <c r="B17" s="4"/>
      <c r="C17" s="6"/>
      <c r="D17" s="6"/>
      <c r="E17" s="6"/>
      <c r="F17" s="6"/>
      <c r="G17" s="6"/>
      <c r="H17" s="6"/>
    </row>
    <row r="18" spans="2:8" x14ac:dyDescent="0.2">
      <c r="B18" s="4" t="s">
        <v>6</v>
      </c>
      <c r="C18" s="5">
        <v>0</v>
      </c>
      <c r="D18" s="5">
        <v>0</v>
      </c>
      <c r="E18" s="5">
        <v>0</v>
      </c>
      <c r="F18" s="5">
        <v>0</v>
      </c>
      <c r="G18" s="5">
        <v>0</v>
      </c>
      <c r="H18" s="5">
        <v>0</v>
      </c>
    </row>
    <row r="19" spans="2:8" x14ac:dyDescent="0.2">
      <c r="B19" s="4"/>
      <c r="C19" s="6"/>
      <c r="D19" s="6"/>
      <c r="E19" s="6"/>
      <c r="F19" s="6"/>
      <c r="G19" s="6"/>
      <c r="H19" s="6"/>
    </row>
    <row r="20" spans="2:8" x14ac:dyDescent="0.2">
      <c r="B20" s="4" t="s">
        <v>7</v>
      </c>
      <c r="C20" s="5">
        <v>0</v>
      </c>
      <c r="D20" s="5">
        <v>0</v>
      </c>
      <c r="E20" s="5">
        <v>0</v>
      </c>
      <c r="F20" s="5">
        <v>0</v>
      </c>
      <c r="G20" s="5">
        <v>0</v>
      </c>
      <c r="H20" s="5">
        <v>0</v>
      </c>
    </row>
    <row r="21" spans="2:8" x14ac:dyDescent="0.2">
      <c r="B21" s="4"/>
      <c r="C21" s="6"/>
      <c r="D21" s="6"/>
      <c r="E21" s="6"/>
      <c r="F21" s="6"/>
      <c r="G21" s="6"/>
      <c r="H21" s="6"/>
    </row>
    <row r="22" spans="2:8" x14ac:dyDescent="0.2">
      <c r="B22" s="4" t="s">
        <v>8</v>
      </c>
      <c r="C22" s="5">
        <v>0</v>
      </c>
      <c r="D22" s="5">
        <v>0</v>
      </c>
      <c r="E22" s="5">
        <v>0</v>
      </c>
      <c r="F22" s="5">
        <v>0</v>
      </c>
      <c r="G22" s="5">
        <v>0</v>
      </c>
      <c r="H22" s="5">
        <v>0</v>
      </c>
    </row>
    <row r="23" spans="2:8" x14ac:dyDescent="0.2">
      <c r="B23" s="4"/>
      <c r="C23" s="6"/>
      <c r="D23" s="6"/>
      <c r="E23" s="6"/>
      <c r="F23" s="6"/>
      <c r="G23" s="6"/>
      <c r="H23" s="6"/>
    </row>
    <row r="24" spans="2:8" ht="15.75" thickBot="1" x14ac:dyDescent="0.25">
      <c r="B24" s="4" t="s">
        <v>9</v>
      </c>
      <c r="C24" s="7">
        <f>C16</f>
        <v>21916</v>
      </c>
      <c r="D24" s="7">
        <f>D14+D16+D18+D20+D22</f>
        <v>100000</v>
      </c>
      <c r="E24" s="7">
        <f>E14+E16+E18+E20+E22</f>
        <v>103724</v>
      </c>
      <c r="F24" s="7">
        <f>F14+F16+F18+F20+F22</f>
        <v>0</v>
      </c>
      <c r="G24" s="7">
        <f>G14+G16+G18+G20+G22</f>
        <v>0</v>
      </c>
      <c r="H24" s="7">
        <f>H14+H16+H18+H20+H22</f>
        <v>0</v>
      </c>
    </row>
    <row r="25" spans="2:8" ht="15.75" thickTop="1" x14ac:dyDescent="0.2"/>
    <row r="27" spans="2:8" ht="15.75" x14ac:dyDescent="0.25">
      <c r="B27" s="39"/>
      <c r="C27" s="39"/>
      <c r="D27" s="39"/>
      <c r="E27" s="39"/>
      <c r="F27" s="39"/>
      <c r="G27" s="39"/>
      <c r="H27" s="39"/>
    </row>
    <row r="28" spans="2:8" ht="15.75" x14ac:dyDescent="0.25">
      <c r="B28" s="39"/>
      <c r="C28" s="39"/>
      <c r="D28" s="39"/>
      <c r="E28" s="39"/>
      <c r="F28" s="39"/>
      <c r="G28" s="39"/>
      <c r="H28" s="39"/>
    </row>
    <row r="36" spans="3:8" ht="15.75" x14ac:dyDescent="0.25">
      <c r="C36" s="24"/>
      <c r="D36" s="24"/>
      <c r="E36" s="24"/>
      <c r="F36" s="24"/>
      <c r="G36" s="24"/>
      <c r="H36" s="24"/>
    </row>
    <row r="37" spans="3:8" ht="15.75" x14ac:dyDescent="0.25">
      <c r="C37" s="24"/>
      <c r="D37" s="24"/>
      <c r="E37" s="24"/>
      <c r="F37" s="24"/>
      <c r="G37" s="24"/>
      <c r="H37" s="24"/>
    </row>
    <row r="38" spans="3:8" x14ac:dyDescent="0.2">
      <c r="C38" s="3"/>
      <c r="D38" s="3"/>
      <c r="E38" s="3"/>
      <c r="F38" s="3"/>
      <c r="G38" s="3"/>
      <c r="H38" s="3"/>
    </row>
    <row r="39" spans="3:8" x14ac:dyDescent="0.2">
      <c r="C39" s="10"/>
      <c r="D39" s="10"/>
      <c r="E39" s="10"/>
      <c r="F39" s="10"/>
      <c r="G39" s="10"/>
      <c r="H39" s="10"/>
    </row>
    <row r="40" spans="3:8" x14ac:dyDescent="0.2">
      <c r="C40" s="11"/>
      <c r="D40" s="11"/>
      <c r="E40" s="11"/>
      <c r="F40" s="11"/>
      <c r="G40" s="11"/>
      <c r="H40" s="11"/>
    </row>
    <row r="41" spans="3:8" x14ac:dyDescent="0.2">
      <c r="C41" s="10"/>
      <c r="D41" s="10"/>
      <c r="E41" s="10"/>
      <c r="F41" s="10"/>
      <c r="G41" s="10"/>
      <c r="H41" s="10"/>
    </row>
    <row r="42" spans="3:8" x14ac:dyDescent="0.2">
      <c r="C42" s="11"/>
      <c r="D42" s="11"/>
      <c r="E42" s="11"/>
      <c r="F42" s="11"/>
      <c r="G42" s="11"/>
      <c r="H42" s="11"/>
    </row>
    <row r="43" spans="3:8" x14ac:dyDescent="0.2">
      <c r="C43" s="10"/>
      <c r="D43" s="10"/>
      <c r="E43" s="10"/>
      <c r="F43" s="10"/>
      <c r="G43" s="10"/>
      <c r="H43" s="10"/>
    </row>
    <row r="44" spans="3:8" x14ac:dyDescent="0.2">
      <c r="C44" s="11"/>
      <c r="D44" s="11"/>
      <c r="E44" s="11"/>
      <c r="F44" s="11"/>
      <c r="G44" s="11"/>
      <c r="H44" s="11"/>
    </row>
    <row r="45" spans="3:8" x14ac:dyDescent="0.2">
      <c r="C45" s="10"/>
      <c r="D45" s="10"/>
      <c r="E45" s="10"/>
      <c r="F45" s="10"/>
      <c r="G45" s="10"/>
      <c r="H45" s="10"/>
    </row>
    <row r="46" spans="3:8" x14ac:dyDescent="0.2">
      <c r="C46" s="11"/>
      <c r="D46" s="11"/>
      <c r="E46" s="11"/>
      <c r="F46" s="11"/>
      <c r="G46" s="11"/>
      <c r="H46" s="11"/>
    </row>
    <row r="47" spans="3:8" x14ac:dyDescent="0.2">
      <c r="C47" s="10"/>
      <c r="D47" s="10"/>
      <c r="E47" s="10"/>
      <c r="F47" s="10"/>
      <c r="G47" s="10"/>
      <c r="H47" s="10"/>
    </row>
    <row r="48" spans="3:8" x14ac:dyDescent="0.2">
      <c r="C48" s="11"/>
      <c r="D48" s="11"/>
      <c r="E48" s="11"/>
      <c r="F48" s="11"/>
      <c r="G48" s="11"/>
      <c r="H48" s="11"/>
    </row>
    <row r="49" spans="3:8" x14ac:dyDescent="0.2">
      <c r="C49" s="11"/>
      <c r="D49" s="11"/>
      <c r="E49" s="11"/>
      <c r="F49" s="11"/>
      <c r="G49" s="11"/>
      <c r="H49" s="11"/>
    </row>
  </sheetData>
  <mergeCells count="6">
    <mergeCell ref="B28:H28"/>
    <mergeCell ref="B1:H1"/>
    <mergeCell ref="B2:H2"/>
    <mergeCell ref="B6:D6"/>
    <mergeCell ref="B7:H7"/>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25B4B8-81EF-4129-A839-759973684058}">
  <dimension ref="B1:H48"/>
  <sheetViews>
    <sheetView showWhiteSpace="0" zoomScaleNormal="100" workbookViewId="0">
      <selection activeCell="P12" sqref="P12"/>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10</v>
      </c>
      <c r="C2" s="39"/>
      <c r="D2" s="39"/>
      <c r="E2" s="39"/>
      <c r="F2" s="39"/>
      <c r="G2" s="39"/>
      <c r="H2" s="39"/>
    </row>
    <row r="3" spans="2:8" x14ac:dyDescent="0.2">
      <c r="G3" s="37" t="s">
        <v>136</v>
      </c>
    </row>
    <row r="4" spans="2:8" x14ac:dyDescent="0.2">
      <c r="B4" s="2" t="s">
        <v>46</v>
      </c>
      <c r="C4" s="2"/>
      <c r="D4" s="2"/>
    </row>
    <row r="5" spans="2:8" x14ac:dyDescent="0.2">
      <c r="B5" s="2" t="s">
        <v>47</v>
      </c>
      <c r="C5" s="2"/>
      <c r="D5" s="2"/>
    </row>
    <row r="6" spans="2:8" x14ac:dyDescent="0.2">
      <c r="B6" s="2" t="s">
        <v>48</v>
      </c>
      <c r="C6" s="2"/>
      <c r="D6" s="2"/>
    </row>
    <row r="7" spans="2:8" x14ac:dyDescent="0.2">
      <c r="B7" s="2" t="s">
        <v>49</v>
      </c>
      <c r="C7" s="2"/>
      <c r="D7" s="2"/>
    </row>
    <row r="8" spans="2:8" x14ac:dyDescent="0.2">
      <c r="B8" s="2" t="s">
        <v>50</v>
      </c>
      <c r="C8" s="2"/>
      <c r="D8" s="2"/>
    </row>
    <row r="10" spans="2:8" ht="15.75" x14ac:dyDescent="0.25">
      <c r="C10" s="12" t="s">
        <v>1</v>
      </c>
      <c r="D10" s="12" t="s">
        <v>1</v>
      </c>
      <c r="E10" s="12" t="s">
        <v>1</v>
      </c>
      <c r="F10" s="12" t="s">
        <v>1</v>
      </c>
      <c r="G10" s="12" t="s">
        <v>1</v>
      </c>
      <c r="H10" s="12" t="s">
        <v>1</v>
      </c>
    </row>
    <row r="11" spans="2:8" ht="15.75" x14ac:dyDescent="0.25">
      <c r="C11" s="12" t="s">
        <v>2</v>
      </c>
      <c r="D11" s="12" t="s">
        <v>11</v>
      </c>
      <c r="E11" s="12" t="s">
        <v>12</v>
      </c>
      <c r="F11" s="12" t="s">
        <v>13</v>
      </c>
      <c r="G11" s="12" t="s">
        <v>14</v>
      </c>
      <c r="H11" s="12" t="s">
        <v>15</v>
      </c>
    </row>
    <row r="12" spans="2:8" x14ac:dyDescent="0.2">
      <c r="C12" s="3" t="s">
        <v>3</v>
      </c>
      <c r="D12" s="3" t="s">
        <v>3</v>
      </c>
      <c r="E12" s="3" t="s">
        <v>3</v>
      </c>
      <c r="F12" s="3" t="s">
        <v>3</v>
      </c>
      <c r="G12" s="3" t="s">
        <v>3</v>
      </c>
      <c r="H12" s="3" t="s">
        <v>3</v>
      </c>
    </row>
    <row r="13" spans="2:8" x14ac:dyDescent="0.2">
      <c r="B13" s="4" t="s">
        <v>4</v>
      </c>
      <c r="C13" s="5"/>
      <c r="D13" s="5">
        <v>0</v>
      </c>
      <c r="E13" s="5">
        <v>0</v>
      </c>
      <c r="F13" s="5">
        <v>0</v>
      </c>
      <c r="G13" s="5">
        <v>0</v>
      </c>
      <c r="H13" s="5">
        <v>0</v>
      </c>
    </row>
    <row r="14" spans="2:8" x14ac:dyDescent="0.2">
      <c r="B14" s="4"/>
      <c r="C14" s="6"/>
      <c r="D14" s="6"/>
      <c r="E14" s="6"/>
      <c r="F14" s="6"/>
      <c r="G14" s="6"/>
      <c r="H14" s="6"/>
    </row>
    <row r="15" spans="2:8" x14ac:dyDescent="0.2">
      <c r="B15" s="4" t="s">
        <v>5</v>
      </c>
      <c r="C15" s="5">
        <v>4417879</v>
      </c>
      <c r="D15" s="5">
        <v>0</v>
      </c>
      <c r="E15" s="5">
        <v>0</v>
      </c>
      <c r="F15" s="5">
        <f>E15</f>
        <v>0</v>
      </c>
      <c r="G15" s="5">
        <f>F15</f>
        <v>0</v>
      </c>
      <c r="H15" s="5">
        <f>G15</f>
        <v>0</v>
      </c>
    </row>
    <row r="16" spans="2:8" x14ac:dyDescent="0.2">
      <c r="B16" s="4"/>
      <c r="C16" s="6"/>
      <c r="D16" s="6"/>
      <c r="E16" s="6"/>
      <c r="F16" s="6"/>
      <c r="G16" s="6"/>
      <c r="H16" s="6"/>
    </row>
    <row r="17" spans="2:8" x14ac:dyDescent="0.2">
      <c r="B17" s="4" t="s">
        <v>6</v>
      </c>
      <c r="C17" s="5"/>
      <c r="D17" s="5">
        <v>0</v>
      </c>
      <c r="E17" s="5">
        <v>0</v>
      </c>
      <c r="F17" s="5">
        <v>0</v>
      </c>
      <c r="G17" s="5">
        <v>0</v>
      </c>
      <c r="H17" s="5">
        <v>0</v>
      </c>
    </row>
    <row r="18" spans="2:8" x14ac:dyDescent="0.2">
      <c r="B18" s="4"/>
      <c r="C18" s="6"/>
      <c r="D18" s="6"/>
      <c r="E18" s="6"/>
      <c r="F18" s="6"/>
      <c r="G18" s="6"/>
      <c r="H18" s="6"/>
    </row>
    <row r="19" spans="2:8" x14ac:dyDescent="0.2">
      <c r="B19" s="4" t="s">
        <v>7</v>
      </c>
      <c r="C19" s="5"/>
      <c r="D19" s="5">
        <v>0</v>
      </c>
      <c r="E19" s="5">
        <v>0</v>
      </c>
      <c r="F19" s="5">
        <v>0</v>
      </c>
      <c r="G19" s="5">
        <v>0</v>
      </c>
      <c r="H19" s="5">
        <v>0</v>
      </c>
    </row>
    <row r="20" spans="2:8" x14ac:dyDescent="0.2">
      <c r="B20" s="4"/>
      <c r="C20" s="6"/>
      <c r="D20" s="6"/>
      <c r="E20" s="6"/>
      <c r="F20" s="6"/>
      <c r="G20" s="6"/>
      <c r="H20" s="6"/>
    </row>
    <row r="21" spans="2:8" x14ac:dyDescent="0.2">
      <c r="B21" s="4" t="s">
        <v>8</v>
      </c>
      <c r="C21" s="5"/>
      <c r="D21" s="5">
        <v>0</v>
      </c>
      <c r="E21" s="5">
        <v>0</v>
      </c>
      <c r="F21" s="5">
        <v>0</v>
      </c>
      <c r="G21" s="5">
        <v>0</v>
      </c>
      <c r="H21" s="5">
        <v>0</v>
      </c>
    </row>
    <row r="22" spans="2:8" x14ac:dyDescent="0.2">
      <c r="B22" s="4"/>
      <c r="C22" s="6"/>
      <c r="D22" s="6"/>
      <c r="E22" s="6"/>
      <c r="F22" s="6"/>
      <c r="G22" s="6"/>
      <c r="H22" s="6"/>
    </row>
    <row r="23" spans="2:8" ht="15.75" thickBot="1" x14ac:dyDescent="0.25">
      <c r="B23" s="4" t="s">
        <v>9</v>
      </c>
      <c r="C23" s="7">
        <f>SUM(C13,C15,C17,C19,C21)</f>
        <v>4417879</v>
      </c>
      <c r="D23" s="7">
        <f t="shared" ref="D23:H23" si="0">SUM(D13,D15,D17,D19,D21)</f>
        <v>0</v>
      </c>
      <c r="E23" s="7">
        <f t="shared" si="0"/>
        <v>0</v>
      </c>
      <c r="F23" s="7">
        <f t="shared" si="0"/>
        <v>0</v>
      </c>
      <c r="G23" s="7">
        <f t="shared" si="0"/>
        <v>0</v>
      </c>
      <c r="H23" s="7">
        <f t="shared" si="0"/>
        <v>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12"/>
      <c r="D35" s="12"/>
      <c r="E35" s="12"/>
      <c r="F35" s="12"/>
      <c r="G35" s="12"/>
      <c r="H35" s="12"/>
    </row>
    <row r="36" spans="3:8" ht="15.75" x14ac:dyDescent="0.25">
      <c r="C36" s="12"/>
      <c r="D36" s="12"/>
      <c r="E36" s="12"/>
      <c r="F36" s="12"/>
      <c r="G36" s="12"/>
      <c r="H36" s="12"/>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62407-54B3-4474-8F7D-189E015595E6}">
  <dimension ref="B1:H48"/>
  <sheetViews>
    <sheetView workbookViewId="0"/>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10</v>
      </c>
      <c r="C2" s="39"/>
      <c r="D2" s="39"/>
      <c r="E2" s="39"/>
      <c r="F2" s="39"/>
      <c r="G2" s="39"/>
      <c r="H2" s="39"/>
    </row>
    <row r="4" spans="2:8" x14ac:dyDescent="0.2">
      <c r="B4" s="2" t="s">
        <v>46</v>
      </c>
      <c r="C4" s="2"/>
      <c r="D4" s="2"/>
    </row>
    <row r="5" spans="2:8" x14ac:dyDescent="0.2">
      <c r="B5" s="2" t="s">
        <v>126</v>
      </c>
      <c r="C5" s="2"/>
      <c r="D5" s="2"/>
    </row>
    <row r="6" spans="2:8" x14ac:dyDescent="0.2">
      <c r="B6" s="2" t="s">
        <v>127</v>
      </c>
      <c r="C6" s="2"/>
      <c r="D6" s="2"/>
    </row>
    <row r="7" spans="2:8" x14ac:dyDescent="0.2">
      <c r="B7" s="2" t="s">
        <v>128</v>
      </c>
      <c r="C7" s="2"/>
      <c r="D7" s="2"/>
    </row>
    <row r="8" spans="2:8" x14ac:dyDescent="0.2">
      <c r="B8" s="2" t="s">
        <v>129</v>
      </c>
      <c r="C8" s="2"/>
      <c r="D8" s="2"/>
    </row>
    <row r="10" spans="2:8" ht="15.75" x14ac:dyDescent="0.25">
      <c r="C10" s="29" t="s">
        <v>1</v>
      </c>
      <c r="D10" s="29" t="s">
        <v>1</v>
      </c>
      <c r="E10" s="29" t="s">
        <v>1</v>
      </c>
      <c r="F10" s="29" t="s">
        <v>1</v>
      </c>
      <c r="G10" s="29" t="s">
        <v>1</v>
      </c>
      <c r="H10" s="29" t="s">
        <v>1</v>
      </c>
    </row>
    <row r="11" spans="2:8" ht="15.75" x14ac:dyDescent="0.25">
      <c r="C11" s="29" t="s">
        <v>2</v>
      </c>
      <c r="D11" s="29" t="s">
        <v>11</v>
      </c>
      <c r="E11" s="29" t="s">
        <v>12</v>
      </c>
      <c r="F11" s="29" t="s">
        <v>13</v>
      </c>
      <c r="G11" s="29" t="s">
        <v>14</v>
      </c>
      <c r="H11" s="29" t="s">
        <v>15</v>
      </c>
    </row>
    <row r="12" spans="2:8" x14ac:dyDescent="0.2">
      <c r="C12" s="3" t="s">
        <v>3</v>
      </c>
      <c r="D12" s="3" t="s">
        <v>3</v>
      </c>
      <c r="E12" s="3" t="s">
        <v>3</v>
      </c>
      <c r="F12" s="3" t="s">
        <v>3</v>
      </c>
      <c r="G12" s="3" t="s">
        <v>3</v>
      </c>
      <c r="H12" s="3" t="s">
        <v>3</v>
      </c>
    </row>
    <row r="13" spans="2:8" x14ac:dyDescent="0.2">
      <c r="B13" s="4" t="s">
        <v>4</v>
      </c>
      <c r="C13" s="5">
        <v>110000</v>
      </c>
      <c r="D13" s="5">
        <v>112000</v>
      </c>
      <c r="E13" s="5">
        <v>112000</v>
      </c>
      <c r="F13" s="5">
        <v>112000</v>
      </c>
      <c r="G13" s="5">
        <f>F13</f>
        <v>112000</v>
      </c>
      <c r="H13" s="5">
        <f>G13</f>
        <v>112000</v>
      </c>
    </row>
    <row r="14" spans="2:8" x14ac:dyDescent="0.2">
      <c r="B14" s="4"/>
      <c r="C14" s="6"/>
      <c r="D14" s="6"/>
      <c r="E14" s="6"/>
      <c r="F14" s="6"/>
      <c r="G14" s="6"/>
      <c r="H14" s="6"/>
    </row>
    <row r="15" spans="2:8" x14ac:dyDescent="0.2">
      <c r="B15" s="4" t="s">
        <v>5</v>
      </c>
      <c r="C15" s="5">
        <v>75000</v>
      </c>
      <c r="D15" s="5">
        <v>83908</v>
      </c>
      <c r="E15" s="5">
        <v>83908</v>
      </c>
      <c r="F15" s="5">
        <f>E15</f>
        <v>83908</v>
      </c>
      <c r="G15" s="5">
        <f>F15</f>
        <v>83908</v>
      </c>
      <c r="H15" s="5">
        <f>G15</f>
        <v>83908</v>
      </c>
    </row>
    <row r="16" spans="2:8" x14ac:dyDescent="0.2">
      <c r="B16" s="4"/>
      <c r="C16" s="6"/>
      <c r="D16" s="6"/>
      <c r="E16" s="6"/>
      <c r="F16" s="6"/>
      <c r="G16" s="6"/>
      <c r="H16" s="6"/>
    </row>
    <row r="17" spans="2:8" x14ac:dyDescent="0.2">
      <c r="B17" s="4" t="s">
        <v>6</v>
      </c>
      <c r="C17" s="5"/>
      <c r="D17" s="5"/>
      <c r="E17" s="5"/>
      <c r="F17" s="5"/>
      <c r="G17" s="5"/>
      <c r="H17" s="5"/>
    </row>
    <row r="18" spans="2:8" x14ac:dyDescent="0.2">
      <c r="B18" s="4"/>
      <c r="C18" s="6"/>
      <c r="D18" s="6"/>
      <c r="E18" s="6"/>
      <c r="F18" s="6"/>
      <c r="G18" s="6"/>
      <c r="H18" s="6"/>
    </row>
    <row r="19" spans="2:8" x14ac:dyDescent="0.2">
      <c r="B19" s="4" t="s">
        <v>7</v>
      </c>
      <c r="C19" s="5"/>
      <c r="D19" s="5"/>
      <c r="E19" s="5"/>
      <c r="F19" s="5"/>
      <c r="G19" s="5"/>
      <c r="H19" s="5"/>
    </row>
    <row r="20" spans="2:8" x14ac:dyDescent="0.2">
      <c r="B20" s="4"/>
      <c r="C20" s="6"/>
      <c r="D20" s="6"/>
      <c r="E20" s="6"/>
      <c r="F20" s="6"/>
      <c r="G20" s="6"/>
      <c r="H20" s="6"/>
    </row>
    <row r="21" spans="2:8" x14ac:dyDescent="0.2">
      <c r="B21" s="4" t="s">
        <v>8</v>
      </c>
      <c r="C21" s="5"/>
      <c r="D21" s="5"/>
      <c r="E21" s="5"/>
      <c r="F21" s="5"/>
      <c r="G21" s="5"/>
      <c r="H21" s="5"/>
    </row>
    <row r="22" spans="2:8" x14ac:dyDescent="0.2">
      <c r="B22" s="4"/>
      <c r="C22" s="6"/>
      <c r="D22" s="6"/>
      <c r="E22" s="6"/>
      <c r="F22" s="6"/>
      <c r="G22" s="6"/>
      <c r="H22" s="6"/>
    </row>
    <row r="23" spans="2:8" ht="15.75" thickBot="1" x14ac:dyDescent="0.25">
      <c r="B23" s="4" t="s">
        <v>9</v>
      </c>
      <c r="C23" s="7">
        <f>SUM(C13,C15,C17,C19,C21)</f>
        <v>185000</v>
      </c>
      <c r="D23" s="7">
        <f t="shared" ref="D23:H23" si="0">SUM(D13,D15,D17,D19,D21)</f>
        <v>195908</v>
      </c>
      <c r="E23" s="7">
        <f t="shared" si="0"/>
        <v>195908</v>
      </c>
      <c r="F23" s="7">
        <f t="shared" si="0"/>
        <v>195908</v>
      </c>
      <c r="G23" s="7">
        <f t="shared" si="0"/>
        <v>195908</v>
      </c>
      <c r="H23" s="7">
        <f t="shared" si="0"/>
        <v>195908</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29"/>
      <c r="D35" s="29"/>
      <c r="E35" s="29"/>
      <c r="F35" s="29"/>
      <c r="G35" s="29"/>
      <c r="H35" s="29"/>
    </row>
    <row r="36" spans="3:8" ht="15.75" x14ac:dyDescent="0.25">
      <c r="C36" s="29"/>
      <c r="D36" s="29"/>
      <c r="E36" s="29"/>
      <c r="F36" s="29"/>
      <c r="G36" s="29"/>
      <c r="H36" s="29"/>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E335B2-750F-4F60-8847-5C5AF873FE2E}">
  <dimension ref="B1:H26"/>
  <sheetViews>
    <sheetView workbookViewId="0">
      <selection activeCell="K28" sqref="K28"/>
    </sheetView>
  </sheetViews>
  <sheetFormatPr defaultRowHeight="15" x14ac:dyDescent="0.25"/>
  <cols>
    <col min="2" max="2" width="34.5703125" customWidth="1"/>
    <col min="3" max="8" width="14.140625" customWidth="1"/>
  </cols>
  <sheetData>
    <row r="1" spans="2:8" ht="15.75" x14ac:dyDescent="0.25">
      <c r="B1" s="39" t="s">
        <v>0</v>
      </c>
      <c r="C1" s="39"/>
      <c r="D1" s="39"/>
      <c r="E1" s="39"/>
      <c r="F1" s="39"/>
      <c r="G1" s="39"/>
      <c r="H1" s="39"/>
    </row>
    <row r="2" spans="2:8" ht="15.75" x14ac:dyDescent="0.25">
      <c r="B2" s="39" t="s">
        <v>110</v>
      </c>
      <c r="C2" s="39"/>
      <c r="D2" s="39"/>
      <c r="E2" s="39"/>
      <c r="F2" s="39"/>
      <c r="G2" s="39"/>
      <c r="H2" s="39"/>
    </row>
    <row r="3" spans="2:8" ht="15.75" x14ac:dyDescent="0.25">
      <c r="B3" s="1"/>
      <c r="C3" s="1"/>
      <c r="D3" s="1"/>
      <c r="E3" s="1"/>
      <c r="F3" s="1"/>
      <c r="G3" s="1"/>
      <c r="H3" s="1"/>
    </row>
    <row r="4" spans="2:8" ht="15.75" x14ac:dyDescent="0.25">
      <c r="B4" s="2" t="s">
        <v>142</v>
      </c>
      <c r="C4" s="2"/>
      <c r="D4" s="2"/>
      <c r="E4" s="1"/>
      <c r="F4" s="1"/>
      <c r="G4" s="1"/>
      <c r="H4" s="1"/>
    </row>
    <row r="5" spans="2:8" ht="15.75" x14ac:dyDescent="0.25">
      <c r="B5" s="2" t="s">
        <v>143</v>
      </c>
      <c r="C5" s="2"/>
      <c r="D5" s="2"/>
      <c r="E5" s="1"/>
      <c r="F5" s="1"/>
      <c r="G5" s="1"/>
      <c r="H5" s="1"/>
    </row>
    <row r="6" spans="2:8" ht="15.75" x14ac:dyDescent="0.25">
      <c r="B6" s="2" t="s">
        <v>144</v>
      </c>
      <c r="C6" s="2"/>
      <c r="D6" s="2"/>
      <c r="E6" s="1"/>
      <c r="F6" s="1"/>
      <c r="G6" s="1"/>
      <c r="H6" s="1"/>
    </row>
    <row r="7" spans="2:8" ht="15.75" x14ac:dyDescent="0.25">
      <c r="B7" s="2" t="s">
        <v>145</v>
      </c>
      <c r="C7" s="2"/>
      <c r="D7" s="2"/>
      <c r="E7" s="1"/>
      <c r="F7" s="1"/>
      <c r="G7" s="1"/>
      <c r="H7" s="1"/>
    </row>
    <row r="8" spans="2:8" ht="15.75" x14ac:dyDescent="0.25">
      <c r="B8" s="2" t="s">
        <v>146</v>
      </c>
      <c r="C8" s="2"/>
      <c r="D8" s="2"/>
      <c r="E8" s="1"/>
      <c r="F8" s="1"/>
      <c r="G8" s="1"/>
      <c r="H8" s="1"/>
    </row>
    <row r="9" spans="2:8" ht="15.75" x14ac:dyDescent="0.25">
      <c r="B9" s="1"/>
      <c r="C9" s="1"/>
      <c r="D9" s="1"/>
      <c r="E9" s="1"/>
      <c r="F9" s="1"/>
      <c r="G9" s="1"/>
      <c r="H9" s="1"/>
    </row>
    <row r="10" spans="2:8" ht="15.75" x14ac:dyDescent="0.25">
      <c r="B10" s="1"/>
      <c r="C10" s="36" t="s">
        <v>1</v>
      </c>
      <c r="D10" s="36" t="s">
        <v>1</v>
      </c>
      <c r="E10" s="36" t="s">
        <v>1</v>
      </c>
      <c r="F10" s="36" t="s">
        <v>1</v>
      </c>
      <c r="G10" s="36" t="s">
        <v>1</v>
      </c>
      <c r="H10" s="36" t="s">
        <v>1</v>
      </c>
    </row>
    <row r="11" spans="2:8" ht="15.75" x14ac:dyDescent="0.25">
      <c r="B11" s="1"/>
      <c r="C11" s="36" t="s">
        <v>11</v>
      </c>
      <c r="D11" s="36" t="s">
        <v>12</v>
      </c>
      <c r="E11" s="36" t="s">
        <v>13</v>
      </c>
      <c r="F11" s="36" t="s">
        <v>14</v>
      </c>
      <c r="G11" s="36" t="s">
        <v>15</v>
      </c>
      <c r="H11" s="36" t="s">
        <v>112</v>
      </c>
    </row>
    <row r="12" spans="2:8" ht="15.75" x14ac:dyDescent="0.25">
      <c r="B12" s="1"/>
      <c r="C12" s="3" t="s">
        <v>3</v>
      </c>
      <c r="D12" s="3" t="s">
        <v>3</v>
      </c>
      <c r="E12" s="3" t="s">
        <v>3</v>
      </c>
      <c r="F12" s="3" t="s">
        <v>3</v>
      </c>
      <c r="G12" s="3" t="s">
        <v>3</v>
      </c>
      <c r="H12" s="3" t="s">
        <v>3</v>
      </c>
    </row>
    <row r="13" spans="2:8" ht="15.75" x14ac:dyDescent="0.25">
      <c r="B13" s="4" t="s">
        <v>4</v>
      </c>
      <c r="C13" s="5">
        <v>100000</v>
      </c>
      <c r="D13" s="5">
        <v>100000</v>
      </c>
      <c r="E13" s="5">
        <v>100000</v>
      </c>
      <c r="F13" s="5">
        <v>100000</v>
      </c>
      <c r="G13" s="5">
        <v>100000</v>
      </c>
      <c r="H13" s="5">
        <v>100000</v>
      </c>
    </row>
    <row r="14" spans="2:8" ht="15.75" x14ac:dyDescent="0.25">
      <c r="B14" s="4"/>
      <c r="C14" s="6"/>
      <c r="D14" s="6"/>
      <c r="E14" s="6"/>
      <c r="F14" s="6"/>
      <c r="G14" s="6"/>
      <c r="H14" s="6"/>
    </row>
    <row r="15" spans="2:8" ht="15.75" x14ac:dyDescent="0.25">
      <c r="B15" s="4" t="s">
        <v>5</v>
      </c>
      <c r="C15" s="5">
        <v>1176715</v>
      </c>
      <c r="D15" s="5">
        <v>1176715</v>
      </c>
      <c r="E15" s="5">
        <v>1176715</v>
      </c>
      <c r="F15" s="5">
        <v>1176715</v>
      </c>
      <c r="G15" s="5">
        <v>1176715</v>
      </c>
      <c r="H15" s="5">
        <v>1176715</v>
      </c>
    </row>
    <row r="16" spans="2:8" ht="15.75" x14ac:dyDescent="0.25">
      <c r="B16" s="4"/>
      <c r="C16" s="6"/>
      <c r="D16" s="6"/>
      <c r="E16" s="6"/>
      <c r="F16" s="6"/>
      <c r="G16" s="6"/>
      <c r="H16" s="6"/>
    </row>
    <row r="17" spans="2:8" ht="15.75" x14ac:dyDescent="0.25">
      <c r="B17" s="4" t="s">
        <v>6</v>
      </c>
      <c r="C17" s="5"/>
      <c r="D17" s="5"/>
      <c r="E17" s="5"/>
      <c r="F17" s="5"/>
      <c r="G17" s="5"/>
      <c r="H17" s="5"/>
    </row>
    <row r="18" spans="2:8" ht="15.75" x14ac:dyDescent="0.25">
      <c r="B18" s="4"/>
      <c r="C18" s="6"/>
      <c r="D18" s="6"/>
      <c r="E18" s="6"/>
      <c r="F18" s="6"/>
      <c r="G18" s="6"/>
      <c r="H18" s="6"/>
    </row>
    <row r="19" spans="2:8" ht="15.75" x14ac:dyDescent="0.25">
      <c r="B19" s="4" t="s">
        <v>7</v>
      </c>
      <c r="C19" s="5"/>
      <c r="D19" s="5"/>
      <c r="E19" s="5"/>
      <c r="F19" s="5"/>
      <c r="G19" s="5"/>
      <c r="H19" s="5"/>
    </row>
    <row r="20" spans="2:8" ht="15.75" x14ac:dyDescent="0.25">
      <c r="B20" s="4"/>
      <c r="C20" s="6"/>
      <c r="D20" s="6"/>
      <c r="E20" s="6"/>
      <c r="F20" s="6"/>
      <c r="G20" s="6"/>
      <c r="H20" s="6"/>
    </row>
    <row r="21" spans="2:8" ht="15.75" x14ac:dyDescent="0.25">
      <c r="B21" s="4" t="s">
        <v>8</v>
      </c>
      <c r="C21" s="5"/>
      <c r="D21" s="5"/>
      <c r="E21" s="5"/>
      <c r="F21" s="5"/>
      <c r="G21" s="5"/>
      <c r="H21" s="5"/>
    </row>
    <row r="22" spans="2:8" ht="15.75" x14ac:dyDescent="0.25">
      <c r="B22" s="4"/>
      <c r="C22" s="6"/>
      <c r="D22" s="6"/>
      <c r="E22" s="6"/>
      <c r="F22" s="6"/>
      <c r="G22" s="6"/>
      <c r="H22" s="6"/>
    </row>
    <row r="23" spans="2:8" ht="16.5" thickBot="1" x14ac:dyDescent="0.3">
      <c r="B23" s="4" t="s">
        <v>9</v>
      </c>
      <c r="C23" s="7">
        <f>SUM(C13:C22)</f>
        <v>1276715</v>
      </c>
      <c r="D23" s="7">
        <f t="shared" ref="D23:H23" si="0">SUM(D13:D22)</f>
        <v>1276715</v>
      </c>
      <c r="E23" s="7">
        <f t="shared" si="0"/>
        <v>1276715</v>
      </c>
      <c r="F23" s="7">
        <f t="shared" si="0"/>
        <v>1276715</v>
      </c>
      <c r="G23" s="7">
        <f t="shared" si="0"/>
        <v>1276715</v>
      </c>
      <c r="H23" s="7">
        <f t="shared" si="0"/>
        <v>1276715</v>
      </c>
    </row>
    <row r="24" spans="2:8" ht="16.5" thickTop="1" x14ac:dyDescent="0.25">
      <c r="B24" s="1"/>
      <c r="C24" s="1"/>
      <c r="D24" s="1"/>
      <c r="E24" s="1"/>
      <c r="F24" s="1"/>
      <c r="G24" s="1"/>
      <c r="H24" s="1"/>
    </row>
    <row r="25" spans="2:8" ht="15.75" x14ac:dyDescent="0.25">
      <c r="B25" s="1"/>
      <c r="C25" s="1"/>
      <c r="D25" s="1"/>
      <c r="E25" s="1"/>
      <c r="F25" s="1"/>
      <c r="G25" s="1"/>
      <c r="H25" s="1"/>
    </row>
    <row r="26" spans="2:8" ht="15.75" x14ac:dyDescent="0.25">
      <c r="B26" s="39"/>
      <c r="C26" s="39"/>
      <c r="D26" s="39"/>
      <c r="E26" s="39"/>
      <c r="F26" s="39"/>
      <c r="G26" s="39"/>
      <c r="H26" s="39"/>
    </row>
  </sheetData>
  <mergeCells count="3">
    <mergeCell ref="B1:H1"/>
    <mergeCell ref="B2:H2"/>
    <mergeCell ref="B26:H26"/>
  </mergeCell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76ED6-D414-4ED3-9AE1-F7AC4CB197DE}">
  <sheetPr>
    <pageSetUpPr fitToPage="1"/>
  </sheetPr>
  <dimension ref="B1:H24"/>
  <sheetViews>
    <sheetView showWhiteSpace="0" zoomScaleNormal="100" workbookViewId="0"/>
  </sheetViews>
  <sheetFormatPr defaultColWidth="9.140625" defaultRowHeight="15" x14ac:dyDescent="0.2"/>
  <cols>
    <col min="1" max="1" width="9.140625" style="1"/>
    <col min="2" max="2" width="37.5703125" style="1" bestFit="1" customWidth="1"/>
    <col min="3" max="8" width="13.85546875" style="1" customWidth="1"/>
    <col min="9" max="9" width="15.28515625" style="1" customWidth="1"/>
    <col min="10"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60</v>
      </c>
      <c r="C4" s="2"/>
      <c r="D4" s="2"/>
    </row>
    <row r="5" spans="2:8" x14ac:dyDescent="0.2">
      <c r="B5" s="2" t="s">
        <v>64</v>
      </c>
      <c r="C5" s="2"/>
      <c r="D5" s="2"/>
    </row>
    <row r="6" spans="2:8" x14ac:dyDescent="0.2">
      <c r="B6" s="2" t="s">
        <v>62</v>
      </c>
      <c r="C6" s="2"/>
      <c r="D6" s="2"/>
    </row>
    <row r="7" spans="2:8" x14ac:dyDescent="0.2">
      <c r="B7" s="2" t="s">
        <v>26</v>
      </c>
      <c r="C7" s="2"/>
      <c r="D7" s="2"/>
    </row>
    <row r="8" spans="2:8" x14ac:dyDescent="0.2">
      <c r="B8" s="2" t="s">
        <v>65</v>
      </c>
      <c r="C8" s="2"/>
      <c r="D8" s="2"/>
    </row>
    <row r="10" spans="2:8" ht="15.75" x14ac:dyDescent="0.25">
      <c r="C10" s="33" t="s">
        <v>1</v>
      </c>
      <c r="D10" s="33" t="s">
        <v>1</v>
      </c>
      <c r="E10" s="33" t="s">
        <v>1</v>
      </c>
      <c r="F10" s="33" t="s">
        <v>1</v>
      </c>
      <c r="G10" s="33" t="s">
        <v>1</v>
      </c>
      <c r="H10" s="33" t="s">
        <v>1</v>
      </c>
    </row>
    <row r="11" spans="2:8" ht="15.75" x14ac:dyDescent="0.25">
      <c r="C11" s="33" t="s">
        <v>11</v>
      </c>
      <c r="D11" s="33" t="s">
        <v>12</v>
      </c>
      <c r="E11" s="33" t="s">
        <v>13</v>
      </c>
      <c r="F11" s="33" t="s">
        <v>14</v>
      </c>
      <c r="G11" s="33" t="s">
        <v>15</v>
      </c>
      <c r="H11" s="33" t="s">
        <v>112</v>
      </c>
    </row>
    <row r="12" spans="2:8" x14ac:dyDescent="0.2">
      <c r="C12" s="3" t="s">
        <v>3</v>
      </c>
      <c r="D12" s="3" t="s">
        <v>3</v>
      </c>
      <c r="E12" s="3" t="s">
        <v>3</v>
      </c>
      <c r="F12" s="3" t="s">
        <v>3</v>
      </c>
      <c r="G12" s="3" t="s">
        <v>3</v>
      </c>
      <c r="H12" s="3" t="s">
        <v>3</v>
      </c>
    </row>
    <row r="13" spans="2:8" x14ac:dyDescent="0.2">
      <c r="B13" s="4" t="s">
        <v>4</v>
      </c>
      <c r="C13" s="5"/>
      <c r="D13" s="5"/>
      <c r="E13" s="5"/>
      <c r="F13" s="5"/>
      <c r="G13" s="5"/>
      <c r="H13" s="5"/>
    </row>
    <row r="14" spans="2:8" x14ac:dyDescent="0.2">
      <c r="B14" s="4"/>
      <c r="C14" s="6"/>
      <c r="D14" s="6"/>
      <c r="E14" s="6"/>
      <c r="F14" s="6"/>
      <c r="G14" s="6"/>
      <c r="H14" s="6"/>
    </row>
    <row r="15" spans="2:8" x14ac:dyDescent="0.2">
      <c r="B15" s="4" t="s">
        <v>5</v>
      </c>
      <c r="C15" s="5">
        <v>294483</v>
      </c>
      <c r="D15" s="5">
        <v>0</v>
      </c>
      <c r="E15" s="5">
        <v>0</v>
      </c>
      <c r="F15" s="5">
        <v>0</v>
      </c>
      <c r="G15" s="5">
        <v>0</v>
      </c>
      <c r="H15" s="5">
        <v>0</v>
      </c>
    </row>
    <row r="16" spans="2:8" x14ac:dyDescent="0.2">
      <c r="B16" s="4"/>
      <c r="C16" s="6"/>
      <c r="D16" s="6"/>
      <c r="E16" s="6"/>
      <c r="F16" s="6"/>
      <c r="G16" s="6"/>
      <c r="H16" s="6"/>
    </row>
    <row r="17" spans="2:8" x14ac:dyDescent="0.2">
      <c r="B17" s="4" t="s">
        <v>6</v>
      </c>
      <c r="C17" s="5"/>
      <c r="D17" s="5"/>
      <c r="E17" s="5"/>
      <c r="F17" s="5"/>
      <c r="G17" s="5"/>
      <c r="H17" s="5"/>
    </row>
    <row r="18" spans="2:8" x14ac:dyDescent="0.2">
      <c r="B18" s="4"/>
      <c r="C18" s="6"/>
      <c r="D18" s="6"/>
      <c r="E18" s="6"/>
      <c r="F18" s="6"/>
      <c r="G18" s="6"/>
      <c r="H18" s="6"/>
    </row>
    <row r="19" spans="2:8" x14ac:dyDescent="0.2">
      <c r="B19" s="4" t="s">
        <v>7</v>
      </c>
      <c r="C19" s="5"/>
      <c r="D19" s="5"/>
      <c r="E19" s="5"/>
      <c r="F19" s="5"/>
      <c r="G19" s="5"/>
      <c r="H19" s="5"/>
    </row>
    <row r="20" spans="2:8" x14ac:dyDescent="0.2">
      <c r="B20" s="4"/>
      <c r="C20" s="6"/>
      <c r="D20" s="6"/>
      <c r="E20" s="6"/>
      <c r="F20" s="6"/>
      <c r="G20" s="6"/>
      <c r="H20" s="6"/>
    </row>
    <row r="21" spans="2:8" x14ac:dyDescent="0.2">
      <c r="B21" s="4" t="s">
        <v>8</v>
      </c>
      <c r="C21" s="5"/>
      <c r="D21" s="5"/>
      <c r="E21" s="5"/>
      <c r="F21" s="5"/>
      <c r="G21" s="5"/>
      <c r="H21" s="5"/>
    </row>
    <row r="22" spans="2:8" x14ac:dyDescent="0.2">
      <c r="B22" s="4"/>
      <c r="C22" s="6"/>
      <c r="D22" s="6"/>
      <c r="E22" s="6"/>
      <c r="F22" s="6"/>
      <c r="G22" s="6"/>
      <c r="H22" s="6"/>
    </row>
    <row r="23" spans="2:8" ht="15.75" thickBot="1" x14ac:dyDescent="0.25">
      <c r="B23" s="4" t="s">
        <v>9</v>
      </c>
      <c r="C23" s="7">
        <f>SUM(C13:C22)</f>
        <v>294483</v>
      </c>
      <c r="D23" s="7">
        <f t="shared" ref="D23:H23" si="0">SUM(D13:D22)</f>
        <v>0</v>
      </c>
      <c r="E23" s="7">
        <f t="shared" si="0"/>
        <v>0</v>
      </c>
      <c r="F23" s="7">
        <f t="shared" si="0"/>
        <v>0</v>
      </c>
      <c r="G23" s="7">
        <f t="shared" si="0"/>
        <v>0</v>
      </c>
      <c r="H23" s="7">
        <f t="shared" si="0"/>
        <v>0</v>
      </c>
    </row>
    <row r="24" spans="2:8" ht="15.75" thickTop="1" x14ac:dyDescent="0.2"/>
  </sheetData>
  <mergeCells count="2">
    <mergeCell ref="B1:H1"/>
    <mergeCell ref="B2:H2"/>
  </mergeCells>
  <printOptions horizontalCentered="1"/>
  <pageMargins left="0.7" right="0.7" top="0.75" bottom="0.75" header="0.3" footer="0.3"/>
  <pageSetup fitToHeight="0" orientation="portrait" r:id="rId1"/>
  <headerFooter>
    <oddFooter>&amp;LForm 37-B (rev. Aug. 2021)</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C2A41E-4D92-4E3A-918A-F6F3E564A9A3}">
  <dimension ref="B1:H26"/>
  <sheetViews>
    <sheetView showWhiteSpace="0" zoomScaleNormal="100" workbookViewId="0"/>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69</v>
      </c>
      <c r="C4" s="2"/>
      <c r="D4" s="2"/>
    </row>
    <row r="5" spans="2:8" x14ac:dyDescent="0.2">
      <c r="B5" s="2" t="s">
        <v>19</v>
      </c>
      <c r="C5" s="2"/>
      <c r="D5" s="2"/>
    </row>
    <row r="6" spans="2:8" x14ac:dyDescent="0.2">
      <c r="B6" s="2" t="s">
        <v>111</v>
      </c>
      <c r="C6" s="2"/>
      <c r="D6" s="2"/>
    </row>
    <row r="7" spans="2:8" x14ac:dyDescent="0.2">
      <c r="B7" s="2" t="s">
        <v>20</v>
      </c>
      <c r="C7" s="2"/>
      <c r="D7" s="2"/>
    </row>
    <row r="8" spans="2:8" x14ac:dyDescent="0.2">
      <c r="B8" s="2" t="s">
        <v>21</v>
      </c>
      <c r="C8" s="2"/>
      <c r="D8" s="2"/>
    </row>
    <row r="10" spans="2:8" ht="15.75" x14ac:dyDescent="0.25">
      <c r="C10" s="18" t="s">
        <v>1</v>
      </c>
      <c r="D10" s="18" t="s">
        <v>1</v>
      </c>
      <c r="E10" s="18" t="s">
        <v>1</v>
      </c>
      <c r="F10" s="18" t="s">
        <v>1</v>
      </c>
      <c r="G10" s="18" t="s">
        <v>1</v>
      </c>
      <c r="H10" s="18" t="s">
        <v>1</v>
      </c>
    </row>
    <row r="11" spans="2:8" ht="15.75" x14ac:dyDescent="0.25">
      <c r="C11" s="18" t="s">
        <v>11</v>
      </c>
      <c r="D11" s="18" t="s">
        <v>12</v>
      </c>
      <c r="E11" s="18" t="s">
        <v>13</v>
      </c>
      <c r="F11" s="18" t="s">
        <v>14</v>
      </c>
      <c r="G11" s="18" t="s">
        <v>15</v>
      </c>
      <c r="H11" s="18" t="s">
        <v>112</v>
      </c>
    </row>
    <row r="12" spans="2:8" x14ac:dyDescent="0.2">
      <c r="C12" s="3" t="s">
        <v>3</v>
      </c>
      <c r="D12" s="3" t="s">
        <v>3</v>
      </c>
      <c r="E12" s="3" t="s">
        <v>3</v>
      </c>
      <c r="F12" s="3" t="s">
        <v>3</v>
      </c>
      <c r="G12" s="3" t="s">
        <v>3</v>
      </c>
      <c r="H12" s="3" t="s">
        <v>3</v>
      </c>
    </row>
    <row r="13" spans="2:8" x14ac:dyDescent="0.2">
      <c r="B13" s="4" t="s">
        <v>4</v>
      </c>
      <c r="C13" s="5"/>
      <c r="D13" s="5"/>
      <c r="E13" s="5"/>
      <c r="F13" s="5"/>
      <c r="G13" s="5"/>
      <c r="H13" s="5"/>
    </row>
    <row r="14" spans="2:8" x14ac:dyDescent="0.2">
      <c r="B14" s="4"/>
      <c r="C14" s="6"/>
      <c r="D14" s="6"/>
      <c r="E14" s="6"/>
      <c r="F14" s="6"/>
      <c r="G14" s="6"/>
      <c r="H14" s="6"/>
    </row>
    <row r="15" spans="2:8" x14ac:dyDescent="0.2">
      <c r="B15" s="4" t="s">
        <v>5</v>
      </c>
      <c r="C15" s="5">
        <v>1451244</v>
      </c>
      <c r="D15" s="5">
        <v>36103</v>
      </c>
      <c r="E15" s="5">
        <v>0</v>
      </c>
      <c r="F15" s="5">
        <v>0</v>
      </c>
      <c r="G15" s="5">
        <v>0</v>
      </c>
      <c r="H15" s="5">
        <v>0</v>
      </c>
    </row>
    <row r="16" spans="2:8" x14ac:dyDescent="0.2">
      <c r="B16" s="4"/>
      <c r="C16" s="6"/>
      <c r="D16" s="6"/>
      <c r="E16" s="6"/>
      <c r="F16" s="6"/>
      <c r="G16" s="6"/>
      <c r="H16" s="6"/>
    </row>
    <row r="17" spans="2:8" x14ac:dyDescent="0.2">
      <c r="B17" s="4" t="s">
        <v>6</v>
      </c>
      <c r="C17" s="5"/>
      <c r="D17" s="5"/>
      <c r="E17" s="5"/>
      <c r="F17" s="5"/>
      <c r="G17" s="5"/>
      <c r="H17" s="5"/>
    </row>
    <row r="18" spans="2:8" x14ac:dyDescent="0.2">
      <c r="B18" s="4"/>
      <c r="C18" s="6"/>
      <c r="D18" s="6"/>
      <c r="E18" s="6"/>
      <c r="F18" s="6"/>
      <c r="G18" s="6"/>
      <c r="H18" s="6"/>
    </row>
    <row r="19" spans="2:8" x14ac:dyDescent="0.2">
      <c r="B19" s="4" t="s">
        <v>7</v>
      </c>
      <c r="C19" s="5"/>
      <c r="D19" s="5"/>
      <c r="E19" s="5"/>
      <c r="F19" s="5"/>
      <c r="G19" s="5"/>
      <c r="H19" s="5"/>
    </row>
    <row r="20" spans="2:8" x14ac:dyDescent="0.2">
      <c r="B20" s="4"/>
      <c r="C20" s="6"/>
      <c r="D20" s="6"/>
      <c r="E20" s="6"/>
      <c r="F20" s="6"/>
      <c r="G20" s="6"/>
      <c r="H20" s="6"/>
    </row>
    <row r="21" spans="2:8" x14ac:dyDescent="0.2">
      <c r="B21" s="4" t="s">
        <v>8</v>
      </c>
      <c r="C21" s="5"/>
      <c r="D21" s="5"/>
      <c r="E21" s="5"/>
      <c r="F21" s="5"/>
      <c r="G21" s="5"/>
      <c r="H21" s="5"/>
    </row>
    <row r="22" spans="2:8" x14ac:dyDescent="0.2">
      <c r="B22" s="4"/>
      <c r="C22" s="6"/>
      <c r="D22" s="6"/>
      <c r="E22" s="6"/>
      <c r="F22" s="6"/>
      <c r="G22" s="6"/>
      <c r="H22" s="6"/>
    </row>
    <row r="23" spans="2:8" ht="15.75" thickBot="1" x14ac:dyDescent="0.25">
      <c r="B23" s="4" t="s">
        <v>9</v>
      </c>
      <c r="C23" s="7"/>
      <c r="D23" s="7"/>
      <c r="E23" s="7"/>
      <c r="F23" s="7"/>
      <c r="G23" s="7"/>
      <c r="H23" s="7"/>
    </row>
    <row r="24" spans="2:8" ht="15.75" thickTop="1" x14ac:dyDescent="0.2"/>
    <row r="25" spans="2:8" x14ac:dyDescent="0.2">
      <c r="B25" s="1" t="s">
        <v>113</v>
      </c>
    </row>
    <row r="26" spans="2:8" ht="15.75" x14ac:dyDescent="0.25">
      <c r="B26" s="39"/>
      <c r="C26" s="39"/>
      <c r="D26" s="39"/>
      <c r="E26" s="39"/>
      <c r="F26" s="39"/>
      <c r="G26" s="39"/>
      <c r="H26" s="39"/>
    </row>
  </sheetData>
  <mergeCells count="3">
    <mergeCell ref="B1:H1"/>
    <mergeCell ref="B2:H2"/>
    <mergeCell ref="B26:H26"/>
  </mergeCells>
  <printOptions horizontalCentered="1"/>
  <pageMargins left="0.45" right="0.45" top="0.75" bottom="0.75" header="0.3" footer="0.3"/>
  <pageSetup scale="95" orientation="landscape" r:id="rId1"/>
  <headerFooter>
    <oddFooter>&amp;LForm 37-49 (rev. Aug. 2022)</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1E2A7B-A870-43E2-B698-180253EC73D6}">
  <dimension ref="B1:H48"/>
  <sheetViews>
    <sheetView showWhiteSpace="0" zoomScaleNormal="100" workbookViewId="0"/>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110</v>
      </c>
      <c r="C2" s="39"/>
      <c r="D2" s="39"/>
      <c r="E2" s="39"/>
      <c r="F2" s="39"/>
      <c r="G2" s="39"/>
      <c r="H2" s="39"/>
    </row>
    <row r="4" spans="2:8" x14ac:dyDescent="0.2">
      <c r="B4" s="2" t="s">
        <v>95</v>
      </c>
      <c r="C4" s="2"/>
      <c r="D4" s="2"/>
    </row>
    <row r="5" spans="2:8" x14ac:dyDescent="0.2">
      <c r="B5" s="2" t="s">
        <v>66</v>
      </c>
      <c r="C5" s="2"/>
      <c r="D5" s="2"/>
    </row>
    <row r="6" spans="2:8" x14ac:dyDescent="0.2">
      <c r="B6" s="2" t="s">
        <v>67</v>
      </c>
      <c r="C6" s="2"/>
      <c r="D6" s="2"/>
    </row>
    <row r="7" spans="2:8" x14ac:dyDescent="0.2">
      <c r="B7" s="2" t="s">
        <v>68</v>
      </c>
      <c r="C7" s="2"/>
      <c r="D7" s="2"/>
    </row>
    <row r="8" spans="2:8" x14ac:dyDescent="0.2">
      <c r="B8" s="2" t="s">
        <v>99</v>
      </c>
      <c r="C8" s="2"/>
      <c r="D8" s="2"/>
    </row>
    <row r="10" spans="2:8" ht="15.75" x14ac:dyDescent="0.25">
      <c r="C10" s="34" t="s">
        <v>1</v>
      </c>
      <c r="D10" s="34" t="s">
        <v>1</v>
      </c>
      <c r="E10" s="34" t="s">
        <v>1</v>
      </c>
      <c r="F10" s="34" t="s">
        <v>1</v>
      </c>
      <c r="G10" s="34" t="s">
        <v>1</v>
      </c>
      <c r="H10" s="34" t="s">
        <v>1</v>
      </c>
    </row>
    <row r="11" spans="2:8" ht="15.75" x14ac:dyDescent="0.25">
      <c r="C11" s="34" t="s">
        <v>11</v>
      </c>
      <c r="D11" s="34" t="s">
        <v>12</v>
      </c>
      <c r="E11" s="34" t="s">
        <v>13</v>
      </c>
      <c r="F11" s="34" t="s">
        <v>14</v>
      </c>
      <c r="G11" s="34" t="s">
        <v>15</v>
      </c>
      <c r="H11" s="34" t="s">
        <v>112</v>
      </c>
    </row>
    <row r="12" spans="2:8" x14ac:dyDescent="0.2">
      <c r="C12" s="3" t="s">
        <v>3</v>
      </c>
      <c r="D12" s="3" t="s">
        <v>3</v>
      </c>
      <c r="E12" s="3" t="s">
        <v>3</v>
      </c>
      <c r="F12" s="3" t="s">
        <v>3</v>
      </c>
      <c r="G12" s="3" t="s">
        <v>3</v>
      </c>
      <c r="H12" s="3" t="s">
        <v>3</v>
      </c>
    </row>
    <row r="13" spans="2:8" x14ac:dyDescent="0.2">
      <c r="B13" s="4" t="s">
        <v>4</v>
      </c>
      <c r="C13" s="5">
        <v>475000</v>
      </c>
      <c r="D13" s="5">
        <v>475000</v>
      </c>
      <c r="E13" s="5">
        <v>475000</v>
      </c>
      <c r="F13" s="5">
        <v>475000</v>
      </c>
      <c r="G13" s="5">
        <v>475000</v>
      </c>
      <c r="H13" s="5">
        <v>475000</v>
      </c>
    </row>
    <row r="14" spans="2:8" x14ac:dyDescent="0.2">
      <c r="B14" s="4"/>
      <c r="C14" s="6"/>
      <c r="D14" s="6"/>
      <c r="E14" s="6"/>
      <c r="F14" s="6"/>
      <c r="G14" s="6"/>
      <c r="H14" s="6"/>
    </row>
    <row r="15" spans="2:8" x14ac:dyDescent="0.2">
      <c r="B15" s="4" t="s">
        <v>5</v>
      </c>
      <c r="C15" s="5">
        <v>0</v>
      </c>
      <c r="D15" s="5">
        <v>0</v>
      </c>
      <c r="E15" s="5">
        <v>0</v>
      </c>
      <c r="F15" s="5">
        <v>0</v>
      </c>
      <c r="G15" s="5">
        <v>0</v>
      </c>
      <c r="H15" s="5">
        <v>0</v>
      </c>
    </row>
    <row r="16" spans="2:8"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SUM(C13:C21)</f>
        <v>475000</v>
      </c>
      <c r="D23" s="7">
        <f>SUM(D13:D21)</f>
        <v>475000</v>
      </c>
      <c r="E23" s="7">
        <f t="shared" ref="E23:H23" si="0">SUM(E13:E21)</f>
        <v>475000</v>
      </c>
      <c r="F23" s="7">
        <f t="shared" si="0"/>
        <v>475000</v>
      </c>
      <c r="G23" s="7">
        <f t="shared" si="0"/>
        <v>475000</v>
      </c>
      <c r="H23" s="7">
        <f t="shared" si="0"/>
        <v>475000</v>
      </c>
    </row>
    <row r="24" spans="2:8" ht="15.75" thickTop="1" x14ac:dyDescent="0.2"/>
    <row r="26" spans="2:8" ht="15.75" x14ac:dyDescent="0.25">
      <c r="B26" s="39"/>
      <c r="C26" s="39"/>
      <c r="D26" s="39"/>
      <c r="E26" s="39"/>
      <c r="F26" s="39"/>
      <c r="G26" s="39"/>
      <c r="H26" s="39"/>
    </row>
    <row r="27" spans="2:8" ht="15.75" x14ac:dyDescent="0.25">
      <c r="B27" s="39"/>
      <c r="C27" s="39"/>
      <c r="D27" s="39"/>
      <c r="E27" s="39"/>
      <c r="F27" s="39"/>
      <c r="G27" s="39"/>
      <c r="H27" s="39"/>
    </row>
    <row r="35" spans="3:8" ht="15.75" x14ac:dyDescent="0.25">
      <c r="C35" s="34"/>
      <c r="D35" s="34"/>
      <c r="E35" s="34"/>
      <c r="F35" s="34"/>
      <c r="G35" s="34"/>
      <c r="H35" s="34"/>
    </row>
    <row r="36" spans="3:8" ht="15.75" x14ac:dyDescent="0.25">
      <c r="C36" s="34"/>
      <c r="D36" s="34"/>
      <c r="E36" s="34"/>
      <c r="F36" s="34"/>
      <c r="G36" s="34"/>
      <c r="H36" s="34"/>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4">
    <mergeCell ref="B1:H1"/>
    <mergeCell ref="B2:H2"/>
    <mergeCell ref="B26:H26"/>
    <mergeCell ref="B27:H27"/>
  </mergeCells>
  <printOptions horizontalCentered="1"/>
  <pageMargins left="0.45" right="0.45" top="0.75" bottom="0.75" header="0.3" footer="0.3"/>
  <pageSetup scale="95" orientation="landscape" r:id="rId1"/>
  <headerFooter>
    <oddFooter>&amp;LForm 37-49 (rev. Aug. 2022)</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8B756F-C757-48EE-BE77-33F1746FA8EE}">
  <dimension ref="B1:H50"/>
  <sheetViews>
    <sheetView showWhiteSpace="0" zoomScaleNormal="100" workbookViewId="0">
      <selection activeCell="B13" sqref="B13"/>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8" ht="15.75" x14ac:dyDescent="0.25">
      <c r="B1" s="39" t="s">
        <v>0</v>
      </c>
      <c r="C1" s="39"/>
      <c r="D1" s="39"/>
      <c r="E1" s="39"/>
      <c r="F1" s="39"/>
      <c r="G1" s="39"/>
      <c r="H1" s="39"/>
    </row>
    <row r="2" spans="2:8" ht="15.75" x14ac:dyDescent="0.25">
      <c r="B2" s="39" t="s">
        <v>10</v>
      </c>
      <c r="C2" s="39"/>
      <c r="D2" s="39"/>
      <c r="E2" s="39"/>
      <c r="F2" s="39"/>
      <c r="G2" s="39"/>
      <c r="H2" s="39"/>
    </row>
    <row r="4" spans="2:8" x14ac:dyDescent="0.2">
      <c r="B4" s="2" t="s">
        <v>69</v>
      </c>
      <c r="C4" s="2"/>
      <c r="D4" s="2"/>
    </row>
    <row r="5" spans="2:8" x14ac:dyDescent="0.2">
      <c r="B5" s="2" t="s">
        <v>75</v>
      </c>
      <c r="C5" s="2"/>
      <c r="D5" s="2"/>
    </row>
    <row r="6" spans="2:8" x14ac:dyDescent="0.2">
      <c r="B6" s="14" t="s">
        <v>70</v>
      </c>
      <c r="C6" s="2"/>
      <c r="D6" s="2"/>
    </row>
    <row r="7" spans="2:8" x14ac:dyDescent="0.2">
      <c r="B7" s="2" t="s">
        <v>71</v>
      </c>
      <c r="C7" s="2"/>
      <c r="D7" s="2"/>
    </row>
    <row r="8" spans="2:8" x14ac:dyDescent="0.2">
      <c r="B8" s="14" t="s">
        <v>72</v>
      </c>
      <c r="C8" s="2"/>
      <c r="D8" s="2"/>
    </row>
    <row r="9" spans="2:8" x14ac:dyDescent="0.2">
      <c r="B9" s="2" t="s">
        <v>73</v>
      </c>
      <c r="C9" s="2"/>
      <c r="D9" s="2"/>
    </row>
    <row r="10" spans="2:8" x14ac:dyDescent="0.2">
      <c r="B10" s="2" t="s">
        <v>74</v>
      </c>
      <c r="C10" s="2"/>
      <c r="D10" s="2"/>
    </row>
    <row r="12" spans="2:8" ht="15.75" x14ac:dyDescent="0.25">
      <c r="C12" s="13" t="s">
        <v>1</v>
      </c>
      <c r="D12" s="13" t="s">
        <v>1</v>
      </c>
      <c r="E12" s="13" t="s">
        <v>1</v>
      </c>
      <c r="F12" s="13" t="s">
        <v>1</v>
      </c>
      <c r="G12" s="13" t="s">
        <v>1</v>
      </c>
      <c r="H12" s="13" t="s">
        <v>1</v>
      </c>
    </row>
    <row r="13" spans="2:8" ht="15.75" x14ac:dyDescent="0.25">
      <c r="C13" s="13" t="s">
        <v>2</v>
      </c>
      <c r="D13" s="13" t="s">
        <v>11</v>
      </c>
      <c r="E13" s="13" t="s">
        <v>12</v>
      </c>
      <c r="F13" s="13" t="s">
        <v>13</v>
      </c>
      <c r="G13" s="13" t="s">
        <v>14</v>
      </c>
      <c r="H13" s="13" t="s">
        <v>15</v>
      </c>
    </row>
    <row r="14" spans="2:8" x14ac:dyDescent="0.2">
      <c r="C14" s="3" t="s">
        <v>3</v>
      </c>
      <c r="D14" s="3" t="s">
        <v>3</v>
      </c>
      <c r="E14" s="3" t="s">
        <v>3</v>
      </c>
      <c r="F14" s="3" t="s">
        <v>3</v>
      </c>
      <c r="G14" s="3" t="s">
        <v>3</v>
      </c>
      <c r="H14" s="3" t="s">
        <v>3</v>
      </c>
    </row>
    <row r="15" spans="2:8" x14ac:dyDescent="0.2">
      <c r="B15" s="4" t="s">
        <v>4</v>
      </c>
      <c r="C15" s="5">
        <v>0</v>
      </c>
      <c r="D15" s="5">
        <v>0</v>
      </c>
      <c r="E15" s="5">
        <v>0</v>
      </c>
      <c r="F15" s="5">
        <v>0</v>
      </c>
      <c r="G15" s="5">
        <v>0</v>
      </c>
      <c r="H15" s="5">
        <v>0</v>
      </c>
    </row>
    <row r="16" spans="2:8" x14ac:dyDescent="0.2">
      <c r="B16" s="4"/>
      <c r="C16" s="6"/>
      <c r="D16" s="6"/>
      <c r="E16" s="6"/>
      <c r="F16" s="6"/>
      <c r="G16" s="6"/>
      <c r="H16" s="6"/>
    </row>
    <row r="17" spans="2:8" x14ac:dyDescent="0.2">
      <c r="B17" s="4" t="s">
        <v>5</v>
      </c>
      <c r="C17" s="5">
        <v>13096</v>
      </c>
      <c r="D17" s="5">
        <v>13599</v>
      </c>
      <c r="E17" s="5">
        <v>0</v>
      </c>
      <c r="F17" s="5">
        <v>0</v>
      </c>
      <c r="G17" s="5">
        <v>0</v>
      </c>
      <c r="H17" s="5">
        <v>0</v>
      </c>
    </row>
    <row r="18" spans="2:8" x14ac:dyDescent="0.2">
      <c r="B18" s="4"/>
      <c r="C18" s="6"/>
      <c r="D18" s="6"/>
      <c r="E18" s="6"/>
      <c r="F18" s="6"/>
      <c r="G18" s="6"/>
      <c r="H18" s="6"/>
    </row>
    <row r="19" spans="2:8" x14ac:dyDescent="0.2">
      <c r="B19" s="4" t="s">
        <v>6</v>
      </c>
      <c r="C19" s="5">
        <v>0</v>
      </c>
      <c r="D19" s="5">
        <v>0</v>
      </c>
      <c r="E19" s="5">
        <v>0</v>
      </c>
      <c r="F19" s="5">
        <v>0</v>
      </c>
      <c r="G19" s="5">
        <v>0</v>
      </c>
      <c r="H19" s="5">
        <v>0</v>
      </c>
    </row>
    <row r="20" spans="2:8" x14ac:dyDescent="0.2">
      <c r="B20" s="4"/>
      <c r="C20" s="6"/>
      <c r="D20" s="6"/>
      <c r="E20" s="6"/>
      <c r="F20" s="6"/>
      <c r="G20" s="6"/>
      <c r="H20" s="6"/>
    </row>
    <row r="21" spans="2:8" x14ac:dyDescent="0.2">
      <c r="B21" s="4" t="s">
        <v>7</v>
      </c>
      <c r="C21" s="5"/>
      <c r="D21" s="5"/>
      <c r="E21" s="5"/>
      <c r="F21" s="5"/>
      <c r="G21" s="5"/>
      <c r="H21" s="5"/>
    </row>
    <row r="22" spans="2:8" x14ac:dyDescent="0.2">
      <c r="B22" s="4"/>
      <c r="C22" s="6"/>
      <c r="D22" s="6"/>
      <c r="E22" s="6"/>
      <c r="F22" s="6"/>
      <c r="G22" s="6"/>
      <c r="H22" s="6"/>
    </row>
    <row r="23" spans="2:8" x14ac:dyDescent="0.2">
      <c r="B23" s="4" t="s">
        <v>8</v>
      </c>
      <c r="C23" s="5"/>
      <c r="D23" s="5"/>
      <c r="E23" s="5"/>
      <c r="F23" s="5"/>
      <c r="G23" s="5"/>
      <c r="H23" s="5"/>
    </row>
    <row r="24" spans="2:8" x14ac:dyDescent="0.2">
      <c r="B24" s="4"/>
      <c r="C24" s="6"/>
      <c r="D24" s="6"/>
      <c r="E24" s="6"/>
      <c r="F24" s="6"/>
      <c r="G24" s="6"/>
      <c r="H24" s="6"/>
    </row>
    <row r="25" spans="2:8" ht="15.75" thickBot="1" x14ac:dyDescent="0.25">
      <c r="B25" s="4" t="s">
        <v>9</v>
      </c>
      <c r="C25" s="7"/>
      <c r="D25" s="7"/>
      <c r="E25" s="7"/>
      <c r="F25" s="7"/>
      <c r="G25" s="7"/>
      <c r="H25" s="7"/>
    </row>
    <row r="26" spans="2:8" ht="15.75" thickTop="1" x14ac:dyDescent="0.2"/>
    <row r="28" spans="2:8" ht="15.75" x14ac:dyDescent="0.25">
      <c r="B28" s="39"/>
      <c r="C28" s="39"/>
      <c r="D28" s="39"/>
      <c r="E28" s="39"/>
      <c r="F28" s="39"/>
      <c r="G28" s="39"/>
      <c r="H28" s="39"/>
    </row>
    <row r="29" spans="2:8" ht="15.75" x14ac:dyDescent="0.25">
      <c r="B29" s="39"/>
      <c r="C29" s="39"/>
      <c r="D29" s="39"/>
      <c r="E29" s="39"/>
      <c r="F29" s="39"/>
      <c r="G29" s="39"/>
      <c r="H29" s="39"/>
    </row>
    <row r="37" spans="3:8" ht="15.75" x14ac:dyDescent="0.25">
      <c r="C37" s="13"/>
      <c r="D37" s="13"/>
      <c r="E37" s="13"/>
      <c r="F37" s="13"/>
      <c r="G37" s="13"/>
      <c r="H37" s="13"/>
    </row>
    <row r="38" spans="3:8" ht="15.75" x14ac:dyDescent="0.25">
      <c r="C38" s="13"/>
      <c r="D38" s="13"/>
      <c r="E38" s="13"/>
      <c r="F38" s="13"/>
      <c r="G38" s="13"/>
      <c r="H38" s="13"/>
    </row>
    <row r="39" spans="3:8" x14ac:dyDescent="0.2">
      <c r="C39" s="3"/>
      <c r="D39" s="3"/>
      <c r="E39" s="3"/>
      <c r="F39" s="3"/>
      <c r="G39" s="3"/>
      <c r="H39" s="3"/>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0"/>
      <c r="D48" s="10"/>
      <c r="E48" s="10"/>
      <c r="F48" s="10"/>
      <c r="G48" s="10"/>
      <c r="H48" s="10"/>
    </row>
    <row r="49" spans="3:8" x14ac:dyDescent="0.2">
      <c r="C49" s="11"/>
      <c r="D49" s="11"/>
      <c r="E49" s="11"/>
      <c r="F49" s="11"/>
      <c r="G49" s="11"/>
      <c r="H49" s="11"/>
    </row>
    <row r="50" spans="3:8" x14ac:dyDescent="0.2">
      <c r="C50" s="11"/>
      <c r="D50" s="11"/>
      <c r="E50" s="11"/>
      <c r="F50" s="11"/>
      <c r="G50" s="11"/>
      <c r="H50" s="11"/>
    </row>
  </sheetData>
  <mergeCells count="4">
    <mergeCell ref="B1:H1"/>
    <mergeCell ref="B2:H2"/>
    <mergeCell ref="B28:H28"/>
    <mergeCell ref="B29:H29"/>
  </mergeCells>
  <printOptions horizontalCentered="1"/>
  <pageMargins left="0.45" right="0.45" top="0.75" bottom="0.75" header="0.3" footer="0.3"/>
  <pageSetup scale="95" orientation="landscape" r:id="rId1"/>
  <headerFooter>
    <oddFooter>&amp;LForm 37-49 (rev. Aug. 2022)</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FC7633-9625-4C58-8174-49B2B4030FC3}">
  <dimension ref="B1:K48"/>
  <sheetViews>
    <sheetView showWhiteSpace="0" topLeftCell="B1" zoomScaleNormal="100" workbookViewId="0">
      <selection activeCell="B25" sqref="B25:H27"/>
    </sheetView>
  </sheetViews>
  <sheetFormatPr defaultColWidth="9.140625" defaultRowHeight="15" x14ac:dyDescent="0.2"/>
  <cols>
    <col min="1" max="1" width="9.140625" style="1"/>
    <col min="2" max="2" width="37.5703125" style="1" bestFit="1" customWidth="1"/>
    <col min="3" max="4" width="14.140625" style="1" bestFit="1" customWidth="1"/>
    <col min="5" max="8" width="14.140625" style="1" customWidth="1"/>
    <col min="9" max="16384" width="9.140625" style="1"/>
  </cols>
  <sheetData>
    <row r="1" spans="2:11" ht="15.75" x14ac:dyDescent="0.25">
      <c r="B1" s="39" t="s">
        <v>0</v>
      </c>
      <c r="C1" s="39"/>
      <c r="D1" s="39"/>
      <c r="E1" s="39"/>
      <c r="F1" s="39"/>
      <c r="G1" s="39"/>
      <c r="H1" s="39"/>
    </row>
    <row r="2" spans="2:11" ht="15.75" x14ac:dyDescent="0.25">
      <c r="B2" s="39" t="s">
        <v>110</v>
      </c>
      <c r="C2" s="39"/>
      <c r="D2" s="39"/>
      <c r="E2" s="39"/>
      <c r="F2" s="39"/>
      <c r="G2" s="39"/>
      <c r="H2" s="39"/>
    </row>
    <row r="4" spans="2:11" x14ac:dyDescent="0.2">
      <c r="B4" s="2" t="s">
        <v>88</v>
      </c>
      <c r="C4" s="2"/>
      <c r="D4" s="2"/>
      <c r="E4" s="2"/>
      <c r="F4" s="2"/>
      <c r="G4" s="2"/>
      <c r="H4" s="2"/>
      <c r="I4" s="2"/>
      <c r="J4" s="2"/>
      <c r="K4" s="2"/>
    </row>
    <row r="5" spans="2:11" x14ac:dyDescent="0.2">
      <c r="B5" s="2" t="s">
        <v>89</v>
      </c>
      <c r="C5" s="2"/>
      <c r="D5" s="2"/>
      <c r="E5" s="2"/>
      <c r="F5" s="2"/>
      <c r="G5" s="2"/>
      <c r="H5" s="2"/>
      <c r="I5" s="2"/>
      <c r="J5" s="2"/>
      <c r="K5" s="2"/>
    </row>
    <row r="6" spans="2:11" x14ac:dyDescent="0.2">
      <c r="B6" s="2" t="s">
        <v>90</v>
      </c>
      <c r="C6" s="2"/>
      <c r="D6" s="2"/>
      <c r="E6" s="2"/>
      <c r="F6" s="2"/>
      <c r="G6" s="2"/>
      <c r="H6" s="2"/>
      <c r="I6" s="2"/>
      <c r="J6" s="2"/>
      <c r="K6" s="2"/>
    </row>
    <row r="7" spans="2:11" x14ac:dyDescent="0.2">
      <c r="B7" s="2" t="s">
        <v>91</v>
      </c>
      <c r="C7" s="2"/>
      <c r="D7" s="2"/>
      <c r="E7" s="2"/>
      <c r="F7" s="2"/>
      <c r="G7" s="2"/>
      <c r="H7" s="2"/>
      <c r="I7" s="2"/>
      <c r="J7" s="2"/>
      <c r="K7" s="2"/>
    </row>
    <row r="8" spans="2:11" x14ac:dyDescent="0.2">
      <c r="B8" s="2" t="s">
        <v>92</v>
      </c>
      <c r="C8" s="2"/>
      <c r="D8" s="2"/>
      <c r="E8" s="2"/>
      <c r="F8" s="2"/>
      <c r="G8" s="2"/>
      <c r="H8" s="2"/>
      <c r="I8" s="2"/>
      <c r="J8" s="2"/>
      <c r="K8" s="2"/>
    </row>
    <row r="10" spans="2:11" ht="15.75" x14ac:dyDescent="0.25">
      <c r="C10" s="25" t="s">
        <v>1</v>
      </c>
      <c r="D10" s="25" t="s">
        <v>1</v>
      </c>
      <c r="E10" s="25" t="s">
        <v>1</v>
      </c>
      <c r="F10" s="25" t="s">
        <v>1</v>
      </c>
      <c r="G10" s="25" t="s">
        <v>1</v>
      </c>
      <c r="H10" s="25" t="s">
        <v>1</v>
      </c>
    </row>
    <row r="11" spans="2:11" ht="15.75" x14ac:dyDescent="0.25">
      <c r="C11" s="25" t="s">
        <v>11</v>
      </c>
      <c r="D11" s="25" t="s">
        <v>12</v>
      </c>
      <c r="E11" s="25" t="s">
        <v>13</v>
      </c>
      <c r="F11" s="25" t="s">
        <v>14</v>
      </c>
      <c r="G11" s="25" t="s">
        <v>15</v>
      </c>
      <c r="H11" s="25" t="s">
        <v>112</v>
      </c>
    </row>
    <row r="12" spans="2:11" x14ac:dyDescent="0.2">
      <c r="C12" s="3" t="s">
        <v>3</v>
      </c>
      <c r="D12" s="3" t="s">
        <v>3</v>
      </c>
      <c r="E12" s="3" t="s">
        <v>3</v>
      </c>
      <c r="F12" s="3" t="s">
        <v>3</v>
      </c>
      <c r="G12" s="3" t="s">
        <v>3</v>
      </c>
      <c r="H12" s="3" t="s">
        <v>3</v>
      </c>
    </row>
    <row r="13" spans="2:11" x14ac:dyDescent="0.2">
      <c r="B13" s="4" t="s">
        <v>4</v>
      </c>
      <c r="C13" s="5">
        <v>0</v>
      </c>
      <c r="D13" s="5">
        <v>0</v>
      </c>
      <c r="E13" s="5">
        <v>0</v>
      </c>
      <c r="F13" s="5">
        <v>0</v>
      </c>
      <c r="G13" s="5">
        <v>0</v>
      </c>
      <c r="H13" s="5">
        <v>0</v>
      </c>
    </row>
    <row r="14" spans="2:11" x14ac:dyDescent="0.2">
      <c r="B14" s="4"/>
      <c r="C14" s="6"/>
      <c r="D14" s="6"/>
      <c r="E14" s="6"/>
      <c r="F14" s="6"/>
      <c r="G14" s="6"/>
      <c r="H14" s="6"/>
    </row>
    <row r="15" spans="2:11" x14ac:dyDescent="0.2">
      <c r="B15" s="4" t="s">
        <v>5</v>
      </c>
      <c r="C15" s="5">
        <v>688633</v>
      </c>
      <c r="D15" s="5">
        <v>0</v>
      </c>
      <c r="E15" s="5">
        <v>0</v>
      </c>
      <c r="F15" s="5">
        <v>0</v>
      </c>
      <c r="G15" s="5">
        <v>0</v>
      </c>
      <c r="H15" s="5">
        <v>0</v>
      </c>
    </row>
    <row r="16" spans="2:11" x14ac:dyDescent="0.2">
      <c r="B16" s="4"/>
      <c r="C16" s="6"/>
      <c r="D16" s="6"/>
      <c r="E16" s="6"/>
      <c r="F16" s="6"/>
      <c r="G16" s="6"/>
      <c r="H16" s="6"/>
    </row>
    <row r="17" spans="2:8" x14ac:dyDescent="0.2">
      <c r="B17" s="4" t="s">
        <v>6</v>
      </c>
      <c r="C17" s="5">
        <v>0</v>
      </c>
      <c r="D17" s="5">
        <v>0</v>
      </c>
      <c r="E17" s="5">
        <v>0</v>
      </c>
      <c r="F17" s="5">
        <v>0</v>
      </c>
      <c r="G17" s="5">
        <v>0</v>
      </c>
      <c r="H17" s="5">
        <v>0</v>
      </c>
    </row>
    <row r="18" spans="2:8" x14ac:dyDescent="0.2">
      <c r="B18" s="4"/>
      <c r="C18" s="6"/>
      <c r="D18" s="6"/>
      <c r="E18" s="6"/>
      <c r="F18" s="6"/>
      <c r="G18" s="6"/>
      <c r="H18" s="6"/>
    </row>
    <row r="19" spans="2:8" x14ac:dyDescent="0.2">
      <c r="B19" s="4" t="s">
        <v>7</v>
      </c>
      <c r="C19" s="5">
        <v>0</v>
      </c>
      <c r="D19" s="5">
        <v>0</v>
      </c>
      <c r="E19" s="5">
        <v>0</v>
      </c>
      <c r="F19" s="5">
        <v>0</v>
      </c>
      <c r="G19" s="5">
        <v>0</v>
      </c>
      <c r="H19" s="5">
        <v>0</v>
      </c>
    </row>
    <row r="20" spans="2:8" x14ac:dyDescent="0.2">
      <c r="B20" s="4"/>
      <c r="C20" s="6"/>
      <c r="D20" s="6"/>
      <c r="E20" s="6"/>
      <c r="F20" s="6"/>
      <c r="G20" s="6"/>
      <c r="H20" s="6"/>
    </row>
    <row r="21" spans="2:8" x14ac:dyDescent="0.2">
      <c r="B21" s="4" t="s">
        <v>8</v>
      </c>
      <c r="C21" s="5">
        <v>0</v>
      </c>
      <c r="D21" s="5">
        <v>0</v>
      </c>
      <c r="E21" s="5">
        <v>0</v>
      </c>
      <c r="F21" s="5">
        <v>0</v>
      </c>
      <c r="G21" s="5">
        <v>0</v>
      </c>
      <c r="H21" s="5">
        <v>0</v>
      </c>
    </row>
    <row r="22" spans="2:8" x14ac:dyDescent="0.2">
      <c r="B22" s="4"/>
      <c r="C22" s="6"/>
      <c r="D22" s="6"/>
      <c r="E22" s="6"/>
      <c r="F22" s="6"/>
      <c r="G22" s="6"/>
      <c r="H22" s="6"/>
    </row>
    <row r="23" spans="2:8" ht="15.75" thickBot="1" x14ac:dyDescent="0.25">
      <c r="B23" s="4" t="s">
        <v>9</v>
      </c>
      <c r="C23" s="7">
        <f>SUM(C13:C22)</f>
        <v>688633</v>
      </c>
      <c r="D23" s="7">
        <f t="shared" ref="D23:H23" si="0">SUM(D13:D22)</f>
        <v>0</v>
      </c>
      <c r="E23" s="7">
        <f t="shared" si="0"/>
        <v>0</v>
      </c>
      <c r="F23" s="7">
        <f t="shared" si="0"/>
        <v>0</v>
      </c>
      <c r="G23" s="7">
        <f t="shared" si="0"/>
        <v>0</v>
      </c>
      <c r="H23" s="7">
        <f t="shared" si="0"/>
        <v>0</v>
      </c>
    </row>
    <row r="24" spans="2:8" ht="15.75" thickTop="1" x14ac:dyDescent="0.2"/>
    <row r="25" spans="2:8" x14ac:dyDescent="0.2">
      <c r="B25" s="43" t="s">
        <v>124</v>
      </c>
      <c r="C25" s="43"/>
      <c r="D25" s="43"/>
      <c r="E25" s="43"/>
      <c r="F25" s="43"/>
      <c r="G25" s="43"/>
      <c r="H25" s="43"/>
    </row>
    <row r="26" spans="2:8" x14ac:dyDescent="0.2">
      <c r="B26" s="43"/>
      <c r="C26" s="43"/>
      <c r="D26" s="43"/>
      <c r="E26" s="43"/>
      <c r="F26" s="43"/>
      <c r="G26" s="43"/>
      <c r="H26" s="43"/>
    </row>
    <row r="27" spans="2:8" x14ac:dyDescent="0.2">
      <c r="B27" s="43"/>
      <c r="C27" s="43"/>
      <c r="D27" s="43"/>
      <c r="E27" s="43"/>
      <c r="F27" s="43"/>
      <c r="G27" s="43"/>
      <c r="H27" s="43"/>
    </row>
    <row r="35" spans="3:8" ht="15.75" x14ac:dyDescent="0.25">
      <c r="C35" s="25"/>
      <c r="D35" s="25"/>
      <c r="E35" s="25"/>
      <c r="F35" s="25"/>
      <c r="G35" s="25"/>
      <c r="H35" s="25"/>
    </row>
    <row r="36" spans="3:8" ht="15.75" x14ac:dyDescent="0.25">
      <c r="C36" s="25"/>
      <c r="D36" s="25"/>
      <c r="E36" s="25"/>
      <c r="F36" s="25"/>
      <c r="G36" s="25"/>
      <c r="H36" s="25"/>
    </row>
    <row r="37" spans="3:8" x14ac:dyDescent="0.2">
      <c r="C37" s="3"/>
      <c r="D37" s="3"/>
      <c r="E37" s="3"/>
      <c r="F37" s="3"/>
      <c r="G37" s="3"/>
      <c r="H37" s="3"/>
    </row>
    <row r="38" spans="3:8" x14ac:dyDescent="0.2">
      <c r="C38" s="10"/>
      <c r="D38" s="10"/>
      <c r="E38" s="10"/>
      <c r="F38" s="10"/>
      <c r="G38" s="10"/>
      <c r="H38" s="10"/>
    </row>
    <row r="39" spans="3:8" x14ac:dyDescent="0.2">
      <c r="C39" s="11"/>
      <c r="D39" s="11"/>
      <c r="E39" s="11"/>
      <c r="F39" s="11"/>
      <c r="G39" s="11"/>
      <c r="H39" s="11"/>
    </row>
    <row r="40" spans="3:8" x14ac:dyDescent="0.2">
      <c r="C40" s="10"/>
      <c r="D40" s="10"/>
      <c r="E40" s="10"/>
      <c r="F40" s="10"/>
      <c r="G40" s="10"/>
      <c r="H40" s="10"/>
    </row>
    <row r="41" spans="3:8" x14ac:dyDescent="0.2">
      <c r="C41" s="11"/>
      <c r="D41" s="11"/>
      <c r="E41" s="11"/>
      <c r="F41" s="11"/>
      <c r="G41" s="11"/>
      <c r="H41" s="11"/>
    </row>
    <row r="42" spans="3:8" x14ac:dyDescent="0.2">
      <c r="C42" s="10"/>
      <c r="D42" s="10"/>
      <c r="E42" s="10"/>
      <c r="F42" s="10"/>
      <c r="G42" s="10"/>
      <c r="H42" s="10"/>
    </row>
    <row r="43" spans="3:8" x14ac:dyDescent="0.2">
      <c r="C43" s="11"/>
      <c r="D43" s="11"/>
      <c r="E43" s="11"/>
      <c r="F43" s="11"/>
      <c r="G43" s="11"/>
      <c r="H43" s="11"/>
    </row>
    <row r="44" spans="3:8" x14ac:dyDescent="0.2">
      <c r="C44" s="10"/>
      <c r="D44" s="10"/>
      <c r="E44" s="10"/>
      <c r="F44" s="10"/>
      <c r="G44" s="10"/>
      <c r="H44" s="10"/>
    </row>
    <row r="45" spans="3:8" x14ac:dyDescent="0.2">
      <c r="C45" s="11"/>
      <c r="D45" s="11"/>
      <c r="E45" s="11"/>
      <c r="F45" s="11"/>
      <c r="G45" s="11"/>
      <c r="H45" s="11"/>
    </row>
    <row r="46" spans="3:8" x14ac:dyDescent="0.2">
      <c r="C46" s="10"/>
      <c r="D46" s="10"/>
      <c r="E46" s="10"/>
      <c r="F46" s="10"/>
      <c r="G46" s="10"/>
      <c r="H46" s="10"/>
    </row>
    <row r="47" spans="3:8" x14ac:dyDescent="0.2">
      <c r="C47" s="11"/>
      <c r="D47" s="11"/>
      <c r="E47" s="11"/>
      <c r="F47" s="11"/>
      <c r="G47" s="11"/>
      <c r="H47" s="11"/>
    </row>
    <row r="48" spans="3:8" x14ac:dyDescent="0.2">
      <c r="C48" s="11"/>
      <c r="D48" s="11"/>
      <c r="E48" s="11"/>
      <c r="F48" s="11"/>
      <c r="G48" s="11"/>
      <c r="H48" s="11"/>
    </row>
  </sheetData>
  <mergeCells count="3">
    <mergeCell ref="B1:H1"/>
    <mergeCell ref="B2:H2"/>
    <mergeCell ref="B25:H27"/>
  </mergeCells>
  <printOptions horizontalCentered="1"/>
  <pageMargins left="0.45" right="0.45" top="0.75" bottom="0.75" header="0.3" footer="0.3"/>
  <pageSetup scale="95" orientation="landscape" r:id="rId1"/>
  <headerFooter>
    <oddFooter>&amp;LForm 37-49 (rev. Aug. 2022)</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32</vt:i4>
      </vt:variant>
      <vt:variant>
        <vt:lpstr>Named Ranges</vt:lpstr>
      </vt:variant>
      <vt:variant>
        <vt:i4>27</vt:i4>
      </vt:variant>
    </vt:vector>
  </HeadingPairs>
  <TitlesOfParts>
    <vt:vector size="59" baseType="lpstr">
      <vt:lpstr>S-200</vt:lpstr>
      <vt:lpstr>S 201</vt:lpstr>
      <vt:lpstr>S 202</vt:lpstr>
      <vt:lpstr>S 203 </vt:lpstr>
      <vt:lpstr> S 204</vt:lpstr>
      <vt:lpstr>S 205-293-256</vt:lpstr>
      <vt:lpstr>S 206</vt:lpstr>
      <vt:lpstr>S 207</vt:lpstr>
      <vt:lpstr>S 210</vt:lpstr>
      <vt:lpstr>S 212</vt:lpstr>
      <vt:lpstr>S 213 </vt:lpstr>
      <vt:lpstr>S 214</vt:lpstr>
      <vt:lpstr>S 218</vt:lpstr>
      <vt:lpstr>S 219 </vt:lpstr>
      <vt:lpstr>S 220</vt:lpstr>
      <vt:lpstr>S 221</vt:lpstr>
      <vt:lpstr>S-222</vt:lpstr>
      <vt:lpstr>S 223</vt:lpstr>
      <vt:lpstr>S 224</vt:lpstr>
      <vt:lpstr>S 225</vt:lpstr>
      <vt:lpstr>S 226</vt:lpstr>
      <vt:lpstr>S 229 </vt:lpstr>
      <vt:lpstr>S 230</vt:lpstr>
      <vt:lpstr>S 234</vt:lpstr>
      <vt:lpstr>S 237</vt:lpstr>
      <vt:lpstr>S 241</vt:lpstr>
      <vt:lpstr>S 246</vt:lpstr>
      <vt:lpstr>S 248</vt:lpstr>
      <vt:lpstr>S 249</vt:lpstr>
      <vt:lpstr>S-250</vt:lpstr>
      <vt:lpstr>S 251</vt:lpstr>
      <vt:lpstr>S 254</vt:lpstr>
      <vt:lpstr>' S 204'!Print_Area</vt:lpstr>
      <vt:lpstr>'S 202'!Print_Area</vt:lpstr>
      <vt:lpstr>'S 203 '!Print_Area</vt:lpstr>
      <vt:lpstr>'S 205-293-256'!Print_Area</vt:lpstr>
      <vt:lpstr>'S 206'!Print_Area</vt:lpstr>
      <vt:lpstr>'S 207'!Print_Area</vt:lpstr>
      <vt:lpstr>'S 210'!Print_Area</vt:lpstr>
      <vt:lpstr>'S 212'!Print_Area</vt:lpstr>
      <vt:lpstr>'S 213 '!Print_Area</vt:lpstr>
      <vt:lpstr>'S 214'!Print_Area</vt:lpstr>
      <vt:lpstr>'S 218'!Print_Area</vt:lpstr>
      <vt:lpstr>'S 219 '!Print_Area</vt:lpstr>
      <vt:lpstr>'S 220'!Print_Area</vt:lpstr>
      <vt:lpstr>'S 221'!Print_Area</vt:lpstr>
      <vt:lpstr>'S 223'!Print_Area</vt:lpstr>
      <vt:lpstr>'S 224'!Print_Area</vt:lpstr>
      <vt:lpstr>'S 225'!Print_Area</vt:lpstr>
      <vt:lpstr>'S 229 '!Print_Area</vt:lpstr>
      <vt:lpstr>'S 230'!Print_Area</vt:lpstr>
      <vt:lpstr>'S 234'!Print_Area</vt:lpstr>
      <vt:lpstr>'S 237'!Print_Area</vt:lpstr>
      <vt:lpstr>'S 248'!Print_Area</vt:lpstr>
      <vt:lpstr>'S 249'!Print_Area</vt:lpstr>
      <vt:lpstr>'S 251'!Print_Area</vt:lpstr>
      <vt:lpstr>'S 254'!Print_Area</vt:lpstr>
      <vt:lpstr>'S-200'!Print_Area</vt:lpstr>
      <vt:lpstr>'S-250'!Print_Area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Terri Ohta</dc:creator>
  <cp:lastModifiedBy>Vu, Khoi Anh</cp:lastModifiedBy>
  <cp:lastPrinted>2022-08-15T23:26:11Z</cp:lastPrinted>
  <dcterms:created xsi:type="dcterms:W3CDTF">2021-09-02T21:25:50Z</dcterms:created>
  <dcterms:modified xsi:type="dcterms:W3CDTF">2023-10-06T01:00:42Z</dcterms:modified>
</cp:coreProperties>
</file>