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G:\BMSS\Non-General Fund Report\FY24 NON GENERAL FUND RPT\Master Form 37-47_to Leg,B&amp;F\"/>
    </mc:Choice>
  </mc:AlternateContent>
  <xr:revisionPtr revIDLastSave="0" documentId="13_ncr:1_{CE2D7E2F-B1C6-43E8-87FC-583BC24C528C}" xr6:coauthVersionLast="44" xr6:coauthVersionMax="47" xr10:uidLastSave="{00000000-0000-0000-0000-000000000000}"/>
  <bookViews>
    <workbookView xWindow="25185" yWindow="-15" windowWidth="28830" windowHeight="15630" tabRatio="750" firstSheet="16" activeTab="35" xr2:uid="{00000000-000D-0000-FFFF-FFFF00000000}"/>
  </bookViews>
  <sheets>
    <sheet name="S 200" sheetId="6" r:id="rId1"/>
    <sheet name="S 201" sheetId="48" r:id="rId2"/>
    <sheet name="S 202" sheetId="42" r:id="rId3"/>
    <sheet name="S 203" sheetId="27" r:id="rId4"/>
    <sheet name="S 204" sheetId="8" r:id="rId5"/>
    <sheet name="S 206" sheetId="10" r:id="rId6"/>
    <sheet name="S 207" sheetId="5" r:id="rId7"/>
    <sheet name="S 209" sheetId="49" r:id="rId8"/>
    <sheet name="S 210" sheetId="25" r:id="rId9"/>
    <sheet name="S-19-211" sheetId="28" r:id="rId10"/>
    <sheet name="S 212" sheetId="43" r:id="rId11"/>
    <sheet name="S 213" sheetId="29" r:id="rId12"/>
    <sheet name="S 214" sheetId="46" r:id="rId13"/>
    <sheet name="S 218 " sheetId="11" r:id="rId14"/>
    <sheet name="S-20-220" sheetId="34" r:id="rId15"/>
    <sheet name="S 221" sheetId="23" r:id="rId16"/>
    <sheet name="S 222" sheetId="21" r:id="rId17"/>
    <sheet name="S 223" sheetId="47" r:id="rId18"/>
    <sheet name="S 224" sheetId="44" r:id="rId19"/>
    <sheet name="S 225" sheetId="41" r:id="rId20"/>
    <sheet name="S 226" sheetId="22" r:id="rId21"/>
    <sheet name="S 229 " sheetId="12" r:id="rId22"/>
    <sheet name="S 230" sheetId="45" r:id="rId23"/>
    <sheet name=" S-234" sheetId="39" r:id="rId24"/>
    <sheet name="S 236" sheetId="50" r:id="rId25"/>
    <sheet name="S 237" sheetId="7" r:id="rId26"/>
    <sheet name="S 239" sheetId="13" r:id="rId27"/>
    <sheet name=" S-241" sheetId="40" r:id="rId28"/>
    <sheet name=" S-22-243" sheetId="20" r:id="rId29"/>
    <sheet name=" S-20-246" sheetId="36" r:id="rId30"/>
    <sheet name=" S-248" sheetId="37" r:id="rId31"/>
    <sheet name="S 249" sheetId="24" r:id="rId32"/>
    <sheet name="S 250" sheetId="38" r:id="rId33"/>
    <sheet name="S 251" sheetId="26" r:id="rId34"/>
    <sheet name="S 254" sheetId="14" r:id="rId35"/>
    <sheet name="S 255" sheetId="51" r:id="rId36"/>
  </sheets>
  <definedNames>
    <definedName name="_xlnm.Print_Area" localSheetId="1">'S 201'!$A$1:$I$41</definedName>
    <definedName name="_xlnm.Print_Area" localSheetId="7">'S 209'!$A$1:$I$41</definedName>
    <definedName name="_xlnm.Print_Area" localSheetId="8">'S 210'!$A$1:$I$48</definedName>
    <definedName name="_xlnm.Print_Area" localSheetId="24">'S 236'!$A$1:$I$44</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35" i="34" l="1"/>
  <c r="D24" i="34" s="1"/>
  <c r="D35" i="34" s="1"/>
  <c r="E24" i="34" s="1"/>
  <c r="E35" i="34" s="1"/>
  <c r="F24" i="34" s="1"/>
  <c r="F35" i="34" s="1"/>
  <c r="G24" i="34" s="1"/>
  <c r="G35" i="34" s="1"/>
  <c r="H24" i="34" s="1"/>
  <c r="H35" i="34" s="1"/>
  <c r="I24" i="34" s="1"/>
  <c r="I35" i="34" s="1"/>
  <c r="I33" i="34"/>
  <c r="H33" i="34"/>
  <c r="G33" i="34"/>
  <c r="F33" i="34"/>
  <c r="E33" i="34"/>
  <c r="D33" i="34"/>
  <c r="C33" i="34"/>
  <c r="I33" i="36"/>
  <c r="H33" i="36"/>
  <c r="G33" i="36"/>
  <c r="F33" i="36"/>
  <c r="E33" i="36"/>
  <c r="D33" i="36"/>
  <c r="C33" i="36"/>
  <c r="C35" i="36" s="1"/>
  <c r="D24" i="36" s="1"/>
  <c r="D35" i="36" s="1"/>
  <c r="E24" i="36" s="1"/>
  <c r="E35" i="36" s="1"/>
  <c r="F24" i="36" s="1"/>
  <c r="F35" i="36" s="1"/>
  <c r="G24" i="36" s="1"/>
  <c r="G35" i="36" s="1"/>
  <c r="H24" i="36" s="1"/>
  <c r="H35" i="36" s="1"/>
  <c r="I24" i="36" s="1"/>
  <c r="I35" i="36" s="1"/>
  <c r="D18" i="51" l="1"/>
  <c r="D29" i="51" s="1"/>
  <c r="E18" i="51" s="1"/>
  <c r="E29" i="51" s="1"/>
  <c r="F18" i="51" s="1"/>
  <c r="F29" i="51" s="1"/>
  <c r="G18" i="51" s="1"/>
  <c r="G29" i="51" s="1"/>
  <c r="H18" i="51" s="1"/>
  <c r="H29" i="51" s="1"/>
  <c r="I18" i="51" s="1"/>
  <c r="I29" i="51" s="1"/>
  <c r="I27" i="50"/>
  <c r="H27" i="50"/>
  <c r="G27" i="50"/>
  <c r="F27" i="50"/>
  <c r="E27" i="50"/>
  <c r="D27" i="50"/>
  <c r="D19" i="50"/>
  <c r="I27" i="49"/>
  <c r="I29" i="49" s="1"/>
  <c r="H27" i="49"/>
  <c r="H29" i="49" s="1"/>
  <c r="G27" i="49"/>
  <c r="G29" i="49" s="1"/>
  <c r="F27" i="49"/>
  <c r="F29" i="49" s="1"/>
  <c r="E27" i="49"/>
  <c r="E29" i="49" s="1"/>
  <c r="D27" i="49"/>
  <c r="D29" i="49" s="1"/>
  <c r="C27" i="49"/>
  <c r="C29" i="49" s="1"/>
  <c r="D29" i="48"/>
  <c r="E18" i="48" s="1"/>
  <c r="E29" i="48" s="1"/>
  <c r="F18" i="48" s="1"/>
  <c r="F29" i="48" s="1"/>
  <c r="G18" i="48" s="1"/>
  <c r="G29" i="48" s="1"/>
  <c r="H18" i="48" s="1"/>
  <c r="H29" i="48" s="1"/>
  <c r="I18" i="48" s="1"/>
  <c r="I29" i="48" s="1"/>
  <c r="I27" i="48"/>
  <c r="H27" i="48"/>
  <c r="G27" i="48"/>
  <c r="F27" i="48"/>
  <c r="E27" i="48"/>
  <c r="D27" i="48"/>
  <c r="D18" i="48"/>
  <c r="D29" i="50" l="1"/>
  <c r="E19" i="50" s="1"/>
  <c r="E29" i="50" s="1"/>
  <c r="F19" i="50" s="1"/>
  <c r="F29" i="50" s="1"/>
  <c r="G19" i="50" s="1"/>
  <c r="G29" i="50" s="1"/>
  <c r="H19" i="50" s="1"/>
  <c r="H29" i="50" s="1"/>
  <c r="I19" i="50" s="1"/>
  <c r="I29" i="50" s="1"/>
  <c r="I37" i="47"/>
  <c r="H37" i="47"/>
  <c r="G37" i="47"/>
  <c r="F37" i="47"/>
  <c r="E37" i="47"/>
  <c r="D37" i="47"/>
  <c r="C37" i="47"/>
  <c r="C28" i="47"/>
  <c r="C39" i="47" s="1"/>
  <c r="D28" i="47" l="1"/>
  <c r="D39" i="47" s="1"/>
  <c r="C43" i="47"/>
  <c r="I36" i="46"/>
  <c r="H36" i="46"/>
  <c r="G36" i="46"/>
  <c r="G38" i="46" s="1"/>
  <c r="H27" i="46" s="1"/>
  <c r="H38" i="46" s="1"/>
  <c r="I27" i="46" s="1"/>
  <c r="F36" i="46"/>
  <c r="E36" i="46"/>
  <c r="D36" i="46"/>
  <c r="C36" i="46"/>
  <c r="C27" i="46"/>
  <c r="C38" i="46" s="1"/>
  <c r="D27" i="46" s="1"/>
  <c r="D38" i="46" s="1"/>
  <c r="E27" i="46" s="1"/>
  <c r="E38" i="46" s="1"/>
  <c r="F27" i="46" s="1"/>
  <c r="E28" i="47" l="1"/>
  <c r="E39" i="47" s="1"/>
  <c r="D43" i="47"/>
  <c r="F38" i="46"/>
  <c r="I38" i="46"/>
  <c r="I30" i="39"/>
  <c r="H30" i="39"/>
  <c r="G30" i="39"/>
  <c r="G32" i="39" s="1"/>
  <c r="H21" i="39" s="1"/>
  <c r="F30" i="39"/>
  <c r="E30" i="39"/>
  <c r="D30" i="39"/>
  <c r="D32" i="39" s="1"/>
  <c r="E21" i="39" s="1"/>
  <c r="E32" i="39" s="1"/>
  <c r="F21" i="39" s="1"/>
  <c r="F32" i="39" s="1"/>
  <c r="C30" i="39"/>
  <c r="C21" i="39"/>
  <c r="F28" i="47" l="1"/>
  <c r="F39" i="47" s="1"/>
  <c r="E43" i="47"/>
  <c r="H32" i="39"/>
  <c r="I21" i="39" s="1"/>
  <c r="I32" i="39" s="1"/>
  <c r="C32" i="39"/>
  <c r="C36" i="39" s="1"/>
  <c r="I39" i="29"/>
  <c r="H39" i="29"/>
  <c r="G39" i="29"/>
  <c r="F39" i="29"/>
  <c r="E39" i="29"/>
  <c r="D39" i="29"/>
  <c r="C39" i="29"/>
  <c r="C30" i="29"/>
  <c r="C41" i="29" s="1"/>
  <c r="F43" i="47" l="1"/>
  <c r="G28" i="47"/>
  <c r="G39" i="47" s="1"/>
  <c r="D30" i="29"/>
  <c r="D41" i="29" s="1"/>
  <c r="D45" i="29" s="1"/>
  <c r="C45" i="29"/>
  <c r="I31" i="45"/>
  <c r="H31" i="45"/>
  <c r="G31" i="45"/>
  <c r="F31" i="45"/>
  <c r="E31" i="45"/>
  <c r="D31" i="45"/>
  <c r="C31" i="45"/>
  <c r="C22" i="45"/>
  <c r="C33" i="45" s="1"/>
  <c r="I32" i="44"/>
  <c r="H32" i="44"/>
  <c r="G32" i="44"/>
  <c r="F32" i="44"/>
  <c r="E32" i="44"/>
  <c r="D32" i="44"/>
  <c r="C32" i="44"/>
  <c r="G24" i="44"/>
  <c r="C23" i="44"/>
  <c r="C34" i="44" s="1"/>
  <c r="D23" i="44" s="1"/>
  <c r="I32" i="43"/>
  <c r="H32" i="43"/>
  <c r="G32" i="43"/>
  <c r="F32" i="43"/>
  <c r="E32" i="43"/>
  <c r="D32" i="43"/>
  <c r="D23" i="43"/>
  <c r="D34" i="43" s="1"/>
  <c r="E23" i="43" s="1"/>
  <c r="E34" i="43" s="1"/>
  <c r="F23" i="43" s="1"/>
  <c r="F34" i="43" s="1"/>
  <c r="G23" i="43" s="1"/>
  <c r="G34" i="43" s="1"/>
  <c r="H23" i="43" s="1"/>
  <c r="H34" i="43" s="1"/>
  <c r="I23" i="43" s="1"/>
  <c r="I34" i="43" s="1"/>
  <c r="D33" i="42"/>
  <c r="E22" i="42" s="1"/>
  <c r="I31" i="42"/>
  <c r="H31" i="42"/>
  <c r="G31" i="42"/>
  <c r="F31" i="42"/>
  <c r="E31" i="42"/>
  <c r="D31" i="42"/>
  <c r="G43" i="47" l="1"/>
  <c r="H28" i="47"/>
  <c r="H39" i="47" s="1"/>
  <c r="D34" i="44"/>
  <c r="E23" i="44" s="1"/>
  <c r="E34" i="44" s="1"/>
  <c r="F23" i="44" s="1"/>
  <c r="F34" i="44" s="1"/>
  <c r="G23" i="44" s="1"/>
  <c r="G34" i="44" s="1"/>
  <c r="H23" i="44" s="1"/>
  <c r="H34" i="44" s="1"/>
  <c r="I23" i="44" s="1"/>
  <c r="I34" i="44" s="1"/>
  <c r="E30" i="29"/>
  <c r="E41" i="29" s="1"/>
  <c r="E33" i="42"/>
  <c r="D22" i="45"/>
  <c r="D33" i="45" s="1"/>
  <c r="C37" i="45"/>
  <c r="E45" i="29"/>
  <c r="F30" i="29"/>
  <c r="F41" i="29" s="1"/>
  <c r="G30" i="29" s="1"/>
  <c r="G41" i="29" s="1"/>
  <c r="H30" i="29" s="1"/>
  <c r="H41" i="29" s="1"/>
  <c r="I30" i="29" s="1"/>
  <c r="I41" i="29" s="1"/>
  <c r="D37" i="45"/>
  <c r="E22" i="45"/>
  <c r="E33" i="45" s="1"/>
  <c r="E37" i="42"/>
  <c r="F22" i="42"/>
  <c r="F33" i="42" s="1"/>
  <c r="G22" i="42" s="1"/>
  <c r="G33" i="42" s="1"/>
  <c r="H22" i="42" s="1"/>
  <c r="H33" i="42" s="1"/>
  <c r="I22" i="42" s="1"/>
  <c r="I33" i="42" s="1"/>
  <c r="I33" i="25"/>
  <c r="H33" i="25"/>
  <c r="G33" i="25"/>
  <c r="F33" i="25"/>
  <c r="E33" i="25"/>
  <c r="D33" i="25"/>
  <c r="C33" i="25"/>
  <c r="C24" i="25"/>
  <c r="C35" i="25" s="1"/>
  <c r="D24" i="25" s="1"/>
  <c r="H43" i="47" l="1"/>
  <c r="I28" i="47"/>
  <c r="I39" i="47" s="1"/>
  <c r="I43" i="47" s="1"/>
  <c r="D35" i="25"/>
  <c r="E24" i="25" s="1"/>
  <c r="E35" i="25" s="1"/>
  <c r="F24" i="25" s="1"/>
  <c r="F35" i="25" s="1"/>
  <c r="G24" i="25" s="1"/>
  <c r="G35" i="25" s="1"/>
  <c r="H24" i="25" s="1"/>
  <c r="H35" i="25" s="1"/>
  <c r="I24" i="25" s="1"/>
  <c r="I35" i="25" s="1"/>
  <c r="E37" i="45"/>
  <c r="F22" i="45"/>
  <c r="F33" i="45" s="1"/>
  <c r="I32" i="41"/>
  <c r="H32" i="41"/>
  <c r="G32" i="41"/>
  <c r="F32" i="41"/>
  <c r="E32" i="41"/>
  <c r="D32" i="41"/>
  <c r="D23" i="41"/>
  <c r="D34" i="41" s="1"/>
  <c r="E23" i="41" s="1"/>
  <c r="E34" i="41" s="1"/>
  <c r="F23" i="41" s="1"/>
  <c r="F34" i="41" s="1"/>
  <c r="G23" i="41" s="1"/>
  <c r="G34" i="41" s="1"/>
  <c r="H23" i="41" s="1"/>
  <c r="H34" i="41" s="1"/>
  <c r="I23" i="41" s="1"/>
  <c r="I34" i="41" s="1"/>
  <c r="F37" i="45" l="1"/>
  <c r="G22" i="45"/>
  <c r="G33" i="45" s="1"/>
  <c r="I31" i="24"/>
  <c r="H31" i="24"/>
  <c r="G31" i="24"/>
  <c r="F31" i="24"/>
  <c r="E31" i="24"/>
  <c r="E33" i="24" s="1"/>
  <c r="D31" i="24"/>
  <c r="D33" i="24" s="1"/>
  <c r="D37" i="24" s="1"/>
  <c r="C31" i="24"/>
  <c r="C22" i="24"/>
  <c r="C33" i="24" s="1"/>
  <c r="C37" i="24" s="1"/>
  <c r="I30" i="23"/>
  <c r="H30" i="23"/>
  <c r="G30" i="23"/>
  <c r="F30" i="23"/>
  <c r="E30" i="23"/>
  <c r="D30" i="23"/>
  <c r="D32" i="23" s="1"/>
  <c r="E21" i="23" s="1"/>
  <c r="E32" i="23" s="1"/>
  <c r="F21" i="23" s="1"/>
  <c r="F32" i="23" s="1"/>
  <c r="G21" i="23" s="1"/>
  <c r="G32" i="23" s="1"/>
  <c r="H21" i="23" s="1"/>
  <c r="H32" i="23" s="1"/>
  <c r="I21" i="23" s="1"/>
  <c r="I32" i="23" s="1"/>
  <c r="H22" i="45" l="1"/>
  <c r="H33" i="45" s="1"/>
  <c r="G37" i="45"/>
  <c r="F22" i="24"/>
  <c r="F33" i="24" s="1"/>
  <c r="E37" i="24"/>
  <c r="I22" i="45" l="1"/>
  <c r="I33" i="45" s="1"/>
  <c r="I37" i="45" s="1"/>
  <c r="H37" i="45"/>
  <c r="F37" i="24"/>
  <c r="G22" i="24"/>
  <c r="G33" i="24" s="1"/>
  <c r="G37" i="24" l="1"/>
  <c r="H22" i="24"/>
  <c r="H33" i="24" s="1"/>
  <c r="I22" i="24" l="1"/>
  <c r="I33" i="24" s="1"/>
  <c r="I37" i="24" s="1"/>
  <c r="H37" i="24"/>
  <c r="I31" i="10" l="1"/>
  <c r="H31" i="10"/>
  <c r="G31" i="10"/>
  <c r="I31" i="5"/>
  <c r="H31" i="5"/>
  <c r="G31" i="5"/>
  <c r="I45" i="28"/>
  <c r="H45" i="28"/>
  <c r="G45" i="28"/>
  <c r="I31" i="11"/>
  <c r="H31" i="11"/>
  <c r="G31" i="11"/>
  <c r="I28" i="38"/>
  <c r="H28" i="38"/>
  <c r="G28" i="38"/>
  <c r="I34" i="14" l="1"/>
  <c r="H34" i="14"/>
  <c r="G34" i="14"/>
  <c r="F34" i="14"/>
  <c r="E34" i="14"/>
  <c r="D34" i="14"/>
  <c r="C34" i="14"/>
  <c r="C25" i="14"/>
  <c r="C36" i="14" s="1"/>
  <c r="D25" i="14" s="1"/>
  <c r="I31" i="26"/>
  <c r="H31" i="26"/>
  <c r="G31" i="26"/>
  <c r="F31" i="26"/>
  <c r="E31" i="26"/>
  <c r="D31" i="26"/>
  <c r="C31" i="26"/>
  <c r="C22" i="26"/>
  <c r="F28" i="38"/>
  <c r="E28" i="38"/>
  <c r="D28" i="38"/>
  <c r="D19" i="38"/>
  <c r="D30" i="38" s="1"/>
  <c r="E19" i="38" s="1"/>
  <c r="I30" i="37"/>
  <c r="H30" i="37"/>
  <c r="G30" i="37"/>
  <c r="F30" i="37"/>
  <c r="E30" i="37"/>
  <c r="D30" i="37"/>
  <c r="D32" i="37" s="1"/>
  <c r="E21" i="37" s="1"/>
  <c r="E32" i="37" s="1"/>
  <c r="F21" i="37" s="1"/>
  <c r="C30" i="37"/>
  <c r="C21" i="37"/>
  <c r="C32" i="37" s="1"/>
  <c r="C36" i="37" s="1"/>
  <c r="I31" i="20"/>
  <c r="H31" i="20"/>
  <c r="F31" i="20"/>
  <c r="E31" i="20"/>
  <c r="D31" i="20"/>
  <c r="C31" i="20"/>
  <c r="C22" i="20"/>
  <c r="H30" i="40"/>
  <c r="G30" i="40"/>
  <c r="F30" i="40"/>
  <c r="E30" i="40"/>
  <c r="D30" i="40"/>
  <c r="D32" i="40" s="1"/>
  <c r="E21" i="40" s="1"/>
  <c r="C30" i="40"/>
  <c r="C21" i="40"/>
  <c r="C32" i="40" s="1"/>
  <c r="C36" i="40" s="1"/>
  <c r="I33" i="13"/>
  <c r="H33" i="13"/>
  <c r="G33" i="13"/>
  <c r="F33" i="13"/>
  <c r="E33" i="13"/>
  <c r="E35" i="13" s="1"/>
  <c r="E39" i="13" s="1"/>
  <c r="D33" i="13"/>
  <c r="C33" i="13"/>
  <c r="C24" i="13"/>
  <c r="C35" i="13" s="1"/>
  <c r="C39" i="13" s="1"/>
  <c r="F31" i="7"/>
  <c r="E31" i="7"/>
  <c r="D31" i="7"/>
  <c r="C31" i="7"/>
  <c r="C22" i="7"/>
  <c r="F31" i="12"/>
  <c r="E31" i="12"/>
  <c r="D31" i="12"/>
  <c r="D22" i="12"/>
  <c r="D33" i="12" s="1"/>
  <c r="E22" i="12" s="1"/>
  <c r="E33" i="12" s="1"/>
  <c r="F22" i="12" s="1"/>
  <c r="F33" i="12" s="1"/>
  <c r="G22" i="12" s="1"/>
  <c r="F31" i="22"/>
  <c r="E31" i="22"/>
  <c r="D31" i="22"/>
  <c r="C31" i="22"/>
  <c r="C22" i="22"/>
  <c r="F40" i="21"/>
  <c r="E40" i="21"/>
  <c r="D40" i="21"/>
  <c r="C40" i="21"/>
  <c r="C31" i="21"/>
  <c r="F31" i="11"/>
  <c r="E31" i="11"/>
  <c r="D31" i="11"/>
  <c r="D22" i="11"/>
  <c r="F45" i="28"/>
  <c r="E45" i="28"/>
  <c r="D45" i="28"/>
  <c r="C45" i="28"/>
  <c r="C47" i="28" s="1"/>
  <c r="D36" i="28" s="1"/>
  <c r="F31" i="5"/>
  <c r="E31" i="5"/>
  <c r="D31" i="5"/>
  <c r="D22" i="5"/>
  <c r="F31" i="10"/>
  <c r="E31" i="10"/>
  <c r="D31" i="10"/>
  <c r="D22" i="10"/>
  <c r="G31" i="8"/>
  <c r="F31" i="8"/>
  <c r="E31" i="8"/>
  <c r="D31" i="8"/>
  <c r="C31" i="8"/>
  <c r="C22" i="8"/>
  <c r="D46" i="27"/>
  <c r="C46" i="27"/>
  <c r="G37" i="27"/>
  <c r="F37" i="27"/>
  <c r="C37" i="27"/>
  <c r="F32" i="37" l="1"/>
  <c r="G21" i="37" s="1"/>
  <c r="G32" i="37" s="1"/>
  <c r="H21" i="37" s="1"/>
  <c r="H32" i="37" s="1"/>
  <c r="I21" i="37" s="1"/>
  <c r="I32" i="37" s="1"/>
  <c r="C33" i="7"/>
  <c r="D36" i="14"/>
  <c r="E25" i="14" s="1"/>
  <c r="E36" i="14" s="1"/>
  <c r="F25" i="14" s="1"/>
  <c r="F36" i="14" s="1"/>
  <c r="G25" i="14" s="1"/>
  <c r="G36" i="14" s="1"/>
  <c r="H25" i="14" s="1"/>
  <c r="H36" i="14" s="1"/>
  <c r="I25" i="14" s="1"/>
  <c r="I36" i="14" s="1"/>
  <c r="C42" i="21"/>
  <c r="E30" i="38"/>
  <c r="F19" i="38" s="1"/>
  <c r="F30" i="38" s="1"/>
  <c r="G19" i="38" s="1"/>
  <c r="G30" i="38" s="1"/>
  <c r="H19" i="38" s="1"/>
  <c r="H30" i="38" s="1"/>
  <c r="I19" i="38" s="1"/>
  <c r="I30" i="38" s="1"/>
  <c r="D47" i="28"/>
  <c r="E36" i="28" s="1"/>
  <c r="E47" i="28" s="1"/>
  <c r="D33" i="10"/>
  <c r="E22" i="10" s="1"/>
  <c r="E33" i="10" s="1"/>
  <c r="F22" i="10" s="1"/>
  <c r="F33" i="10" s="1"/>
  <c r="G22" i="10" s="1"/>
  <c r="G33" i="10" s="1"/>
  <c r="H22" i="10" s="1"/>
  <c r="H33" i="10" s="1"/>
  <c r="I22" i="10" s="1"/>
  <c r="I33" i="10" s="1"/>
  <c r="D33" i="5"/>
  <c r="E22" i="5" s="1"/>
  <c r="E33" i="5" s="1"/>
  <c r="F22" i="5" s="1"/>
  <c r="F33" i="5" s="1"/>
  <c r="G22" i="5" s="1"/>
  <c r="G33" i="5" s="1"/>
  <c r="H22" i="5" s="1"/>
  <c r="H33" i="5" s="1"/>
  <c r="I22" i="5" s="1"/>
  <c r="I33" i="5" s="1"/>
  <c r="C33" i="26"/>
  <c r="D22" i="26" s="1"/>
  <c r="D33" i="26" s="1"/>
  <c r="D33" i="11"/>
  <c r="E22" i="11" s="1"/>
  <c r="E33" i="11" s="1"/>
  <c r="F22" i="11" s="1"/>
  <c r="F33" i="11" s="1"/>
  <c r="G22" i="11" s="1"/>
  <c r="G33" i="11" s="1"/>
  <c r="H22" i="11" s="1"/>
  <c r="H33" i="11" s="1"/>
  <c r="I22" i="11" s="1"/>
  <c r="I33" i="11" s="1"/>
  <c r="C33" i="8"/>
  <c r="C33" i="22"/>
  <c r="C37" i="22" s="1"/>
  <c r="C48" i="27"/>
  <c r="C52" i="27" s="1"/>
  <c r="C33" i="20"/>
  <c r="D22" i="20" s="1"/>
  <c r="D33" i="20" s="1"/>
  <c r="E32" i="40"/>
  <c r="F21" i="40" s="1"/>
  <c r="F32" i="40" s="1"/>
  <c r="G21" i="40" s="1"/>
  <c r="G32" i="40" s="1"/>
  <c r="H21" i="40" s="1"/>
  <c r="H32" i="40" s="1"/>
  <c r="D24" i="13"/>
  <c r="D35" i="13" s="1"/>
  <c r="D39" i="13" s="1"/>
  <c r="F24" i="13"/>
  <c r="F35" i="13" s="1"/>
  <c r="C37" i="7"/>
  <c r="D22" i="7"/>
  <c r="D33" i="7" s="1"/>
  <c r="C46" i="21"/>
  <c r="D31" i="21"/>
  <c r="D42" i="21" s="1"/>
  <c r="E51" i="28"/>
  <c r="F36" i="28"/>
  <c r="F47" i="28" s="1"/>
  <c r="D22" i="8"/>
  <c r="D33" i="8" s="1"/>
  <c r="C37" i="8"/>
  <c r="D37" i="27"/>
  <c r="D48" i="27" s="1"/>
  <c r="C37" i="20" l="1"/>
  <c r="C37" i="26"/>
  <c r="D22" i="22"/>
  <c r="D33" i="22" s="1"/>
  <c r="F39" i="13"/>
  <c r="G24" i="13"/>
  <c r="G35" i="13" s="1"/>
  <c r="F51" i="28"/>
  <c r="G36" i="28"/>
  <c r="G47" i="28" s="1"/>
  <c r="D37" i="26"/>
  <c r="E22" i="26"/>
  <c r="E33" i="26" s="1"/>
  <c r="F22" i="26" s="1"/>
  <c r="F33" i="26" s="1"/>
  <c r="D37" i="20"/>
  <c r="E22" i="20"/>
  <c r="E33" i="20" s="1"/>
  <c r="D37" i="7"/>
  <c r="E22" i="7"/>
  <c r="E33" i="7" s="1"/>
  <c r="E22" i="22"/>
  <c r="E33" i="22" s="1"/>
  <c r="D37" i="22"/>
  <c r="D46" i="21"/>
  <c r="E31" i="21"/>
  <c r="E42" i="21" s="1"/>
  <c r="E22" i="8"/>
  <c r="E33" i="8" s="1"/>
  <c r="D37" i="8"/>
  <c r="D52" i="27"/>
  <c r="E37" i="27"/>
  <c r="F37" i="26" l="1"/>
  <c r="G22" i="26"/>
  <c r="G33" i="26" s="1"/>
  <c r="G51" i="28"/>
  <c r="H36" i="28"/>
  <c r="H47" i="28" s="1"/>
  <c r="G39" i="13"/>
  <c r="H24" i="13"/>
  <c r="H35" i="13" s="1"/>
  <c r="E37" i="20"/>
  <c r="F22" i="20"/>
  <c r="F33" i="20" s="1"/>
  <c r="F37" i="20" s="1"/>
  <c r="E37" i="7"/>
  <c r="F22" i="7"/>
  <c r="F33" i="7" s="1"/>
  <c r="E37" i="22"/>
  <c r="F22" i="22"/>
  <c r="F33" i="22" s="1"/>
  <c r="F37" i="22" s="1"/>
  <c r="E46" i="21"/>
  <c r="F31" i="21"/>
  <c r="F42" i="21" s="1"/>
  <c r="G31" i="21" s="1"/>
  <c r="F22" i="8"/>
  <c r="F33" i="8" s="1"/>
  <c r="E37" i="8"/>
  <c r="I36" i="28" l="1"/>
  <c r="I47" i="28" s="1"/>
  <c r="I51" i="28" s="1"/>
  <c r="H51" i="28"/>
  <c r="F37" i="7"/>
  <c r="G37" i="26"/>
  <c r="H22" i="26"/>
  <c r="H33" i="26" s="1"/>
  <c r="H39" i="13"/>
  <c r="I24" i="13"/>
  <c r="I35" i="13" s="1"/>
  <c r="I39" i="13" s="1"/>
  <c r="F37" i="8"/>
  <c r="G22" i="8"/>
  <c r="G33" i="8" s="1"/>
  <c r="G37" i="8" s="1"/>
  <c r="I22" i="26" l="1"/>
  <c r="I33" i="26" s="1"/>
  <c r="I37" i="26" s="1"/>
  <c r="H37" i="26"/>
  <c r="G29" i="6"/>
  <c r="F29" i="6"/>
  <c r="E29" i="6"/>
  <c r="D29" i="6"/>
  <c r="D20" i="6"/>
  <c r="D31" i="6" s="1"/>
  <c r="E20" i="6" s="1"/>
  <c r="E19" i="6"/>
  <c r="F19" i="6" s="1"/>
  <c r="G19" i="6" s="1"/>
  <c r="E31" i="6" l="1"/>
  <c r="F20" i="6" s="1"/>
  <c r="F31" i="6" s="1"/>
  <c r="G20" i="6" s="1"/>
  <c r="G31" i="6" s="1"/>
  <c r="H31" i="8"/>
  <c r="H37" i="27"/>
  <c r="H29" i="6"/>
  <c r="H20" i="6"/>
  <c r="H31" i="6" s="1"/>
  <c r="H19" i="6"/>
  <c r="I30" i="40" l="1"/>
  <c r="I21" i="40"/>
  <c r="I32" i="40" l="1"/>
  <c r="H22" i="8"/>
  <c r="H33" i="8" s="1"/>
  <c r="H37" i="8" s="1"/>
  <c r="I37" i="27" l="1"/>
  <c r="I31" i="22" l="1"/>
  <c r="H31" i="22"/>
  <c r="G31" i="22"/>
  <c r="I40" i="21"/>
  <c r="H40" i="21"/>
  <c r="G40" i="21"/>
  <c r="G33" i="22" l="1"/>
  <c r="H22" i="22" s="1"/>
  <c r="G42" i="21"/>
  <c r="H31" i="21" s="1"/>
  <c r="G37" i="22" l="1"/>
  <c r="H33" i="22"/>
  <c r="I22" i="22" s="1"/>
  <c r="G46" i="21"/>
  <c r="H42" i="21"/>
  <c r="I31" i="21" s="1"/>
  <c r="I33" i="22" l="1"/>
  <c r="I37" i="22" s="1"/>
  <c r="H37" i="22"/>
  <c r="I42" i="21"/>
  <c r="H46" i="21"/>
  <c r="G31" i="20" l="1"/>
  <c r="G22" i="20" l="1"/>
  <c r="G33" i="20" s="1"/>
  <c r="H22" i="20" s="1"/>
  <c r="H33" i="20" s="1"/>
  <c r="H37" i="20" l="1"/>
  <c r="I22" i="20"/>
  <c r="I33" i="20" s="1"/>
  <c r="I37" i="20" s="1"/>
  <c r="G37" i="20"/>
  <c r="I31" i="12" l="1"/>
  <c r="H31" i="12"/>
  <c r="G31" i="12"/>
  <c r="G33" i="12"/>
  <c r="H22" i="12" s="1"/>
  <c r="H33" i="12" l="1"/>
  <c r="I22" i="12" s="1"/>
  <c r="I33" i="12" l="1"/>
  <c r="I31" i="8" l="1"/>
  <c r="I22" i="8" l="1"/>
  <c r="I33" i="8" s="1"/>
  <c r="I37" i="8" s="1"/>
  <c r="I29" i="6" l="1"/>
  <c r="I20" i="6"/>
  <c r="I31" i="6" s="1"/>
  <c r="I19" i="6"/>
</calcChain>
</file>

<file path=xl/sharedStrings.xml><?xml version="1.0" encoding="utf-8"?>
<sst xmlns="http://schemas.openxmlformats.org/spreadsheetml/2006/main" count="2076" uniqueCount="433">
  <si>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</si>
  <si>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</si>
  <si>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</si>
  <si>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</si>
  <si>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</si>
  <si>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</si>
  <si>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</si>
  <si>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</si>
  <si>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</si>
  <si>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</si>
  <si>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</si>
  <si>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(estimated)</t>
  </si>
  <si>
    <t>Financial Data</t>
  </si>
  <si>
    <t>Department:</t>
  </si>
  <si>
    <t>Contact Name:</t>
  </si>
  <si>
    <t>Phone:</t>
  </si>
  <si>
    <t>Name of Fund:</t>
  </si>
  <si>
    <t>Legal Authority</t>
  </si>
  <si>
    <t>Fund type (MOF)</t>
  </si>
  <si>
    <t>Appropriation Acct. No.</t>
  </si>
  <si>
    <t>Intended Purpose:</t>
  </si>
  <si>
    <t>Source of Revenues:</t>
  </si>
  <si>
    <t>Prog ID(s):</t>
  </si>
  <si>
    <t>Current Program Activities/Allowable Expenses:</t>
  </si>
  <si>
    <t>Encumbrances</t>
  </si>
  <si>
    <t>Unencumbered Cash Balance</t>
  </si>
  <si>
    <t>Additional Information:</t>
  </si>
  <si>
    <t>Variances:</t>
  </si>
  <si>
    <t>Amount Req. by Bond Covenants</t>
  </si>
  <si>
    <t xml:space="preserve">   List each net transfer in/out/ or projection in/out; list each account number</t>
  </si>
  <si>
    <t>FY 2020</t>
  </si>
  <si>
    <t>FY 2021</t>
  </si>
  <si>
    <t>FY 2022</t>
  </si>
  <si>
    <t>FY 2023</t>
  </si>
  <si>
    <t>HEALTH</t>
  </si>
  <si>
    <t>Phillip Nguyen</t>
  </si>
  <si>
    <t>HTH 100</t>
  </si>
  <si>
    <t>586-4581</t>
  </si>
  <si>
    <t>RYAN WHITE CARE ACT TITLE II</t>
  </si>
  <si>
    <t>N</t>
  </si>
  <si>
    <t>Public Health Service Act, 42, as amended by P.L. 111-87.</t>
  </si>
  <si>
    <t>S 207 H</t>
  </si>
  <si>
    <t>Intended Purpose: To prevent and reduce the incidence of HIV/AIDS in the State of Hawaii.</t>
  </si>
  <si>
    <t>Current Program Activities/Allowable Expenses: Assistance in health care and support activities to those affected by HIV infection.</t>
  </si>
  <si>
    <t>N/A</t>
  </si>
  <si>
    <t>HTH131DC</t>
  </si>
  <si>
    <t>(808) 587-6592</t>
  </si>
  <si>
    <t>Hawaii Immunization and Vaccines For Children Program</t>
  </si>
  <si>
    <t>PHS 317, 42 USC Sec 247(B)</t>
  </si>
  <si>
    <t>S-200-H</t>
  </si>
  <si>
    <t>Intended Purpose:  Prevent and control the transmission of vaccine preventable diseases in persons of all ages; increase and maintain high immunization coverage.</t>
  </si>
  <si>
    <t>Source of Revenues:  Federal funds.</t>
  </si>
  <si>
    <t>Current Program Activities/Allowable Expenses:  Activities include vaccine coverage assessments, promotions of vaccinations, vaccine storage, and improving the distribution and inventory system.</t>
  </si>
  <si>
    <t>Purpose of Proposed Ceiling Adjustment (if applicable):  Not Applicable.</t>
  </si>
  <si>
    <t>HTH</t>
  </si>
  <si>
    <t>Eileen "Joy" Lintao</t>
  </si>
  <si>
    <t>HTH 430</t>
  </si>
  <si>
    <t>236-8257</t>
  </si>
  <si>
    <t>CSFRF - Adult Mental Health - Inpatient</t>
  </si>
  <si>
    <t>V</t>
  </si>
  <si>
    <t>Act 088, SLH 2021</t>
  </si>
  <si>
    <t>S 237 H</t>
  </si>
  <si>
    <t xml:space="preserve">    Coronavirus State Fiscal Recovery Funds to support COVID-19 response and mitigation efforts at Hawaii State Hospital</t>
  </si>
  <si>
    <t>Source of Revenues: Coronavirus State Fiscal Recovery Funds</t>
  </si>
  <si>
    <t>Operational Cost Expenditures (OCE)</t>
  </si>
  <si>
    <t xml:space="preserve">HTH  </t>
  </si>
  <si>
    <t>Wakaba Stephens</t>
  </si>
  <si>
    <t>HTH 460</t>
  </si>
  <si>
    <t>733-9866</t>
  </si>
  <si>
    <t>Synectics Behavioral Health Services Information System State Agreement</t>
  </si>
  <si>
    <t>Sec 505 of  Public Health Service Act (42 U.S.C. 290aa=4)</t>
  </si>
  <si>
    <t>S 204 H</t>
  </si>
  <si>
    <t>Intended Purpose:   To continue the development of Hawaii's capacity to collect and report mental health treatment services data.</t>
  </si>
  <si>
    <t>Source of Revenues:  Contract between Synectics for Management Decisions, Inc and SAMHSA</t>
  </si>
  <si>
    <t>Current Program Activities/Allowable Expenses: Personnel cost of the Research &amp; Evaluation Specialist position, travel for one person to attend a mainland training and WICHE membership fee.</t>
  </si>
  <si>
    <t>Purpose of Proposed Ceiling Adjustment (if applicable): Not Applicable.</t>
  </si>
  <si>
    <t>Variances:  The fund was provided through AMHD from 2017 and was not allocated directly in CAMHD accounts.</t>
  </si>
  <si>
    <t>JS 1244 dated 9/9/15</t>
  </si>
  <si>
    <t>JS 6982 dated 6/28/16</t>
  </si>
  <si>
    <t>Block Grants for Community Mental Health Services</t>
  </si>
  <si>
    <t>Subparts I&amp;III, B, Title XIX,PHS Act45 CFR Part 96</t>
  </si>
  <si>
    <t>S 214 H</t>
  </si>
  <si>
    <t>Intended Purpose: To provide needed resources for the provision of comprehensive mental health services for individuals with severe and persistent mental illness.</t>
  </si>
  <si>
    <t>Source of Revenues:  Federally funded grant from SAMHSA.</t>
  </si>
  <si>
    <t>Current Program Activities/Allowable Expenses:  Providing mental health services and promoting programs for public awareness on mental health</t>
  </si>
  <si>
    <t xml:space="preserve">Purpose of Proposed Ceiling Adjustment (if applicable): Not Applicable.  </t>
  </si>
  <si>
    <t>FY 2020-The revenues and expenditures increased due to the increase in the award amount in FY 2020.</t>
  </si>
  <si>
    <t>FY 2021- The revenues and expenditures increased due to the increase in the award amount in FY 2021.</t>
  </si>
  <si>
    <t>NA</t>
  </si>
  <si>
    <t>PAUL UCHIMA</t>
  </si>
  <si>
    <t>HTH560</t>
  </si>
  <si>
    <t>586-8190</t>
  </si>
  <si>
    <t>SPECIAL SUPPLEMENTAL NUTRITION PROGRAM FOR WOMEN, INFANTS, &amp; CHILDREN (WIC)</t>
  </si>
  <si>
    <t xml:space="preserve">Child Nutrition Act of 1966, as amended, Section 17, 42 U.S.C. 1786. </t>
  </si>
  <si>
    <t>S 206 H</t>
  </si>
  <si>
    <t>Healthy, Hunger-Free Kids Act of 2010, Public Law 111-296, 7 U.S.C 1746.</t>
  </si>
  <si>
    <t>Intended Purpose:  This fund contains HTH 560 GI federal grant funds.  The purpose is to provide WIC families with supplemental foods, nutrition education, breastfeeding support and referrals to other Agencies.</t>
  </si>
  <si>
    <t>Source of Revenues:  USDA/Food and Nutrition Service/Western Region Office.</t>
  </si>
  <si>
    <t>Current Program Activities/Allowable Expenses:  Supplemental nutrition; nutrition education, breastfeeding support &amp; referrals to WIC families.</t>
  </si>
  <si>
    <t>Variances:   The variance in Appropriation Ceiling between FY 21 through FY2023 is due to carryover of food and administrative funds from FY 20.  Planning to submit an E-1 to increase the ceiling.</t>
  </si>
  <si>
    <t>William L. Aakhus</t>
  </si>
  <si>
    <t>HTH 560</t>
  </si>
  <si>
    <t>586-9305</t>
  </si>
  <si>
    <t>State Office of Rural Health (SORH)</t>
  </si>
  <si>
    <t>PHS Act, Title III, Section 338J</t>
  </si>
  <si>
    <t xml:space="preserve">S 218 H </t>
  </si>
  <si>
    <t>Intended Purpose: The grant program coordinates and implements activities to support priority health needs of Hawaii's rural communities.</t>
  </si>
  <si>
    <t xml:space="preserve">Source of Revenues: US Department of Health and Human Services, Health Resources and Services Administration, Office of Rural Health Policy. </t>
  </si>
  <si>
    <t>Current Program Activities/Allowable Expenses:  The program allocates its resources towards the implementation of the following goals: (1) collect and disseminate information; (2) coordinate rural health care activities in state in order to avoid duplication; and (3) provide technical assistance to public and non-profit private entities.</t>
  </si>
  <si>
    <t xml:space="preserve">Maternal and Child Health Services Block Grant </t>
  </si>
  <si>
    <t>Title V of the Social Security Act, 45 CFR 96</t>
  </si>
  <si>
    <t>S 229 H</t>
  </si>
  <si>
    <t>Intended Purpose: To assure women, especially mothers and children including children with special health needs (CSHN) and in particular those with low income or with limited availability of health services, access to quality maternal and child health services.  This includes improving birth outcomes for women, improved health outcomes and health status for children of all ages including CSHN and supporting administrative activities that maintain and improve the health care system through needs assessment, surveillance, planning, policy development, systems building, and program support.</t>
  </si>
  <si>
    <t xml:space="preserve">Source of Revenues: DHHS, HRSA </t>
  </si>
  <si>
    <t>Current Program Activities/Allowable Expenses:  a) Administration - Supports administrative positions, which provide the infrastructure for the Division, Maternal and Child Health (MCH) and CSHN Branches to carry out its mandate and functions, and allow for integration and planning between sections, Branches, the Department, and the community at-large; b) Epidemiology and Data Support - provide funds to CDC-assigned epidemiologist and research statistician positions at the MCH and CSHN Branches for data collection and analysis used for program planning, evaluation, and policy development; c) Child Health and Family Support Services - provides funds to this section, which is responsible for planning for issues related to child/adolescent health and family strengthening services to assist in the assurance of these services statewide, including program planning and technical support to purchase of service contractors.  Needs assessments, planning and development activities are accomplished through surveys, studies, and community networking.  Collaborates with providers and community stakeholders to assure a system of services and established standards of care; and d) Perinatal Services-fund use include: 1) Program planning and technical support statewide to POS contractors and programs, which reduce maternal and infant mortality and morbidity; and on Hawaii Island, provide staffing to support high-risk women and children; 2) Provides advocacy and educational efforts to improve and enhance birth outcomes, disseminates perinatal information, and promotes networking among providers, agencies, and individuals associated with perinatal issues; and 3) Maintains a statewide information and referral phone line and website to assist pregnant women to access the perinatal services system (including Medicaid, primary care centers, OB/GYN, prenatal classes) and to encourage early and continuous prenatal care.</t>
  </si>
  <si>
    <t>Reproductive Health Care and Support Services</t>
  </si>
  <si>
    <t>Act 088, SLH2021</t>
  </si>
  <si>
    <t xml:space="preserve">Intended Purpose: Provide comprehensive reproductive health care and support services and relative preventive health services to uninsured
 and under-insured persons.  </t>
  </si>
  <si>
    <t>Current Program Activities/Allowable Expenses: Clinical reproductive health care services; perinatal support; preventive health services, information,
 education, and counseling; referral services as needed</t>
  </si>
  <si>
    <t>Variances: N/A</t>
  </si>
  <si>
    <t>Ian Tholen</t>
  </si>
  <si>
    <t>(808) 594-0013</t>
  </si>
  <si>
    <t>Individuals with Disabilities Education Act/American Rescue Plan Act of 2021 (ARP)</t>
  </si>
  <si>
    <t xml:space="preserve">P.L. 105-17 Part - C Individual with Disabilities Education Act  </t>
  </si>
  <si>
    <t>S 254 H</t>
  </si>
  <si>
    <t>Intended Purpose:  To provide a statewide, comprehensive, multidisciplinary system of early intervention services for infants and toddlers with special needs (age 0 to 3) with the State Department of Health as the lead agency in Hawaii.</t>
  </si>
  <si>
    <t>Source of Revenues:  U.S. Department of Education, Office of Special Education Programs.</t>
  </si>
  <si>
    <t>Current Program Activities:  These funds are currently supporting multiple activities within that system of services, including administrative personnel, psychological, nutritional, and other professional support; and other required federal activities.</t>
  </si>
  <si>
    <t>Nancy Bartter</t>
  </si>
  <si>
    <t>HTH 840 FG</t>
  </si>
  <si>
    <t>586-7567</t>
  </si>
  <si>
    <t>Nonpoint Source Management Program</t>
  </si>
  <si>
    <t>S 201 H</t>
  </si>
  <si>
    <t>Intended Purpose: Support State implementation of its nonpoint source management program developed under the Clean Water Act Section 319.</t>
  </si>
  <si>
    <t>Source of Revenues:  Federal grant funds from Environmental Protection Agency</t>
  </si>
  <si>
    <t xml:space="preserve">Current Program Activities/Allowable Expenses: Development and implementation of watershed plans and total maximum daily loads, including projects 
   and work to achieve restoration of nonpoint source impaired waters as well as implementation of Coastal Nonpoint Source program under Coastal Zone 
   Act Reauthorization.  </t>
  </si>
  <si>
    <t xml:space="preserve">Purpose of Proposed Ceiling Increase (if applicable): </t>
  </si>
  <si>
    <t>Variances:  Expenditures vary according to grant workplan.  Encumbrances vary according to when contracts are encumbered.</t>
  </si>
  <si>
    <t xml:space="preserve">   List each net transfer in/out; list each account number</t>
  </si>
  <si>
    <t xml:space="preserve"> </t>
  </si>
  <si>
    <t>Amount Req. for Bond Conveyance</t>
  </si>
  <si>
    <t>HTH 840 FH</t>
  </si>
  <si>
    <t>Water Audit Sub-award to DLNR/CWRM</t>
  </si>
  <si>
    <t>Safe Drinking Water Act: Sec. 1452; Act 169, SLH 2016; Request to Expend Non-Appropriated Federal Funds--Governor approved 5/16/17</t>
  </si>
  <si>
    <t>S 209 H (see also S 620 H)</t>
  </si>
  <si>
    <t>Intended Purpose:  Support the implementation of Act 169, SLH 2016, which authorizes and requires the Commission on Water Resource Management 
   to establish a water audit program to provide technical assistance to public water systems to conduct standardized water audits.  Reduce the volume 
   of water loss.</t>
  </si>
  <si>
    <t>Source of Revenues:  Federal grant funds from Environmental Protection Agency; sub-award from Safe Drinking Water State Revolving Fund 
   capitalization grant, which is MOF W.</t>
  </si>
  <si>
    <t xml:space="preserve">Current Program Activities/Allowable Expenses:  Activities to establish a program to implement standardized water audits of public water systems in 
   accordance with the method adopted by the American Water Works Association's Water Audits and Loss Control Programs, Manual of Water Supply 
   Practices - M36, as amended.  </t>
  </si>
  <si>
    <t>Variances:  Non-appropriated.  Fund was established as MOF N in FY 17, but was changed to MOF P for FY 18 and FY 19.</t>
  </si>
  <si>
    <t>HTH 849</t>
  </si>
  <si>
    <t>Various EPA Grants</t>
  </si>
  <si>
    <t xml:space="preserve">Various  </t>
  </si>
  <si>
    <t>S 236 H</t>
  </si>
  <si>
    <t>Intended Purpose: Fund split-funded positions in HTH 849 FA, FB, FC, and FD.</t>
  </si>
  <si>
    <t>Current Program Activities/Allowable Expenses: Personal services and other current expense costs in HTH 849 FA, FB, FC, and FD.</t>
  </si>
  <si>
    <t xml:space="preserve">Purpose of Proposed Ceiling Increase (if applicable):   </t>
  </si>
  <si>
    <t>Variances:  All federal funds in HTH 849 were part of S 236 H prior to FY 2014.  For FY15 and beyond, positions are directly funded from source grants, 
   because new federal funds methodology impedes spending.  Ceiling is included since positions are funded.</t>
  </si>
  <si>
    <t>Various JVs</t>
  </si>
  <si>
    <t>Footnote:</t>
  </si>
  <si>
    <t>Prior to FY14, S-236 was the parent account for all appropriated federal funds in HTH 849.  As of FY14, per a new accounting methodology for federal awards, a unique appropriation has been assigned to each federal award and MOF P has been added as a means of financing.  Reference S-513, S-546, S-547, S-548, S-549.</t>
  </si>
  <si>
    <t>HTH 610 FR</t>
  </si>
  <si>
    <t>Air Pollution Control Program Support</t>
  </si>
  <si>
    <t>PL 95-95; Clean Air Act Sections 103 &amp; 105</t>
  </si>
  <si>
    <t xml:space="preserve">S 255 H </t>
  </si>
  <si>
    <t>Intended Purpose: MOF N ceiling in HTH 610 FR to establish indoor air quality program; provide information and educational material to managers, owners, and occupants of publicly-owned buildings and assist managers and owner-occupants of publicly-owned buildings to identify, assess and correct indoor air pollution problems.</t>
  </si>
  <si>
    <t>Current Program Activities/Allowable Expenses: Plan and develop comprehensive indoor air quality program; public outreach and networking.</t>
  </si>
  <si>
    <t>Purpose of Proposed Ceiling Increase (if applicable):</t>
  </si>
  <si>
    <t>Variances:  New federal funds methodology impedes spending, so expenditures are coded directly to the prime grant award in HTH 840/FF, S-559-H.</t>
  </si>
  <si>
    <r>
      <t xml:space="preserve">Footnote: </t>
    </r>
    <r>
      <rPr>
        <sz val="8"/>
        <rFont val="Arial"/>
        <family val="2"/>
      </rPr>
      <t xml:space="preserve"> Prior to FY14, S-255 was the parent account for all appropriated federal funds in HTH 610.  As of FY14, per a new accounting methodology for federal awards, a unique appropriation has been assigned to each federal award and MOF P has been added as a means of financing.  Reference S-507 and S-536.</t>
    </r>
  </si>
  <si>
    <t>Marion Wong</t>
  </si>
  <si>
    <t>HTH710/MK</t>
  </si>
  <si>
    <t>453-6667</t>
  </si>
  <si>
    <t>Public Health Emergency Preparedness (PHEP) Cooperative Agreement</t>
  </si>
  <si>
    <t>Sec 319C-1 of the Public Health Act, as amended</t>
  </si>
  <si>
    <t>S 20 223</t>
  </si>
  <si>
    <t>Intended Purpose:   To improve the readiness of state and local public health systems to reduce the threats to the community's health and safety</t>
  </si>
  <si>
    <t xml:space="preserve">   and to save lives during emergencies that exceed the day-to-day capacity of the public health response systems.  This is a</t>
  </si>
  <si>
    <t xml:space="preserve">   coordinated effort including the healthcare industry, state and county emergency management, and various federal agencies.</t>
  </si>
  <si>
    <t xml:space="preserve">   Grant funds have been allocated to SLD from HTH907/AK for the laboratory personnel payroll costs only.</t>
  </si>
  <si>
    <t>Source of Revenues:  Department of Health and Human Services, Centers for Disease Control (CDC) and Prevention, CDC Office of Financial Resources</t>
  </si>
  <si>
    <t xml:space="preserve">      and tabletop exercises, public information and education, epidemiological investigation, laboratory testing, etc.</t>
  </si>
  <si>
    <t xml:space="preserve">      coordinated effort including the healthcare industry, state and county emergency management, and various federal agencies.</t>
  </si>
  <si>
    <t>Current Program Activities/Allowable Expenses:  The fund is used to pay for salaries of laboratory personnel that work in the Laboratory  Preparedness</t>
  </si>
  <si>
    <t xml:space="preserve">                                and Response Branch of the State Laboratories Division. This Branch provides laboratory testing services to protect public health.</t>
  </si>
  <si>
    <t>Purpose of Proposed Ceiling Adjustment (if applicable): N/A</t>
  </si>
  <si>
    <t>Terry Joyce</t>
  </si>
  <si>
    <t>HTH 730</t>
  </si>
  <si>
    <t>733-9217</t>
  </si>
  <si>
    <t>ARPA - S/W Emergency Medical Services</t>
  </si>
  <si>
    <t xml:space="preserve">American Rescue Plan Act, PL 117-2 (Section 9901); Act 208, SLH 2021 </t>
  </si>
  <si>
    <t>S-22-243 H</t>
  </si>
  <si>
    <t>Intended Purpose:  For necessary expenditures to maintain the emergency ambulance, dispatch, and aeromedical services statewide.</t>
  </si>
  <si>
    <t>Source of Revenues: Sub-award to the DOH from Coronavirus State and Local Fiscal Recovery Funds pursuant to the ARPA, PL 117-2 (Section 9901).</t>
  </si>
  <si>
    <t>Current Program Activities/Allowable Expenses:  Contract cost for statewide pre-hospital emergency medical services.</t>
  </si>
  <si>
    <t>Brian Pang</t>
  </si>
  <si>
    <t>HTH 760</t>
  </si>
  <si>
    <t>(808) 586-8050</t>
  </si>
  <si>
    <t>The Hawaii NVDRS Project</t>
  </si>
  <si>
    <t>P</t>
  </si>
  <si>
    <t>Centers for Disease Control National Violent Death Reporting</t>
  </si>
  <si>
    <t>S-222-H</t>
  </si>
  <si>
    <t>System (NVDRS) Project</t>
  </si>
  <si>
    <t xml:space="preserve">  Improve violent death data collection and reporting in the State of Hawaii </t>
  </si>
  <si>
    <t xml:space="preserve">  Data collected will be analyzed and reported to help better identify any violent death trends, especially suicide, in Hawaii.</t>
  </si>
  <si>
    <t xml:space="preserve">   Competitive federal grant award</t>
  </si>
  <si>
    <t xml:space="preserve">   Activities include working with local law enforcement, the Medical Examiner's office on Oahu and Medical coroners on the neighbors islands to discuss </t>
  </si>
  <si>
    <t xml:space="preserve">  the collection and reporting of violent death (i.e.: murder, suicide and undetermined manner of death) information. </t>
  </si>
  <si>
    <t xml:space="preserve">  This includes meetings on all islands and completion of data sharing agreements</t>
  </si>
  <si>
    <t xml:space="preserve">  CDC NVDRS federal grant funds were previously Appropriation Acct. No. 593 however the NVDRS grant ended and was re-awarded to Hawaii DOH which</t>
  </si>
  <si>
    <t xml:space="preserve">  became Appropriation Accnt. No. S-222.   CDC previously provided to DOH approximately more than $160,000 per year for Hawaii DOH to fund the program,</t>
  </si>
  <si>
    <t xml:space="preserve">  however to due to insufficient staffing, prior management issues and the COVID-19 pandemic, DOH could not expend the federal funds during FY 20 and FY21.  </t>
  </si>
  <si>
    <t xml:space="preserve">  Therefore expenditures and consequently revenues were very low in FY 18-19, even though CDC provided a sufficient level of funding to Hawaii DOH.  </t>
  </si>
  <si>
    <t xml:space="preserve">  Performance levels for the grant were also not satisfactory during FY 18-19 .  However for FY 20-21, Hawaii DOH with minimal expenditure and staffing, DOH  </t>
  </si>
  <si>
    <t xml:space="preserve">  was able to provide a satisfactory level of accomplishment to CDC.   For FY 22-23,  Hawaii received a moderate increase in funding from CDC and will use those </t>
  </si>
  <si>
    <t xml:space="preserve">  use those federal funds to hire adequate staffing for the project and plan to hire a contractor to create a Hawaii VDRS system that would better benefit Hawaii </t>
  </si>
  <si>
    <t>S-226-H</t>
  </si>
  <si>
    <t xml:space="preserve">   Revenues can fluctuate for additional competitive award added to the base contract amount.  FY17 to FY18 variance due to personnel costs.  </t>
  </si>
  <si>
    <t xml:space="preserve">  FY18 to FY19 &amp; FY20 variance due to personnel costs.  FY21 to FY22 variance in expenditures due to personnel cost (transferred position)</t>
  </si>
  <si>
    <t>S.Chun</t>
  </si>
  <si>
    <t>HTH 904-AJ</t>
  </si>
  <si>
    <t>6-7323</t>
  </si>
  <si>
    <t>Title III Older American's Act</t>
  </si>
  <si>
    <t>Older American's Act PL 114-144</t>
  </si>
  <si>
    <t>S 221 H</t>
  </si>
  <si>
    <t>Intended Purpose:  Provide advocacy, program development, and a coordinated system of opportunity and services for adults 60+</t>
  </si>
  <si>
    <t>Source of Revenues: Administration on Community Living</t>
  </si>
  <si>
    <t>Current Program Activities/Allowable Expenses: Advocate resources for older adults and caregivers; plan and implement Older American's Act;</t>
  </si>
  <si>
    <t>develop and coordinate comprehensive in-community-based services.</t>
  </si>
  <si>
    <t>Purpose of Proposed Ceiling Adjustment (if applicable):</t>
  </si>
  <si>
    <t>HTH904-AJ</t>
  </si>
  <si>
    <t>Executive Office on Aging</t>
  </si>
  <si>
    <t>Act 088 SLH 2021</t>
  </si>
  <si>
    <t>21-249</t>
  </si>
  <si>
    <t>Intended Purpose: Services for Senior Centers</t>
  </si>
  <si>
    <t>Source of Revenues: State of Hawaii through federal funds</t>
  </si>
  <si>
    <t>Current Program Activities/Allowable Expenses: Expenses for Senior Centers</t>
  </si>
  <si>
    <t>Daintry Bartoldus</t>
  </si>
  <si>
    <t>HTH 905AH</t>
  </si>
  <si>
    <t>586-8100</t>
  </si>
  <si>
    <t>Developmental Disabilities Council</t>
  </si>
  <si>
    <t>P.L. 106-402 and Chapter 333E, HRS</t>
  </si>
  <si>
    <t>S 210 H</t>
  </si>
  <si>
    <t>Intended Purpose:  Federally funded program that supports the State Council on Developmental Disabilities (DD) to engage in advocacy, capacity building and systemic change activities that contribute to a coordinated, consumer-and family-centered, consumer-and family-directed, comprehensive system of community services, individualized supports, and other forms of assistance that enable individuals with DD to live self-determined lives, be independent, productive, and integrated and included in all facets of community life.</t>
  </si>
  <si>
    <t>Source of Revenues:  Federal U.S. Department of Health and Human Services, Administration on Community Living DD Assistance Bill of Rights Act of 2000 (P.L. 106-402)</t>
  </si>
  <si>
    <t>Current Program Activities/Allowable Expenses: Funds are used to carry out the DD Council's Five-Year State Plan activities in the areas of community supports; transition and employment; public awareness, education and training; heath and children and youth; and self-advocacy and self-determination. The Council has two years to obligate its funds and three years to liquidate (expend) those funds.  The Council received an extension for a FY 20  due to COVID to obligate funds.</t>
  </si>
  <si>
    <t>Purpose of Proposed Ceiling Adjustment (if applicable): The Council received an increase in their Federal allotment in FY 2021, and they are anticipating  with the new Federal Grant Awards for FY 2022 and FY 2023 to be a little lower.</t>
  </si>
  <si>
    <t>The variance for revenues in FY 2021 is due to that the Council received an increase in their allotment for FY 2021 from Puerto Rico</t>
  </si>
  <si>
    <t>HTH905H</t>
  </si>
  <si>
    <t>Developmental Disabilities Act Subtitle B-Federal Assistance to State</t>
  </si>
  <si>
    <t xml:space="preserve">  N</t>
  </si>
  <si>
    <t>P.L. 116-260 and P.L. 106-402 (DD Act) and 42 U.S. Code Sec. 241 (PHS Act)</t>
  </si>
  <si>
    <t>S-251-H</t>
  </si>
  <si>
    <t>Expanding Disabilities Network’s (DD Councils) Access to COVID 19 Vaccines</t>
  </si>
  <si>
    <t>Source of Revenues: Federal U.S. Department of Health and Human Services, Administration on Community Living DD Assistance Bill of Rights Act of 2000 (P.L. 106-402) P.L. 116-260 and P.L. 106-402 (DD Act) and 42 U.S. Code Sec. 241 (PHS Act)</t>
  </si>
  <si>
    <t>Purpose of Proposed Ceiling Adjustment (if applicable): The Council received an increase in their Federal allotment in FY22 due to COVID relief funds</t>
  </si>
  <si>
    <t>Variances: The variance for revenues in FY 2022 is due the Council received an increase allotment to address COVID-19 access</t>
  </si>
  <si>
    <t>Edward Mersereau</t>
  </si>
  <si>
    <t>HTH 440</t>
  </si>
  <si>
    <t>692-7507</t>
  </si>
  <si>
    <t>Substance Abuse Prevention and Treatment (SAPT) Block Grant</t>
  </si>
  <si>
    <t>Subparts II &amp; III, Part B, Title XIS, Public Health Service Act:</t>
  </si>
  <si>
    <t>S 203 H</t>
  </si>
  <si>
    <t>Department of Health &amp; Human Services, Substance Abuse &amp; Mental Health Services  Administration; SAPT Block Grant,</t>
  </si>
  <si>
    <t>Interim Final Rule (Title 45, Code of Federal Regulations, Part 96)</t>
  </si>
  <si>
    <t xml:space="preserve">Enables the State to plan, implement, and evaluate activities to treat and prevent substance abuse and other related authorized activities.  The intent is to develop, maintain and improve the State’s community-based substance abuse service system for the treatment and prevention of substance abuse.  Also, the State must maintain compliance with a broad range of Federal statutory and regulatory provisions that govern expenditure and service requirements.  Major SAPT Block Grant treatment requirements include the provision of substance abuse services for intravenous drug users, pregnant women and women with dependent children, and the provision of HIV early intervention services (subject to certain conditions) at substance abuse treatment sites.  Not less than 20% of the SAPT Block Grant must be used to develop and implement a comprehensive prevention program of activities and services provided in a variety of settings for the general population as well as targeting sub-groups who are at high risk for substance abuse.  Prevention activities include conducting annual random, unannounced inspections of retail outlets selling tobacco to minors, in compliance with the Synar Amendment and Tobacco Regulation for the SAPT Block Grant.  The SAPT Block Grant is also used to ensure the provision of treatment and prevention services for Native Hawaiians pursuant to Block Grant requirements for Hawaii.  </t>
  </si>
  <si>
    <t>Source of Revenues:  Substance Abuse and Mental Health Services Administration (SAMHSA)</t>
  </si>
  <si>
    <t>The funding is used primarily for substance abuse prevention and treatment services through purchase of service contracts from the Request for Proposal, monitoring and contract utilization management, and complying with reporting requirement as stipulated in the SAPT Block Grant.</t>
  </si>
  <si>
    <t xml:space="preserve">Variances:  Prior to FY14, S-203 was the parent account for all appropriated federal funds in HTH 440.  As of FY14, per a new accounting methodology for federal awards, a unique appropriation has been assigned to each federal award.  The new appropriation for the SAPT Block Grant is S-581-H and S-203-H will remain the parent appropriation. FY 17/18/19 variances are due to the S-581-H appropriation inadvertently not included on the Federal Funds report therefore not assigned to S-581-H. </t>
  </si>
  <si>
    <t>Amihan Aiona</t>
  </si>
  <si>
    <t>692-7508</t>
  </si>
  <si>
    <t>S-19-211</t>
  </si>
  <si>
    <t xml:space="preserve">Intended Purpose: Enables the State to plan, implement, and evaluate activities to treat and prevent substance abuse and other related authorized activities.  The intent is to develop, maintain and improve the State’s community-based substance abuse service system for the treatment and prevention of substance abuse.  Also, the State must maintain compliance with a broad range of Federal statutory and regulatory provisions that govern expenditure and service requirements.  Major SAPT Block Grant treatment requirements include the provision of substance abuse services for intravenous drug users, pregnant women and women with dependent children, and the provision of HIV early intervention services (subject to certain conditions) at substance abuse treatment sites.  Not less than 20% of the SAPT Block Grant must be used to develop and implement a comprehensive prevention program of activities and services provided in a variety of settings for the general population as well as targeting sub-groups who are at high risk for substance abuse.  Prevention activities include conducting annual random, unannounced inspections of retail outlets selling tobacco to minors, in compliance with the Synar Amendment and Tobacco Regulation for the SAPT Block Grant.  The SAPT Block Grant is also used to ensure the provision of treatment and prevention services for Native Hawaiians pursuant to Block Grant requirements for Hawaii.  </t>
  </si>
  <si>
    <t>Current Program Activities/Allowable Expenses: The funding is used primarily for substance abuse prevention and treatment services through purchase of service contracts from the Request for Proposal, monitoring and contract utilization management, and complying with reporting requirement as stipulated in the SAPT Block Grant.</t>
  </si>
  <si>
    <t>Variances:  FY 18/19/20 variances are due to appropriation inadvertently not included on the Form FF therefore not assigned to S-18-581-H for FY18 award.  E-2 was approved on 8/14/18 and as a result, S-19-211 was assigned.</t>
  </si>
  <si>
    <t xml:space="preserve">NA </t>
  </si>
  <si>
    <t>S-19-213 H</t>
  </si>
  <si>
    <t xml:space="preserve">Intended Purpose: </t>
  </si>
  <si>
    <t xml:space="preserve">Current Program Activities/Allowable Expenses:  </t>
  </si>
  <si>
    <t>Amy Yamaguchi</t>
  </si>
  <si>
    <t>HTH 420</t>
  </si>
  <si>
    <t>586-4682</t>
  </si>
  <si>
    <t>Community Mental Health Services Block Grant</t>
  </si>
  <si>
    <t>Section 334-7, HRS</t>
  </si>
  <si>
    <t>S 202 H</t>
  </si>
  <si>
    <t>Intended Purpose: The purpose of this grant is to provide financial assistance for the State to carry out the State's plan for providing comprehensive</t>
  </si>
  <si>
    <t>community mental health services for adults with a serious mental illness.</t>
  </si>
  <si>
    <t>Source of Revenues: Community Mental Health Services Block Grant</t>
  </si>
  <si>
    <t>Variances: The variances are attributed to delays in the execution of purchase of service contracts.</t>
  </si>
  <si>
    <t>PATH Formula Grant</t>
  </si>
  <si>
    <t>S 212 H</t>
  </si>
  <si>
    <t>Intended Purpose: The purpose of the grant is to provide additional needed resources for the provision of comprehensive mental health</t>
  </si>
  <si>
    <t>services for individuals with severe and persistent mental illness.</t>
  </si>
  <si>
    <t>Source of Revenues:  PATH Formula Grant</t>
  </si>
  <si>
    <t>Current Program Activities/Allowable Expenses: Activities include the purchase of homeless outreach services for individuals with severe</t>
  </si>
  <si>
    <t>and persistent mental illness.</t>
  </si>
  <si>
    <t>HTH 495</t>
  </si>
  <si>
    <t>Hawaii Overdose Data to Action Grant</t>
  </si>
  <si>
    <t>S 224 H</t>
  </si>
  <si>
    <t>Intended Purpose: The purpose of this grant is to expand public health surveillance and data collection of higher quality, greater timeliness, and greater</t>
  </si>
  <si>
    <t>comprehensiveness on opioid related mis-use and associated overdose morbidity and mortality, and to use the data to inform prevention strategies.</t>
  </si>
  <si>
    <t>Source of Revenues: HI ODTA</t>
  </si>
  <si>
    <t>Current Program Activities/Allowable Expenses: Public health surveillance and data collection activities to inform prevention strategies.</t>
  </si>
  <si>
    <t>ARPA - DOH</t>
  </si>
  <si>
    <t>Act 212, SLH 2021</t>
  </si>
  <si>
    <t>S 230 H</t>
  </si>
  <si>
    <t>Intended Purpose:  The funds will be used to replace subsidy funds that were deleted in the Hawaii Health System Corporation's budget.</t>
  </si>
  <si>
    <t>Current Program Activities/Allowable Expenses:  Activities include the continued provision of services in the Oahu Regional Health Care System.</t>
  </si>
  <si>
    <t>Source of Revenues: U.S. Department of Heath &amp; Human Service/Health Resources and Services Administration</t>
  </si>
  <si>
    <t>Current Program Activities/Allowable Expenses: The Council received an increase in their Federal allotment in FY22 due to COVID relief funds</t>
  </si>
  <si>
    <t xml:space="preserve">   Judy K. Kern</t>
  </si>
  <si>
    <t xml:space="preserve">   HTH907AK</t>
  </si>
  <si>
    <t xml:space="preserve">   (808) 587-6372</t>
  </si>
  <si>
    <t xml:space="preserve">   Public Health Emergency Preparedness Cooperative Agree</t>
  </si>
  <si>
    <t xml:space="preserve">   N</t>
  </si>
  <si>
    <t>Intended Purpose:  To improve the readiness of state and local public health systems to reduce the threats to the community's health and safety</t>
  </si>
  <si>
    <t>Current Program Activities/Allowable Expenses:  Funds will be used to support activities including emergency planning for all hazards, training</t>
  </si>
  <si>
    <t xml:space="preserve">   and tabletop exercises, public information and education, epidemiological investigation, laboratory testing, etc.</t>
  </si>
  <si>
    <t>Lola Irvin</t>
  </si>
  <si>
    <t xml:space="preserve">HTH 590 </t>
  </si>
  <si>
    <t>586-4481</t>
  </si>
  <si>
    <t>PPHS Block Grant</t>
  </si>
  <si>
    <t>Preventive Health and Health Services Block Grant</t>
  </si>
  <si>
    <t>S 225 H</t>
  </si>
  <si>
    <t>Intended Purpose:  Alleviate or eliminate barriers to accessing healthcare for immigrants.  Integrate data between chronic disease programs.</t>
  </si>
  <si>
    <t xml:space="preserve">Source of Revenues:  Preventive Health and Health Services Block Grant. </t>
  </si>
  <si>
    <t>Current Program Activities/Allowable Expenses:  Assist newly arrived immigrants to access health services in their native languages.</t>
  </si>
  <si>
    <t xml:space="preserve">  Integrate data between chronic disease programs.</t>
  </si>
  <si>
    <t>Purpose of Proposed Ceiling Adjustment (if applicable):  None</t>
  </si>
  <si>
    <t>Variances:  Received the same amount of funds for FY19 and FY20.  Added more Easy Access Program contracts on FY20.</t>
  </si>
  <si>
    <t>JS1556 dtd 10/08/2021</t>
  </si>
  <si>
    <t>JS1263 dated 09/23/2021</t>
  </si>
  <si>
    <t>JS0961 dated 09/02/2021</t>
  </si>
  <si>
    <t>JS0832 dated 08/26/2021</t>
  </si>
  <si>
    <t xml:space="preserve">   Hospital Preparedness Program Cooperative Agree</t>
  </si>
  <si>
    <t>Variances:  None.</t>
  </si>
  <si>
    <t>21-248</t>
  </si>
  <si>
    <t>HTH100</t>
  </si>
  <si>
    <t>JS0842 dated 08/27/2021</t>
  </si>
  <si>
    <t>HTH131</t>
  </si>
  <si>
    <t>S 250</t>
  </si>
  <si>
    <t>Intended Purpose:   To improve the readiness of state and local public health systems to reduce the threats to the community's health and safety and to save lives during emergencies that exceed the day-to-day capacity of the public health response systems.  This is a coordinated effort including the healthcare industry, state and county emergency management, and various federal agencies.  Grant funds have been allocated to HTH 131 from HTH907 for disease outbreak control personnel payroll costs only.</t>
  </si>
  <si>
    <t>Source of Revenues:  Department of Health and Human Services, Centers for Disease Control (CDC) and Prevention, CDC Office of Financial Resources and tabletop exercises, public information and education, epidemiological investigation, laboratory testing, etc.  coordinated effort including the healthcare industry, state and county emergency management, and various federal agencies.</t>
  </si>
  <si>
    <t>Current Program Activities/Allowable Expenses:  The fund is used to pay for salaries of personnel that work in the Disease Outbreak Control Division.</t>
  </si>
  <si>
    <t>JS3175 dated 01/18/2022</t>
  </si>
  <si>
    <t>JS1888 dtd 10/26/2021</t>
  </si>
  <si>
    <t>JS5288 dated 06/14/2023</t>
  </si>
  <si>
    <t>HTH  730</t>
  </si>
  <si>
    <t>JS3395 dated 02/02/2023</t>
  </si>
  <si>
    <t>FY 2024</t>
  </si>
  <si>
    <t>FY 2025</t>
  </si>
  <si>
    <t>FY 2026</t>
  </si>
  <si>
    <t xml:space="preserve">Variances: Decrease in grant funding in FY 2024. </t>
  </si>
  <si>
    <t>Variances: End of grant period only close out expenditures remaining.</t>
  </si>
  <si>
    <t>The variance for revenues in FY 2022 is due to the Council receiving additional grant to address COVID vaccine initative</t>
  </si>
  <si>
    <t>The variance for revenues in FY 2023 is due to the Council received additional funds from the DD Division to do a pilot project to increase workforce</t>
  </si>
  <si>
    <t xml:space="preserve">   For the modernization and automation of the vital statistics system in the State of Hawaii.  May also be used to assist in offsetting costs of the daily.</t>
  </si>
  <si>
    <t xml:space="preserve">   Fees for certified copies of birth, marriage, and death records.</t>
  </si>
  <si>
    <t xml:space="preserve">  Improvement of the Hawaii Electronic Death, Birth, Marriage, Fetal Death and/or the Vital Statistics System (VSS) Data/Registration systems.</t>
  </si>
  <si>
    <t>Jean Luka/ Roy Urata</t>
  </si>
  <si>
    <t>(808) 586-4187</t>
  </si>
  <si>
    <t>HRS 338-14.6</t>
  </si>
  <si>
    <t>Vital Statistics Improvement Fund</t>
  </si>
  <si>
    <r>
      <t xml:space="preserve">  VDRS stakeholders.</t>
    </r>
    <r>
      <rPr>
        <sz val="10"/>
        <color rgb="FFFF0000"/>
        <rFont val="Arial"/>
        <family val="2"/>
      </rPr>
      <t xml:space="preserve"> (NVDRS Project 09/01/2019 - 08/31/2022. Grant ended FY 2022).  HTH 730 uses S-241-H for NVDRS project pd. 09/01/2022-08/31/2027.</t>
    </r>
  </si>
  <si>
    <t xml:space="preserve">Current Program Activities/Allowable Expenses: Activities include the purchase of crisis services and the development and enhancement of data driven </t>
  </si>
  <si>
    <t>decision-making and evidence-based programs.</t>
  </si>
  <si>
    <t>Variances: The variances are attributed to delays in the execution of purchase of service contracts. The grant ended on 8/31/2023.</t>
  </si>
  <si>
    <t>Delete - FY 2022 appropiration only</t>
  </si>
  <si>
    <t>Variances: N/A - Variances do not exceed 10%.</t>
  </si>
  <si>
    <t>John Valera</t>
  </si>
  <si>
    <t>692-7529</t>
  </si>
  <si>
    <t>Variances:  Variance is due to appropriation S-16-581 not extended to allow this award's indirect cost deposit.  As a result a new appropriation S-19-213H was established for the indirect cost. FY21 variance is due to this appropriation assigned to the SAPT Block Grant COVID-19 award for the period of 3/15/21 - 3/14/23.  The variances between FY23 and FY24, FY25, and FY26 is due to the award assigned to appropriaton 581.</t>
  </si>
  <si>
    <t>Substance Use Prevention, Treatment, and Recovery Services (SUBG) Block Grant</t>
  </si>
  <si>
    <t>S-22-234 H</t>
  </si>
  <si>
    <t>Department of Health &amp; Human Services, Substance Abuse &amp; Mental Health Services  Administration; SUBG Block Grant,</t>
  </si>
  <si>
    <t>Grant ends 09/30/25</t>
  </si>
  <si>
    <t>Intended Purpose:  The Hawaii SSA seeks to create or modify an existing training contract for SUD professionals to conduct training and technical assistance (TA) that may include: rapid onsite COVID-19 testing with access to SUD services; education for symptoms occurring after recovery from COVID infection; and strategies to address consumer hesitancy around testing. Also to reimburse SUD providers providing care coordination along with related support services who may need access to COVID testing and/or Isolation and Quarantine placement.</t>
  </si>
  <si>
    <t xml:space="preserve">Current Program Activities/Allowable Expenses: Provide SUD professional training and technical assistance on testing mitigation strategies. Provide care </t>
  </si>
  <si>
    <t>coordination and related support services for SUD clients with suspected COVID exposure.</t>
  </si>
  <si>
    <t>Variances:   Award from 9/1/21 to 9/30/25. Variance in FY23 to FY24 and FY25 are due to the ability to quickly encumber purchase of service contracts for the award .  Variance in FY25 and FY26 will be due to the grant ending on 9/30/25.</t>
  </si>
  <si>
    <t>Variances:  Revenues/Expenditures variances within 10% threshold.
Program started a new 5-year project in FY 22; FY 22 and FY 23 ceiling estimates based on the new annual award.</t>
  </si>
  <si>
    <t>Cash balance lapse to general fund? (Yes / No)</t>
  </si>
  <si>
    <t>No</t>
  </si>
  <si>
    <t>Statutory language:</t>
  </si>
  <si>
    <t>Variances:  This block grant funding has been relatively level for many years.  FY23 and FY22 Variances in revenue/expenditures is due to a high  liquilation of payments in FY2023 for FY2022 encumbrances.</t>
  </si>
  <si>
    <t>Samantha Berberich</t>
  </si>
  <si>
    <t>733-9073</t>
  </si>
  <si>
    <t>S 239 H</t>
  </si>
  <si>
    <t>Variances: Funding source changed to State General Funds as of June 30, 2022</t>
  </si>
  <si>
    <t>Variances:  The variance in expenditures from FY21 to FY24 and beyond is due to working with the federal government to budget and execute approved spending plan. Grant liquidation will be completed by 01/28/2024, closing out Federal grant period and final dollars zeroed ($0) out.</t>
  </si>
  <si>
    <t>Cash balance lapse to general fund? (Yes / No)  No.</t>
  </si>
  <si>
    <t>Statutory language:  -</t>
  </si>
  <si>
    <t>Source of Revenues:  Funding source changed to State General Funds as of June 30, 2022</t>
  </si>
  <si>
    <t>FY 2022- The revenues and expenditures decreased due to the decrease in the award amount in FY 2022.</t>
  </si>
  <si>
    <t>FY 2023- The revenues and expenditures decreased due to the decrease in acvitivies in FY 2023.</t>
  </si>
  <si>
    <t>FY 2024- The revenues and expenditures are expected to decrease due to the decrease in the award amount in FY 2024.</t>
  </si>
  <si>
    <t>alwa</t>
  </si>
  <si>
    <t>Project period ends 06/30/2024, but funding for a new five (5) year project period is expected to continue starting 07/01/2025-06/30/2029.</t>
  </si>
  <si>
    <t>Clean Water Act: Section 319 (h)</t>
  </si>
  <si>
    <t>DELETE - 3-year sub-award to DLNR, and only 1st year was MOF N, then changed to MOF P.  Sub-award has ended.</t>
  </si>
  <si>
    <t>THIS ACCOUNT IS STILL HERE SOLELY SO THAT IT DOES NOT APPEAR THAT MOF N POSITIONS IN HTH849 ARE UNFUNDED</t>
  </si>
  <si>
    <t>THIS ACCOUNT IS STILL HERE SOLELY SO THAT IT DOES NOT APPEAR THAT MOF N POSITIONS IN HTH610 ARE UNFUNDED</t>
  </si>
  <si>
    <t>Health</t>
  </si>
  <si>
    <t>HI NAT'L VIOLENT DEATH REPORTING SYSTEM</t>
  </si>
  <si>
    <t>CDC National Violent Death Reporting System (NVDRS) Project</t>
  </si>
  <si>
    <t>S-23-241</t>
  </si>
  <si>
    <t>Intended Purpose:  Improve violent death collection and reporting in the State of Hawaii by collaboration with the Dept. of Health, County Law Enforcement Agencies and the Honolulu Medical Examiners Office to provide a comprehensive dataset with non-identifiable information for all Hawaii suicides, homicides and some undetermined manner of deaths.  Information collected and reported can then be analyzed and possibly be used to better undertstand any violent death trends, especially suicides, that are unique to Hawaii.</t>
  </si>
  <si>
    <t>Source of Revenues:  Federal Funds</t>
  </si>
  <si>
    <t>Current Program Activities/Allowable Expenses:  Funds are used to support personnel costs, continuing education training, specialty equipment, and travel to and participation in grantee/advisory meetings.</t>
  </si>
  <si>
    <t>Variances:  -</t>
  </si>
  <si>
    <t xml:space="preserve">Variances: Starting FY17, the grant has had significant increases in rebate funds compare to prior years and the rebate revenue continued to increase greatly in FY18 through FY21.  Expenditure level has dropped in FY2021 because of decease in service utilization due to COVID-19.  The program expects expenditure to increase again in FY24 and forward because contractors have increased capacity. </t>
  </si>
  <si>
    <t>586-4580</t>
  </si>
  <si>
    <t>RYAN WHITE Part B Supplemental</t>
  </si>
  <si>
    <t>Public Health Service Act, 42, as amended by P.L. 111-87</t>
  </si>
  <si>
    <t>Source of Revenues:U.S. Department of Heath &amp; Human Service/Health Resources and Services Administration</t>
  </si>
  <si>
    <t>Variances: Contractor capacity was reduced after FY2022.  Expenditure from FY23 and forward remains relatively low and steady.</t>
  </si>
  <si>
    <t>Sarah Kemble</t>
  </si>
  <si>
    <t>(808) 587-6313</t>
  </si>
  <si>
    <t>Variances:  The increase of revenue/expenditures in FY 2021- FY2024 is the result of COVID-19 related activities.  Revenue and expenditures are anticipated to decrease in FY26 since Covid-19 funds are expiring on 6/30/2025.</t>
  </si>
  <si>
    <t>David Soucek</t>
  </si>
  <si>
    <t>Ended 06/30/2023</t>
  </si>
  <si>
    <t xml:space="preserve">   Health</t>
  </si>
  <si>
    <t xml:space="preserve">   Sec 319C-1 of the Public Health Service Act</t>
  </si>
  <si>
    <t>Variances:  Grant funds were portioned out to SLD and DOCD  beginning in FY20 and administered separately.</t>
  </si>
  <si>
    <t>Cash balance lapse to general fund? (Yes/No):  No, lapsed funds are returned to US Treasury.</t>
  </si>
  <si>
    <t xml:space="preserve">   Pub. L. 109-148 119 Stat. 2680, 2786 (2005)</t>
  </si>
  <si>
    <t xml:space="preserve">  sustainable progress toward achieving public health and healthcare preparedness capabilities that promote prepared and</t>
  </si>
  <si>
    <t xml:space="preserve">  resilient communities.</t>
  </si>
  <si>
    <t xml:space="preserve">   S-20-246  H</t>
  </si>
  <si>
    <t>Intended Purpose:  Provide technical assistance and resources to support state and local healthcare organizations in attaining measurable and</t>
  </si>
  <si>
    <t xml:space="preserve">   and tabletop exercises, educational programs.</t>
  </si>
  <si>
    <t>Encumberances</t>
  </si>
  <si>
    <t xml:space="preserve">   S-20-220  H</t>
  </si>
  <si>
    <t>Missing ($25,418)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</si>
</sst>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15"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b/>
      <sz val="10"/>
      <name val="Arial"/>
      <family val="2"/>
    </font>
    <font>
      <sz val="8"/>
      <name val="Arial"/>
      <family val="2"/>
    </font>
    <font>
      <u/>
      <sz val="10"/>
      <name val="Arial"/>
      <family val="2"/>
    </font>
    <font>
      <sz val="10"/>
      <name val="Arial"/>
      <family val="2"/>
    </font>
    <font>
      <sz val="10"/>
      <color theme="1"/>
      <name val="Arial"/>
      <family val="2"/>
    </font>
    <font>
      <u val="double"/>
      <sz val="10"/>
      <name val="Arial"/>
      <family val="2"/>
    </font>
    <font>
      <sz val="10"/>
      <color rgb="FFFF0000"/>
      <name val="Arial"/>
      <family val="2"/>
    </font>
    <font>
      <sz val="11"/>
      <name val="Calibri"/>
      <family val="2"/>
      <scheme val="minor"/>
    </font>
    <font>
      <b/>
      <sz val="9"/>
      <name val="Arial"/>
      <family val="2"/>
    </font>
    <font>
      <b/>
      <sz val="8"/>
      <name val="Arial"/>
      <family val="2"/>
    </font>
    <font>
      <b/>
      <sz val="10"/>
      <color rgb="FFFF0000"/>
      <name val="Arial"/>
      <family val="2"/>
    </font>
  </fonts>
  <fills count="5">
    <fill>
      <patternFill patternType="none"/>
    </fill>
    <fill>
      <patternFill patternType="gray125"/>
    </fill>
    <fill>
      <patternFill patternType="solid">
        <fgColor indexed="9"/>
        <bgColor indexed="64"/>
      </patternFill>
    </fill>
    <fill>
      <patternFill patternType="solid">
        <fgColor rgb="FFFFFF00"/>
        <bgColor indexed="64"/>
      </patternFill>
    </fill>
    <fill>
      <patternFill patternType="solid">
        <fgColor theme="0"/>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11">
    <xf numFmtId="0" fontId="0"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3" fillId="0" borderId="0"/>
    <xf numFmtId="0" fontId="2" fillId="0" borderId="0"/>
    <xf numFmtId="0" fontId="1" fillId="0" borderId="0"/>
  </cellStyleXfs>
  <cellXfs count="245">
    <xf numFmtId="0" fontId="0" fillId="0" borderId="0" xfId="0"/>
    <xf numFmtId="0" fontId="0" fillId="2" borderId="0" xfId="0" applyFill="1"/>
    <xf numFmtId="0" fontId="0" fillId="2" borderId="1" xfId="0" applyFill="1" applyBorder="1"/>
    <xf numFmtId="0" fontId="0" fillId="2" borderId="0" xfId="0" applyFill="1" applyAlignment="1">
      <alignment horizontal="right"/>
    </xf>
    <xf numFmtId="0" fontId="0" fillId="2" borderId="2" xfId="0" applyFill="1" applyBorder="1"/>
    <xf numFmtId="0" fontId="0" fillId="2" borderId="3" xfId="0" applyFill="1" applyBorder="1" applyAlignment="1">
      <alignment horizontal="center"/>
    </xf>
    <xf numFmtId="0" fontId="0" fillId="2" borderId="4" xfId="0" applyFill="1" applyBorder="1"/>
    <xf numFmtId="0" fontId="0" fillId="2" borderId="5" xfId="0" applyFill="1" applyBorder="1"/>
    <xf numFmtId="0" fontId="0" fillId="2" borderId="6"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0" fillId="2" borderId="11" xfId="0" applyFill="1" applyBorder="1"/>
    <xf numFmtId="0" fontId="0" fillId="2" borderId="12" xfId="0" applyFill="1" applyBorder="1"/>
    <xf numFmtId="0" fontId="6" fillId="2" borderId="1" xfId="0" applyFont="1" applyFill="1" applyBorder="1"/>
    <xf numFmtId="38" fontId="0" fillId="2" borderId="4" xfId="0" applyNumberFormat="1" applyFill="1" applyBorder="1"/>
    <xf numFmtId="38" fontId="0" fillId="2" borderId="3" xfId="0" applyNumberFormat="1" applyFill="1" applyBorder="1"/>
    <xf numFmtId="38" fontId="0" fillId="2" borderId="13" xfId="0" applyNumberFormat="1" applyFill="1" applyBorder="1"/>
    <xf numFmtId="38" fontId="0" fillId="2" borderId="14" xfId="0" applyNumberFormat="1" applyFill="1" applyBorder="1"/>
    <xf numFmtId="38" fontId="0" fillId="2" borderId="12" xfId="0" applyNumberFormat="1" applyFill="1" applyBorder="1"/>
    <xf numFmtId="38" fontId="0" fillId="2" borderId="1" xfId="0" applyNumberFormat="1" applyFill="1" applyBorder="1"/>
    <xf numFmtId="0" fontId="7" fillId="2" borderId="7" xfId="0" applyFont="1" applyFill="1" applyBorder="1"/>
    <xf numFmtId="0" fontId="7" fillId="2" borderId="6" xfId="0" applyFont="1" applyFill="1" applyBorder="1" applyAlignment="1">
      <alignment horizontal="center"/>
    </xf>
    <xf numFmtId="0" fontId="7" fillId="0" borderId="0" xfId="1"/>
    <xf numFmtId="0" fontId="7" fillId="0" borderId="1" xfId="1" applyBorder="1"/>
    <xf numFmtId="0" fontId="7" fillId="0" borderId="0" xfId="1" applyAlignment="1">
      <alignment horizontal="right"/>
    </xf>
    <xf numFmtId="0" fontId="7" fillId="0" borderId="2" xfId="1" applyBorder="1"/>
    <xf numFmtId="0" fontId="7" fillId="0" borderId="2" xfId="1" applyBorder="1" applyAlignment="1">
      <alignment vertical="top"/>
    </xf>
    <xf numFmtId="0" fontId="7" fillId="0" borderId="11" xfId="1" applyBorder="1"/>
    <xf numFmtId="0" fontId="7" fillId="0" borderId="4" xfId="1" applyBorder="1"/>
    <xf numFmtId="0" fontId="7" fillId="0" borderId="6" xfId="1" applyBorder="1" applyAlignment="1">
      <alignment horizontal="center"/>
    </xf>
    <xf numFmtId="0" fontId="7" fillId="0" borderId="3" xfId="1" applyBorder="1" applyAlignment="1">
      <alignment horizontal="center"/>
    </xf>
    <xf numFmtId="0" fontId="7" fillId="2" borderId="3" xfId="1" applyFill="1" applyBorder="1" applyAlignment="1">
      <alignment horizontal="center"/>
    </xf>
    <xf numFmtId="38" fontId="7" fillId="0" borderId="4" xfId="1" applyNumberFormat="1" applyBorder="1"/>
    <xf numFmtId="38" fontId="7" fillId="0" borderId="3" xfId="1" applyNumberFormat="1" applyBorder="1"/>
    <xf numFmtId="38" fontId="7" fillId="0" borderId="0" xfId="1" applyNumberFormat="1"/>
    <xf numFmtId="38" fontId="7" fillId="0" borderId="2" xfId="1" applyNumberFormat="1" applyBorder="1"/>
    <xf numFmtId="0" fontId="7" fillId="0" borderId="8" xfId="1" applyBorder="1"/>
    <xf numFmtId="0" fontId="7" fillId="0" borderId="9" xfId="1" applyBorder="1"/>
    <xf numFmtId="38" fontId="7" fillId="0" borderId="6" xfId="1" applyNumberFormat="1" applyBorder="1"/>
    <xf numFmtId="38" fontId="7" fillId="0" borderId="13" xfId="1" applyNumberFormat="1" applyBorder="1"/>
    <xf numFmtId="0" fontId="7" fillId="0" borderId="5" xfId="1" applyBorder="1"/>
    <xf numFmtId="38" fontId="7" fillId="0" borderId="9" xfId="1" applyNumberFormat="1" applyBorder="1" applyAlignment="1">
      <alignment horizontal="center"/>
    </xf>
    <xf numFmtId="38" fontId="7" fillId="0" borderId="14" xfId="1" applyNumberFormat="1" applyBorder="1" applyAlignment="1">
      <alignment horizontal="center"/>
    </xf>
    <xf numFmtId="0" fontId="7" fillId="0" borderId="12" xfId="1" applyBorder="1"/>
    <xf numFmtId="38" fontId="7" fillId="0" borderId="12" xfId="1" applyNumberFormat="1" applyBorder="1"/>
    <xf numFmtId="0" fontId="6" fillId="0" borderId="1" xfId="1" applyFont="1" applyBorder="1"/>
    <xf numFmtId="38" fontId="7" fillId="0" borderId="1" xfId="1" applyNumberFormat="1" applyBorder="1"/>
    <xf numFmtId="0" fontId="7" fillId="0" borderId="7" xfId="1" applyBorder="1"/>
    <xf numFmtId="0" fontId="7" fillId="0" borderId="10" xfId="1" applyBorder="1"/>
    <xf numFmtId="0" fontId="7" fillId="0" borderId="6" xfId="1" applyBorder="1"/>
    <xf numFmtId="164" fontId="7" fillId="0" borderId="0" xfId="2" applyNumberFormat="1"/>
    <xf numFmtId="0" fontId="7" fillId="2" borderId="3" xfId="0" applyFont="1" applyFill="1" applyBorder="1" applyAlignment="1">
      <alignment horizontal="center"/>
    </xf>
    <xf numFmtId="43" fontId="7" fillId="0" borderId="0" xfId="2"/>
    <xf numFmtId="38" fontId="9" fillId="0" borderId="0" xfId="1" applyNumberFormat="1" applyFont="1"/>
    <xf numFmtId="0" fontId="7" fillId="0" borderId="0" xfId="1" quotePrefix="1"/>
    <xf numFmtId="9" fontId="7" fillId="0" borderId="0" xfId="3"/>
    <xf numFmtId="38" fontId="7" fillId="3" borderId="3" xfId="1" applyNumberFormat="1" applyFill="1" applyBorder="1"/>
    <xf numFmtId="0" fontId="7" fillId="2" borderId="0" xfId="0" applyFont="1" applyFill="1"/>
    <xf numFmtId="0" fontId="7" fillId="0" borderId="0" xfId="0" applyFont="1"/>
    <xf numFmtId="3" fontId="7" fillId="0" borderId="0" xfId="0" applyNumberFormat="1" applyFont="1"/>
    <xf numFmtId="0" fontId="0" fillId="0" borderId="11" xfId="0" applyBorder="1"/>
    <xf numFmtId="0" fontId="0" fillId="0" borderId="2" xfId="0" applyBorder="1"/>
    <xf numFmtId="38" fontId="0" fillId="0" borderId="2" xfId="0" applyNumberFormat="1" applyBorder="1"/>
    <xf numFmtId="38" fontId="0" fillId="0" borderId="4" xfId="0" applyNumberFormat="1" applyBorder="1"/>
    <xf numFmtId="0" fontId="7" fillId="0" borderId="11" xfId="0" applyFont="1" applyBorder="1"/>
    <xf numFmtId="0" fontId="0" fillId="0" borderId="4" xfId="0" applyBorder="1"/>
    <xf numFmtId="0" fontId="0" fillId="0" borderId="8" xfId="0" applyBorder="1"/>
    <xf numFmtId="0" fontId="0" fillId="0" borderId="9" xfId="0" applyBorder="1"/>
    <xf numFmtId="38" fontId="0" fillId="0" borderId="3" xfId="0" applyNumberFormat="1" applyBorder="1"/>
    <xf numFmtId="38" fontId="0" fillId="0" borderId="1" xfId="0" applyNumberFormat="1" applyBorder="1"/>
    <xf numFmtId="38" fontId="0" fillId="0" borderId="13" xfId="0" applyNumberFormat="1" applyBorder="1"/>
    <xf numFmtId="0" fontId="7" fillId="2" borderId="0" xfId="1" applyFill="1"/>
    <xf numFmtId="0" fontId="10" fillId="2" borderId="0" xfId="1" applyFont="1" applyFill="1"/>
    <xf numFmtId="0" fontId="7" fillId="2" borderId="1" xfId="1" applyFill="1" applyBorder="1"/>
    <xf numFmtId="0" fontId="7" fillId="2" borderId="0" xfId="1" applyFill="1" applyAlignment="1">
      <alignment horizontal="right"/>
    </xf>
    <xf numFmtId="0" fontId="10" fillId="2" borderId="1" xfId="1" applyFont="1" applyFill="1" applyBorder="1"/>
    <xf numFmtId="0" fontId="7" fillId="2" borderId="2" xfId="1" applyFill="1" applyBorder="1"/>
    <xf numFmtId="0" fontId="7" fillId="2" borderId="0" xfId="1" applyFill="1" applyAlignment="1">
      <alignment horizontal="left" wrapText="1"/>
    </xf>
    <xf numFmtId="0" fontId="7" fillId="0" borderId="0" xfId="1" applyAlignment="1">
      <alignment wrapText="1"/>
    </xf>
    <xf numFmtId="0" fontId="10" fillId="0" borderId="0" xfId="1" applyFont="1" applyAlignment="1">
      <alignment wrapText="1"/>
    </xf>
    <xf numFmtId="0" fontId="7" fillId="2" borderId="11" xfId="1" applyFill="1" applyBorder="1"/>
    <xf numFmtId="0" fontId="7" fillId="2" borderId="4" xfId="1" applyFill="1" applyBorder="1"/>
    <xf numFmtId="0" fontId="7" fillId="2" borderId="6" xfId="1" applyFill="1" applyBorder="1" applyAlignment="1">
      <alignment horizontal="center"/>
    </xf>
    <xf numFmtId="38" fontId="7" fillId="2" borderId="4" xfId="1" applyNumberFormat="1" applyFill="1" applyBorder="1"/>
    <xf numFmtId="38" fontId="7" fillId="2" borderId="3" xfId="1" applyNumberFormat="1" applyFill="1" applyBorder="1"/>
    <xf numFmtId="0" fontId="7" fillId="0" borderId="8" xfId="4" applyBorder="1"/>
    <xf numFmtId="0" fontId="7" fillId="2" borderId="8" xfId="1" applyFill="1" applyBorder="1"/>
    <xf numFmtId="0" fontId="7" fillId="2" borderId="9" xfId="1" applyFill="1" applyBorder="1"/>
    <xf numFmtId="38" fontId="7" fillId="2" borderId="6" xfId="1" applyNumberFormat="1" applyFill="1" applyBorder="1"/>
    <xf numFmtId="38" fontId="7" fillId="2" borderId="13" xfId="1" applyNumberFormat="1" applyFill="1" applyBorder="1"/>
    <xf numFmtId="0" fontId="7" fillId="2" borderId="5" xfId="1" applyFill="1" applyBorder="1"/>
    <xf numFmtId="38" fontId="7" fillId="2" borderId="14" xfId="1" applyNumberFormat="1" applyFill="1" applyBorder="1"/>
    <xf numFmtId="0" fontId="7" fillId="2" borderId="12" xfId="1" applyFill="1" applyBorder="1"/>
    <xf numFmtId="38" fontId="7" fillId="2" borderId="12" xfId="1" applyNumberFormat="1" applyFill="1" applyBorder="1"/>
    <xf numFmtId="0" fontId="6" fillId="2" borderId="1" xfId="1" applyFont="1" applyFill="1" applyBorder="1"/>
    <xf numFmtId="38" fontId="7" fillId="2" borderId="1" xfId="1" applyNumberFormat="1" applyFill="1" applyBorder="1"/>
    <xf numFmtId="0" fontId="7" fillId="2" borderId="7" xfId="1" applyFill="1" applyBorder="1"/>
    <xf numFmtId="0" fontId="7" fillId="2" borderId="10" xfId="1" applyFill="1" applyBorder="1"/>
    <xf numFmtId="0" fontId="7" fillId="2" borderId="6" xfId="1" applyFill="1" applyBorder="1"/>
    <xf numFmtId="0" fontId="7" fillId="2" borderId="0" xfId="4" applyFill="1" applyAlignment="1">
      <alignment vertical="top"/>
    </xf>
    <xf numFmtId="0" fontId="7" fillId="2" borderId="0" xfId="4" applyFill="1" applyAlignment="1">
      <alignment wrapText="1"/>
    </xf>
    <xf numFmtId="0" fontId="7" fillId="0" borderId="0" xfId="4"/>
    <xf numFmtId="38" fontId="7" fillId="2" borderId="14" xfId="1" applyNumberFormat="1" applyFill="1" applyBorder="1" applyAlignment="1">
      <alignment horizontal="center"/>
    </xf>
    <xf numFmtId="38" fontId="7" fillId="4" borderId="3" xfId="1" applyNumberFormat="1" applyFill="1" applyBorder="1"/>
    <xf numFmtId="38" fontId="7" fillId="4" borderId="4" xfId="1" applyNumberFormat="1" applyFill="1" applyBorder="1"/>
    <xf numFmtId="0" fontId="7" fillId="0" borderId="0" xfId="5"/>
    <xf numFmtId="0" fontId="7" fillId="0" borderId="1" xfId="5" applyBorder="1"/>
    <xf numFmtId="0" fontId="7" fillId="0" borderId="0" xfId="5" applyAlignment="1">
      <alignment horizontal="right"/>
    </xf>
    <xf numFmtId="0" fontId="7" fillId="0" borderId="1" xfId="6" applyBorder="1"/>
    <xf numFmtId="0" fontId="7" fillId="0" borderId="2" xfId="5" applyBorder="1"/>
    <xf numFmtId="0" fontId="11" fillId="0" borderId="2" xfId="0" applyFont="1" applyBorder="1"/>
    <xf numFmtId="0" fontId="7" fillId="0" borderId="2" xfId="6" applyBorder="1"/>
    <xf numFmtId="0" fontId="10" fillId="4" borderId="0" xfId="1" applyFont="1" applyFill="1" applyAlignment="1">
      <alignment horizontal="left" vertical="top" wrapText="1"/>
    </xf>
    <xf numFmtId="0" fontId="10" fillId="4" borderId="0" xfId="0" applyFont="1" applyFill="1"/>
    <xf numFmtId="0" fontId="10" fillId="4" borderId="0" xfId="5" applyFont="1" applyFill="1" applyAlignment="1">
      <alignment horizontal="left" vertical="top" wrapText="1"/>
    </xf>
    <xf numFmtId="0" fontId="10" fillId="4" borderId="0" xfId="0" applyFont="1" applyFill="1" applyAlignment="1">
      <alignment horizontal="left" wrapText="1"/>
    </xf>
    <xf numFmtId="0" fontId="7" fillId="0" borderId="0" xfId="1" applyAlignment="1">
      <alignment vertical="top"/>
    </xf>
    <xf numFmtId="0" fontId="7" fillId="2" borderId="0" xfId="1" applyFill="1" applyAlignment="1">
      <alignment vertical="top"/>
    </xf>
    <xf numFmtId="0" fontId="7" fillId="0" borderId="0" xfId="1" applyAlignment="1">
      <alignment vertical="center"/>
    </xf>
    <xf numFmtId="37" fontId="7" fillId="0" borderId="3" xfId="1" applyNumberFormat="1" applyBorder="1"/>
    <xf numFmtId="38" fontId="7" fillId="2" borderId="2" xfId="1" applyNumberFormat="1" applyFill="1" applyBorder="1"/>
    <xf numFmtId="38" fontId="7" fillId="2" borderId="0" xfId="1" applyNumberFormat="1" applyFill="1"/>
    <xf numFmtId="0" fontId="10" fillId="0" borderId="0" xfId="1" applyFont="1"/>
    <xf numFmtId="3" fontId="7" fillId="0" borderId="0" xfId="1" applyNumberFormat="1"/>
    <xf numFmtId="37" fontId="7" fillId="0" borderId="4" xfId="1" applyNumberFormat="1" applyBorder="1"/>
    <xf numFmtId="37" fontId="7" fillId="0" borderId="1" xfId="1" applyNumberFormat="1" applyBorder="1"/>
    <xf numFmtId="37" fontId="7" fillId="0" borderId="0" xfId="1" applyNumberFormat="1"/>
    <xf numFmtId="37" fontId="7" fillId="0" borderId="6" xfId="1" applyNumberFormat="1" applyBorder="1"/>
    <xf numFmtId="0" fontId="12" fillId="0" borderId="0" xfId="1" applyFont="1"/>
    <xf numFmtId="0" fontId="12" fillId="0" borderId="0" xfId="1" applyFont="1" applyAlignment="1">
      <alignment vertical="top" wrapText="1"/>
    </xf>
    <xf numFmtId="0" fontId="7" fillId="2" borderId="1" xfId="0" applyFont="1" applyFill="1" applyBorder="1"/>
    <xf numFmtId="0" fontId="7" fillId="2" borderId="2" xfId="0" applyFont="1" applyFill="1" applyBorder="1"/>
    <xf numFmtId="38" fontId="10" fillId="2" borderId="3" xfId="0" applyNumberFormat="1" applyFont="1" applyFill="1" applyBorder="1"/>
    <xf numFmtId="17" fontId="0" fillId="2" borderId="2" xfId="0" quotePrefix="1" applyNumberFormat="1" applyFill="1" applyBorder="1"/>
    <xf numFmtId="38" fontId="0" fillId="0" borderId="14" xfId="0" applyNumberFormat="1" applyBorder="1"/>
    <xf numFmtId="38" fontId="7" fillId="0" borderId="14" xfId="0" applyNumberFormat="1" applyFont="1" applyBorder="1" applyAlignment="1">
      <alignment horizontal="center"/>
    </xf>
    <xf numFmtId="0" fontId="7" fillId="2" borderId="2" xfId="1" quotePrefix="1" applyFill="1" applyBorder="1"/>
    <xf numFmtId="38" fontId="0" fillId="2" borderId="14" xfId="0" applyNumberFormat="1" applyFill="1" applyBorder="1" applyAlignment="1">
      <alignment horizontal="center"/>
    </xf>
    <xf numFmtId="0" fontId="7" fillId="0" borderId="0" xfId="1" applyAlignment="1">
      <alignment horizontal="left" vertical="top" wrapText="1"/>
    </xf>
    <xf numFmtId="0" fontId="7" fillId="0" borderId="1" xfId="1" applyBorder="1" applyAlignment="1">
      <alignment horizontal="left" vertical="top" wrapText="1"/>
    </xf>
    <xf numFmtId="0" fontId="7" fillId="0" borderId="0" xfId="1" applyAlignment="1">
      <alignment vertical="top" wrapText="1"/>
    </xf>
    <xf numFmtId="0" fontId="7" fillId="2" borderId="0" xfId="5" applyFill="1"/>
    <xf numFmtId="0" fontId="10" fillId="2" borderId="0" xfId="5" applyFont="1" applyFill="1"/>
    <xf numFmtId="0" fontId="7" fillId="2" borderId="1" xfId="5" applyFill="1" applyBorder="1"/>
    <xf numFmtId="0" fontId="7" fillId="2" borderId="0" xfId="5" applyFill="1" applyAlignment="1">
      <alignment horizontal="right"/>
    </xf>
    <xf numFmtId="0" fontId="7" fillId="2" borderId="2" xfId="5" applyFill="1" applyBorder="1"/>
    <xf numFmtId="0" fontId="7" fillId="2" borderId="0" xfId="4" applyFill="1" applyAlignment="1">
      <alignment horizontal="left" vertical="top"/>
    </xf>
    <xf numFmtId="0" fontId="7" fillId="0" borderId="1" xfId="5" applyBorder="1" applyAlignment="1">
      <alignment horizontal="left" vertical="top" wrapText="1"/>
    </xf>
    <xf numFmtId="0" fontId="7" fillId="2" borderId="11" xfId="5" applyFill="1" applyBorder="1"/>
    <xf numFmtId="0" fontId="7" fillId="2" borderId="4" xfId="5" applyFill="1" applyBorder="1"/>
    <xf numFmtId="38" fontId="7" fillId="2" borderId="3" xfId="5" applyNumberFormat="1" applyFill="1" applyBorder="1"/>
    <xf numFmtId="38" fontId="7" fillId="2" borderId="4" xfId="5" applyNumberFormat="1" applyFill="1" applyBorder="1"/>
    <xf numFmtId="0" fontId="7" fillId="0" borderId="11" xfId="5" applyBorder="1"/>
    <xf numFmtId="38" fontId="7" fillId="0" borderId="2" xfId="5" applyNumberFormat="1" applyBorder="1"/>
    <xf numFmtId="38" fontId="7" fillId="0" borderId="4" xfId="5" applyNumberFormat="1" applyBorder="1"/>
    <xf numFmtId="0" fontId="7" fillId="0" borderId="4" xfId="5" applyBorder="1"/>
    <xf numFmtId="0" fontId="7" fillId="0" borderId="8" xfId="5" applyBorder="1"/>
    <xf numFmtId="0" fontId="7" fillId="0" borderId="9" xfId="5" applyBorder="1"/>
    <xf numFmtId="38" fontId="7" fillId="0" borderId="3" xfId="5" applyNumberFormat="1" applyBorder="1"/>
    <xf numFmtId="0" fontId="7" fillId="2" borderId="8" xfId="5" applyFill="1" applyBorder="1"/>
    <xf numFmtId="0" fontId="7" fillId="2" borderId="9" xfId="5" applyFill="1" applyBorder="1"/>
    <xf numFmtId="38" fontId="7" fillId="2" borderId="13" xfId="5" applyNumberFormat="1" applyFill="1" applyBorder="1"/>
    <xf numFmtId="0" fontId="7" fillId="2" borderId="5" xfId="5" applyFill="1" applyBorder="1"/>
    <xf numFmtId="38" fontId="7" fillId="2" borderId="14" xfId="5" applyNumberFormat="1" applyFill="1" applyBorder="1"/>
    <xf numFmtId="0" fontId="7" fillId="2" borderId="12" xfId="5" applyFill="1" applyBorder="1"/>
    <xf numFmtId="38" fontId="7" fillId="2" borderId="12" xfId="5" applyNumberFormat="1" applyFill="1" applyBorder="1"/>
    <xf numFmtId="0" fontId="6" fillId="2" borderId="1" xfId="5" applyFont="1" applyFill="1" applyBorder="1"/>
    <xf numFmtId="38" fontId="7" fillId="0" borderId="1" xfId="5" applyNumberFormat="1" applyBorder="1"/>
    <xf numFmtId="38" fontId="7" fillId="2" borderId="1" xfId="5" applyNumberFormat="1" applyFill="1" applyBorder="1"/>
    <xf numFmtId="0" fontId="7" fillId="2" borderId="7" xfId="5" applyFill="1" applyBorder="1"/>
    <xf numFmtId="38" fontId="7" fillId="0" borderId="13" xfId="5" applyNumberFormat="1" applyBorder="1"/>
    <xf numFmtId="0" fontId="7" fillId="2" borderId="10" xfId="5" applyFill="1" applyBorder="1"/>
    <xf numFmtId="0" fontId="7" fillId="2" borderId="6" xfId="5" applyFill="1" applyBorder="1"/>
    <xf numFmtId="38" fontId="7" fillId="0" borderId="14" xfId="1" applyNumberFormat="1" applyBorder="1"/>
    <xf numFmtId="0" fontId="7" fillId="2" borderId="0" xfId="7" applyFill="1"/>
    <xf numFmtId="0" fontId="7" fillId="0" borderId="8" xfId="0" applyFont="1" applyBorder="1"/>
    <xf numFmtId="0" fontId="10" fillId="2" borderId="0" xfId="0" applyFont="1" applyFill="1"/>
    <xf numFmtId="38" fontId="7" fillId="2" borderId="14" xfId="5" applyNumberFormat="1" applyFill="1" applyBorder="1" applyAlignment="1">
      <alignment horizontal="center"/>
    </xf>
    <xf numFmtId="0" fontId="7" fillId="2" borderId="4" xfId="0" applyFont="1" applyFill="1" applyBorder="1" applyAlignment="1">
      <alignment horizontal="center"/>
    </xf>
    <xf numFmtId="0" fontId="7" fillId="2" borderId="0" xfId="0" applyFont="1" applyFill="1" applyAlignment="1">
      <alignment horizontal="left" wrapText="1"/>
    </xf>
    <xf numFmtId="0" fontId="10" fillId="0" borderId="0" xfId="0" applyFont="1"/>
    <xf numFmtId="0" fontId="8" fillId="2" borderId="1" xfId="9" applyFont="1" applyFill="1" applyBorder="1"/>
    <xf numFmtId="0" fontId="7" fillId="0" borderId="0" xfId="1" applyAlignment="1">
      <alignment horizontal="left" vertical="top" wrapText="1"/>
    </xf>
    <xf numFmtId="0" fontId="7" fillId="2" borderId="0" xfId="1" applyFill="1" applyAlignment="1">
      <alignment horizontal="left" wrapText="1"/>
    </xf>
    <xf numFmtId="0" fontId="14" fillId="2" borderId="0" xfId="1" applyFont="1" applyFill="1" applyAlignment="1">
      <alignment horizontal="right"/>
    </xf>
    <xf numFmtId="0" fontId="0" fillId="0" borderId="0" xfId="0" applyAlignment="1">
      <alignment wrapText="1"/>
    </xf>
    <xf numFmtId="0" fontId="7" fillId="3" borderId="2" xfId="1" applyFill="1" applyBorder="1"/>
    <xf numFmtId="0" fontId="7" fillId="3" borderId="2" xfId="1" applyFill="1" applyBorder="1" applyAlignment="1">
      <alignment wrapText="1"/>
    </xf>
    <xf numFmtId="0" fontId="7" fillId="2" borderId="2" xfId="1" applyFill="1" applyBorder="1" applyAlignment="1">
      <alignment wrapText="1"/>
    </xf>
    <xf numFmtId="0" fontId="7" fillId="2" borderId="0" xfId="1" applyFill="1" applyAlignment="1">
      <alignment wrapText="1"/>
    </xf>
    <xf numFmtId="0" fontId="10" fillId="3" borderId="0" xfId="1" applyFont="1" applyFill="1"/>
    <xf numFmtId="0" fontId="7" fillId="3" borderId="0" xfId="1" applyFill="1"/>
    <xf numFmtId="0" fontId="5" fillId="3" borderId="8" xfId="1" applyFont="1" applyFill="1" applyBorder="1"/>
    <xf numFmtId="0" fontId="7" fillId="3" borderId="8" xfId="1" applyFill="1" applyBorder="1"/>
    <xf numFmtId="0" fontId="7" fillId="0" borderId="0" xfId="1" applyAlignment="1">
      <alignment horizontal="left" vertical="top" wrapText="1"/>
    </xf>
    <xf numFmtId="38" fontId="7" fillId="0" borderId="3" xfId="1" applyNumberFormat="1" applyFill="1" applyBorder="1"/>
    <xf numFmtId="0" fontId="0" fillId="0" borderId="3" xfId="0" applyBorder="1" applyAlignment="1">
      <alignment horizontal="center"/>
    </xf>
    <xf numFmtId="0" fontId="0" fillId="2" borderId="4" xfId="0" applyFill="1" applyBorder="1" applyAlignment="1">
      <alignment horizontal="center"/>
    </xf>
    <xf numFmtId="38" fontId="0" fillId="0" borderId="11" xfId="0" applyNumberFormat="1" applyBorder="1"/>
    <xf numFmtId="38" fontId="0" fillId="2" borderId="6" xfId="0" applyNumberFormat="1" applyFill="1" applyBorder="1"/>
    <xf numFmtId="38" fontId="0" fillId="2" borderId="9" xfId="0" applyNumberFormat="1" applyFill="1" applyBorder="1"/>
    <xf numFmtId="0" fontId="7" fillId="0" borderId="0" xfId="1" applyAlignment="1">
      <alignment horizontal="left" vertical="top" wrapText="1"/>
    </xf>
    <xf numFmtId="0" fontId="4" fillId="0" borderId="11" xfId="1" applyFont="1" applyBorder="1" applyAlignment="1">
      <alignment horizontal="center"/>
    </xf>
    <xf numFmtId="0" fontId="4" fillId="0" borderId="2" xfId="1" applyFont="1" applyBorder="1" applyAlignment="1">
      <alignment horizontal="center"/>
    </xf>
    <xf numFmtId="0" fontId="4" fillId="0" borderId="4" xfId="1" applyFont="1" applyBorder="1" applyAlignment="1">
      <alignment horizontal="center"/>
    </xf>
    <xf numFmtId="0" fontId="7" fillId="2" borderId="0" xfId="1" applyFill="1" applyAlignment="1">
      <alignment horizontal="left" vertical="top" wrapText="1"/>
    </xf>
    <xf numFmtId="0" fontId="8" fillId="0" borderId="0" xfId="5" applyFont="1" applyAlignment="1">
      <alignment horizontal="left" vertical="center" wrapText="1"/>
    </xf>
    <xf numFmtId="0" fontId="7" fillId="0" borderId="0" xfId="5" applyAlignment="1">
      <alignment horizontal="left" vertical="center" wrapText="1"/>
    </xf>
    <xf numFmtId="0" fontId="7" fillId="2" borderId="12" xfId="5" applyFill="1" applyBorder="1" applyAlignment="1">
      <alignment horizontal="left" wrapText="1"/>
    </xf>
    <xf numFmtId="0" fontId="4" fillId="2" borderId="11" xfId="1" applyFont="1" applyFill="1" applyBorder="1" applyAlignment="1">
      <alignment horizontal="center"/>
    </xf>
    <xf numFmtId="0" fontId="4" fillId="2" borderId="2" xfId="1" applyFont="1" applyFill="1" applyBorder="1" applyAlignment="1">
      <alignment horizontal="center"/>
    </xf>
    <xf numFmtId="0" fontId="4" fillId="2" borderId="4" xfId="1" applyFont="1" applyFill="1" applyBorder="1" applyAlignment="1">
      <alignment horizontal="center"/>
    </xf>
    <xf numFmtId="0" fontId="7" fillId="2" borderId="0" xfId="1" applyFill="1" applyAlignment="1">
      <alignment horizontal="left" wrapText="1"/>
    </xf>
    <xf numFmtId="0" fontId="7" fillId="2" borderId="12" xfId="1" applyFill="1" applyBorder="1" applyAlignment="1">
      <alignment horizontal="left" wrapText="1"/>
    </xf>
    <xf numFmtId="0" fontId="7" fillId="2" borderId="1" xfId="1" applyFill="1" applyBorder="1" applyAlignment="1">
      <alignment horizontal="left" wrapText="1"/>
    </xf>
    <xf numFmtId="0" fontId="8" fillId="2" borderId="0" xfId="5" applyFont="1" applyFill="1" applyAlignment="1">
      <alignment horizontal="left" wrapText="1"/>
    </xf>
    <xf numFmtId="0" fontId="7" fillId="2" borderId="0" xfId="5" applyFill="1" applyAlignment="1">
      <alignment horizontal="left" wrapText="1"/>
    </xf>
    <xf numFmtId="0" fontId="7" fillId="2" borderId="0" xfId="0" applyFont="1" applyFill="1" applyAlignment="1">
      <alignment horizontal="left" wrapText="1"/>
    </xf>
    <xf numFmtId="0" fontId="0" fillId="2" borderId="0" xfId="0" applyFill="1" applyAlignment="1">
      <alignment horizontal="left" wrapText="1"/>
    </xf>
    <xf numFmtId="0" fontId="4" fillId="2" borderId="11" xfId="0" applyFont="1" applyFill="1" applyBorder="1" applyAlignment="1">
      <alignment horizontal="center"/>
    </xf>
    <xf numFmtId="0" fontId="4" fillId="2" borderId="2" xfId="0" applyFont="1" applyFill="1" applyBorder="1" applyAlignment="1">
      <alignment horizontal="center"/>
    </xf>
    <xf numFmtId="0" fontId="4" fillId="2" borderId="4" xfId="0" applyFont="1" applyFill="1" applyBorder="1" applyAlignment="1">
      <alignment horizontal="center"/>
    </xf>
    <xf numFmtId="0" fontId="7" fillId="0" borderId="0" xfId="5" applyAlignment="1">
      <alignment horizontal="left" vertical="top" wrapText="1"/>
    </xf>
    <xf numFmtId="0" fontId="4" fillId="2" borderId="11" xfId="5" applyFont="1" applyFill="1" applyBorder="1" applyAlignment="1">
      <alignment horizontal="center"/>
    </xf>
    <xf numFmtId="0" fontId="4" fillId="2" borderId="2" xfId="5" applyFont="1" applyFill="1" applyBorder="1" applyAlignment="1">
      <alignment horizontal="center"/>
    </xf>
    <xf numFmtId="0" fontId="4" fillId="2" borderId="4" xfId="5" applyFont="1" applyFill="1" applyBorder="1" applyAlignment="1">
      <alignment horizontal="center"/>
    </xf>
    <xf numFmtId="0" fontId="7" fillId="2" borderId="0" xfId="4" applyFill="1" applyAlignment="1">
      <alignment vertical="top" wrapText="1"/>
    </xf>
    <xf numFmtId="0" fontId="7" fillId="0" borderId="0" xfId="5" applyAlignment="1">
      <alignment vertical="top" wrapText="1"/>
    </xf>
    <xf numFmtId="0" fontId="7" fillId="0" borderId="0" xfId="1" applyAlignment="1">
      <alignment horizontal="left" wrapText="1"/>
    </xf>
    <xf numFmtId="0" fontId="7" fillId="0" borderId="12" xfId="1" applyBorder="1" applyAlignment="1">
      <alignment horizontal="left" wrapText="1"/>
    </xf>
    <xf numFmtId="0" fontId="5" fillId="0" borderId="0" xfId="1" applyFont="1" applyAlignment="1">
      <alignment horizontal="left" vertical="top" wrapText="1"/>
    </xf>
    <xf numFmtId="0" fontId="7" fillId="2" borderId="0" xfId="1" applyFill="1" applyAlignment="1">
      <alignment horizontal="left" vertical="center" wrapText="1"/>
    </xf>
    <xf numFmtId="0" fontId="7" fillId="4" borderId="0" xfId="1" applyFill="1" applyAlignment="1">
      <alignment horizontal="left" vertical="top" wrapText="1"/>
    </xf>
    <xf numFmtId="0" fontId="10" fillId="4" borderId="0" xfId="1" applyFont="1" applyFill="1" applyAlignment="1">
      <alignment horizontal="left" vertical="top" wrapText="1"/>
    </xf>
    <xf numFmtId="0" fontId="7" fillId="4" borderId="0" xfId="5" applyFill="1" applyAlignment="1">
      <alignment horizontal="left" vertical="top" wrapText="1"/>
    </xf>
    <xf numFmtId="0" fontId="0" fillId="0" borderId="0" xfId="0" applyAlignment="1">
      <alignment wrapText="1"/>
    </xf>
    <xf numFmtId="0" fontId="8" fillId="0" borderId="0" xfId="5" applyFont="1" applyAlignment="1">
      <alignment horizontal="left" wrapText="1"/>
    </xf>
    <xf numFmtId="0" fontId="7" fillId="0" borderId="0" xfId="5" applyAlignment="1">
      <alignment horizontal="left" wrapText="1"/>
    </xf>
    <xf numFmtId="0" fontId="13" fillId="0" borderId="12" xfId="1" applyFont="1" applyBorder="1" applyAlignment="1">
      <alignment horizontal="left" vertical="top" wrapText="1"/>
    </xf>
    <xf numFmtId="38" fontId="0" fillId="3" borderId="4" xfId="0" applyNumberFormat="1" applyFill="1" applyBorder="1"/>
    <xf numFmtId="38" fontId="0" fillId="3" borderId="3" xfId="0" applyNumberFormat="1" applyFill="1" applyBorder="1"/>
    <xf numFmtId="38" fontId="0" fillId="3" borderId="14" xfId="0" applyNumberFormat="1" applyFill="1" applyBorder="1"/>
    <xf numFmtId="38" fontId="10" fillId="3" borderId="3" xfId="0" applyNumberFormat="1" applyFont="1" applyFill="1" applyBorder="1"/>
  </cellXfs>
  <cellStyles count="11">
    <cellStyle name="Comma 2" xfId="2" xr:uid="{4604FFB1-6267-4ECF-8DCF-638A6183BC99}"/>
    <cellStyle name="Normal" xfId="0" builtinId="0"/>
    <cellStyle name="Normal 10" xfId="1" xr:uid="{5C6F4099-49A2-4281-91D1-7C33F1F1589B}"/>
    <cellStyle name="Normal 2" xfId="10" xr:uid="{FC8F637A-AF3F-4C58-8A45-98D98BCCF827}"/>
    <cellStyle name="Normal 2 2" xfId="5" xr:uid="{CCC772BC-0CC4-454D-A774-284DFFDA9268}"/>
    <cellStyle name="Normal 3" xfId="4" xr:uid="{F84E20AE-CE85-4DC9-AC4D-5737181A3213}"/>
    <cellStyle name="Normal 3 2" xfId="6" xr:uid="{CD5BD1EE-F61B-480B-8A01-5ED5AF129A35}"/>
    <cellStyle name="Normal 6" xfId="8" xr:uid="{204BEC8E-FB0B-4247-8654-C4978F11A3E2}"/>
    <cellStyle name="Normal 6 2" xfId="9" xr:uid="{0208B664-8D26-44B4-B431-B57A7EE84751}"/>
    <cellStyle name="Normal_HTH 420 495 37-47-Report-on-Non-GF-Info AMHD 11-7-13" xfId="7" xr:uid="{8F1B01AF-65B3-4C7B-A013-E4ADDA254F3F}"/>
    <cellStyle name="Percent 2" xfId="3" xr:uid="{2B57A06D-111B-4F24-A247-D9C54BFA21B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40"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3E9DBD-D51D-47C9-99B4-CAA82B93A0EB}">
  <sheetPr>
    <pageSetUpPr fitToPage="1"/>
  </sheetPr>
  <dimension ref="A2:N43"/>
  <sheetViews>
    <sheetView workbookViewId="0">
      <selection activeCell="L12" sqref="L12"/>
    </sheetView>
  </sheetViews>
  <sheetFormatPr defaultColWidth="9.140625" defaultRowHeight="12.75" x14ac:dyDescent="0.2"/>
  <cols>
    <col min="1" max="2" width="14.7109375" style="24" customWidth="1"/>
    <col min="3" max="8" width="14" style="24" customWidth="1"/>
    <col min="9" max="9" width="13.140625" style="24" customWidth="1"/>
    <col min="10" max="10" width="14.140625" style="24" bestFit="1" customWidth="1"/>
    <col min="11" max="11" width="13.42578125" style="24" bestFit="1" customWidth="1"/>
    <col min="12" max="12" width="9.140625" style="24"/>
    <col min="13" max="14" width="14.140625" style="24" bestFit="1" customWidth="1"/>
    <col min="15" max="16384" width="9.140625" style="24"/>
  </cols>
  <sheetData>
    <row r="2" spans="1:14" x14ac:dyDescent="0.2">
      <c r="A2" s="24" t="s">
        <v>13</v>
      </c>
      <c r="B2" s="25" t="s">
        <v>54</v>
      </c>
      <c r="C2" s="25"/>
      <c r="D2" s="25"/>
      <c r="G2" s="26" t="s">
        <v>14</v>
      </c>
      <c r="H2" s="25" t="s">
        <v>415</v>
      </c>
      <c r="I2" s="25"/>
    </row>
    <row r="3" spans="1:14" x14ac:dyDescent="0.2">
      <c r="A3" s="24" t="s">
        <v>22</v>
      </c>
      <c r="B3" s="25" t="s">
        <v>45</v>
      </c>
      <c r="C3" s="25"/>
      <c r="D3" s="25"/>
      <c r="G3" s="26" t="s">
        <v>15</v>
      </c>
      <c r="H3" s="27" t="s">
        <v>416</v>
      </c>
      <c r="I3" s="27"/>
    </row>
    <row r="4" spans="1:14" x14ac:dyDescent="0.2">
      <c r="A4" s="24" t="s">
        <v>16</v>
      </c>
      <c r="B4" s="25" t="s">
        <v>47</v>
      </c>
      <c r="C4" s="25"/>
      <c r="D4" s="25"/>
      <c r="G4" s="26" t="s">
        <v>18</v>
      </c>
      <c r="H4" s="25" t="s">
        <v>39</v>
      </c>
      <c r="I4" s="25"/>
    </row>
    <row r="5" spans="1:14" x14ac:dyDescent="0.2">
      <c r="A5" s="24" t="s">
        <v>17</v>
      </c>
      <c r="B5" s="25" t="s">
        <v>48</v>
      </c>
      <c r="C5" s="27"/>
      <c r="D5" s="27"/>
      <c r="G5" s="26" t="s">
        <v>19</v>
      </c>
      <c r="H5" s="27" t="s">
        <v>49</v>
      </c>
      <c r="I5" s="27"/>
    </row>
    <row r="8" spans="1:14" ht="31.5" customHeight="1" x14ac:dyDescent="0.2">
      <c r="A8" s="203" t="s">
        <v>50</v>
      </c>
      <c r="B8" s="203"/>
      <c r="C8" s="203"/>
      <c r="D8" s="203"/>
      <c r="E8" s="203"/>
      <c r="F8" s="203"/>
      <c r="G8" s="203"/>
      <c r="H8" s="203"/>
      <c r="I8" s="203"/>
    </row>
    <row r="10" spans="1:14" x14ac:dyDescent="0.2">
      <c r="A10" s="203" t="s">
        <v>51</v>
      </c>
      <c r="B10" s="203"/>
      <c r="C10" s="203"/>
      <c r="D10" s="203"/>
      <c r="E10" s="203"/>
      <c r="F10" s="203"/>
      <c r="G10" s="203"/>
      <c r="H10" s="203"/>
      <c r="I10" s="203"/>
    </row>
    <row r="12" spans="1:14" ht="33.75" customHeight="1" x14ac:dyDescent="0.2">
      <c r="A12" s="203" t="s">
        <v>52</v>
      </c>
      <c r="B12" s="203"/>
      <c r="C12" s="203"/>
      <c r="D12" s="203"/>
      <c r="E12" s="203"/>
      <c r="F12" s="203"/>
      <c r="G12" s="203"/>
      <c r="H12" s="203"/>
      <c r="I12" s="203"/>
    </row>
    <row r="14" spans="1:14" ht="33.75" customHeight="1" x14ac:dyDescent="0.2">
      <c r="A14" s="203" t="s">
        <v>417</v>
      </c>
      <c r="B14" s="203"/>
      <c r="C14" s="203"/>
      <c r="D14" s="203"/>
      <c r="E14" s="203"/>
      <c r="F14" s="203"/>
      <c r="G14" s="203"/>
      <c r="H14" s="203"/>
      <c r="I14" s="203"/>
    </row>
    <row r="15" spans="1:14" x14ac:dyDescent="0.2">
      <c r="N15" s="52"/>
    </row>
    <row r="16" spans="1:14" x14ac:dyDescent="0.2">
      <c r="A16" s="204" t="s">
        <v>12</v>
      </c>
      <c r="B16" s="205"/>
      <c r="C16" s="205"/>
      <c r="D16" s="205"/>
      <c r="E16" s="205"/>
      <c r="F16" s="205"/>
      <c r="G16" s="205"/>
      <c r="H16" s="205"/>
      <c r="I16" s="206"/>
    </row>
    <row r="17" spans="1:13" x14ac:dyDescent="0.2">
      <c r="A17" s="29"/>
      <c r="B17" s="30"/>
      <c r="C17" s="31" t="s">
        <v>30</v>
      </c>
      <c r="D17" s="31" t="s">
        <v>31</v>
      </c>
      <c r="E17" s="31" t="s">
        <v>32</v>
      </c>
      <c r="F17" s="31" t="s">
        <v>33</v>
      </c>
      <c r="G17" s="31" t="s">
        <v>348</v>
      </c>
      <c r="H17" s="31" t="s">
        <v>349</v>
      </c>
      <c r="I17" s="31" t="s">
        <v>350</v>
      </c>
    </row>
    <row r="18" spans="1:13" x14ac:dyDescent="0.2">
      <c r="A18" s="29"/>
      <c r="B18" s="30"/>
      <c r="C18" s="32" t="s">
        <v>10</v>
      </c>
      <c r="D18" s="53" t="s">
        <v>10</v>
      </c>
      <c r="E18" s="53" t="s">
        <v>10</v>
      </c>
      <c r="F18" s="53" t="s">
        <v>10</v>
      </c>
      <c r="G18" s="53" t="s">
        <v>11</v>
      </c>
      <c r="H18" s="53" t="s">
        <v>11</v>
      </c>
      <c r="I18" s="53" t="s">
        <v>11</v>
      </c>
    </row>
    <row r="19" spans="1:13" x14ac:dyDescent="0.2">
      <c r="A19" s="29" t="s">
        <v>0</v>
      </c>
      <c r="B19" s="30"/>
      <c r="C19" s="35">
        <v>3875000</v>
      </c>
      <c r="D19" s="35">
        <v>3875000</v>
      </c>
      <c r="E19" s="35">
        <f>+D19</f>
        <v>3875000</v>
      </c>
      <c r="F19" s="35">
        <f>+E19</f>
        <v>3875000</v>
      </c>
      <c r="G19" s="35">
        <f>+F19</f>
        <v>3875000</v>
      </c>
      <c r="H19" s="35">
        <f>+G19</f>
        <v>3875000</v>
      </c>
      <c r="I19" s="35">
        <f>+H19</f>
        <v>3875000</v>
      </c>
      <c r="J19" s="54"/>
      <c r="K19" s="55"/>
      <c r="L19" s="56"/>
      <c r="M19" s="36"/>
    </row>
    <row r="20" spans="1:13" x14ac:dyDescent="0.2">
      <c r="A20" s="29" t="s">
        <v>1</v>
      </c>
      <c r="B20" s="30"/>
      <c r="C20" s="35">
        <v>919.0500000002794</v>
      </c>
      <c r="D20" s="35">
        <f t="shared" ref="D20" si="0">C31</f>
        <v>29553.900000000373</v>
      </c>
      <c r="E20" s="35">
        <f t="shared" ref="E20" si="1">D31</f>
        <v>29166.629999999888</v>
      </c>
      <c r="F20" s="35">
        <f t="shared" ref="F20" si="2">E31</f>
        <v>27195.589999999851</v>
      </c>
      <c r="G20" s="35">
        <f t="shared" ref="G20" si="3">F31</f>
        <v>27195.589999999851</v>
      </c>
      <c r="H20" s="35">
        <f t="shared" ref="H20" si="4">G31</f>
        <v>27195.589999999851</v>
      </c>
      <c r="I20" s="35">
        <f t="shared" ref="I20" si="5">H31</f>
        <v>27195.589999999851</v>
      </c>
      <c r="J20" s="54"/>
      <c r="K20" s="55"/>
      <c r="M20" s="54"/>
    </row>
    <row r="21" spans="1:13" x14ac:dyDescent="0.2">
      <c r="A21" s="29" t="s">
        <v>2</v>
      </c>
      <c r="B21" s="30"/>
      <c r="C21" s="35">
        <v>3073745.7</v>
      </c>
      <c r="D21" s="35">
        <v>6626458.7699999996</v>
      </c>
      <c r="E21" s="35">
        <v>11410894.01</v>
      </c>
      <c r="F21" s="35">
        <v>16821001.82</v>
      </c>
      <c r="G21" s="35">
        <v>16821001.82</v>
      </c>
      <c r="H21" s="35">
        <v>16821001.82</v>
      </c>
      <c r="I21" s="35">
        <v>3875000</v>
      </c>
      <c r="J21" s="54"/>
      <c r="K21" s="55"/>
      <c r="L21" s="57"/>
      <c r="M21" s="57"/>
    </row>
    <row r="22" spans="1:13" x14ac:dyDescent="0.2">
      <c r="A22" s="29" t="s">
        <v>3</v>
      </c>
      <c r="B22" s="30"/>
      <c r="C22" s="34">
        <v>3045110.85</v>
      </c>
      <c r="D22" s="35">
        <v>6626846.04</v>
      </c>
      <c r="E22" s="35">
        <v>11412865.050000001</v>
      </c>
      <c r="F22" s="35">
        <v>16821001.82</v>
      </c>
      <c r="G22" s="35">
        <v>16821001.82</v>
      </c>
      <c r="H22" s="35">
        <v>16821001.82</v>
      </c>
      <c r="I22" s="35">
        <v>3875000</v>
      </c>
      <c r="J22" s="54"/>
      <c r="K22" s="55"/>
      <c r="L22" s="57"/>
    </row>
    <row r="23" spans="1:13" x14ac:dyDescent="0.2">
      <c r="A23" s="29"/>
      <c r="B23" s="30"/>
      <c r="C23" s="35"/>
      <c r="D23" s="35"/>
      <c r="E23" s="35"/>
      <c r="F23" s="35"/>
      <c r="G23" s="35"/>
      <c r="H23" s="35"/>
      <c r="I23" s="35"/>
    </row>
    <row r="24" spans="1:13" x14ac:dyDescent="0.2">
      <c r="A24" s="29" t="s">
        <v>4</v>
      </c>
      <c r="B24" s="27"/>
      <c r="C24" s="37"/>
      <c r="D24" s="37"/>
      <c r="E24" s="37"/>
      <c r="F24" s="34"/>
      <c r="G24" s="34"/>
      <c r="H24" s="34"/>
      <c r="I24" s="34"/>
      <c r="J24" s="36"/>
    </row>
    <row r="25" spans="1:13" x14ac:dyDescent="0.2">
      <c r="A25" s="29" t="s">
        <v>29</v>
      </c>
      <c r="B25" s="30"/>
      <c r="C25" s="37"/>
      <c r="D25" s="37"/>
      <c r="E25" s="37"/>
      <c r="F25" s="34"/>
      <c r="G25" s="34"/>
      <c r="H25" s="34"/>
      <c r="I25" s="34"/>
    </row>
    <row r="26" spans="1:13" x14ac:dyDescent="0.2">
      <c r="A26" s="38"/>
      <c r="B26" s="39"/>
      <c r="C26" s="35"/>
      <c r="D26" s="35"/>
      <c r="E26" s="35"/>
      <c r="F26" s="35"/>
      <c r="G26" s="35"/>
      <c r="H26" s="35"/>
      <c r="I26" s="35"/>
    </row>
    <row r="27" spans="1:13" x14ac:dyDescent="0.2">
      <c r="A27" s="38"/>
      <c r="B27" s="39"/>
      <c r="C27" s="35"/>
      <c r="D27" s="35"/>
      <c r="E27" s="35"/>
      <c r="F27" s="35"/>
      <c r="G27" s="35"/>
      <c r="H27" s="35"/>
      <c r="I27" s="35"/>
    </row>
    <row r="28" spans="1:13" x14ac:dyDescent="0.2">
      <c r="A28" s="38"/>
      <c r="B28" s="39"/>
      <c r="C28" s="35"/>
      <c r="D28" s="35"/>
      <c r="E28" s="35"/>
      <c r="F28" s="35"/>
      <c r="G28" s="35"/>
      <c r="H28" s="35"/>
      <c r="I28" s="35"/>
    </row>
    <row r="29" spans="1:13" x14ac:dyDescent="0.2">
      <c r="A29" s="29" t="s">
        <v>5</v>
      </c>
      <c r="B29" s="30"/>
      <c r="C29" s="34">
        <v>0</v>
      </c>
      <c r="D29" s="34">
        <f t="shared" ref="D29:G29" si="6">SUM(D26:D28)</f>
        <v>0</v>
      </c>
      <c r="E29" s="34">
        <f t="shared" si="6"/>
        <v>0</v>
      </c>
      <c r="F29" s="34">
        <f t="shared" si="6"/>
        <v>0</v>
      </c>
      <c r="G29" s="34">
        <f t="shared" si="6"/>
        <v>0</v>
      </c>
      <c r="H29" s="34">
        <f t="shared" ref="H29" si="7">SUM(H26:H28)</f>
        <v>0</v>
      </c>
      <c r="I29" s="34">
        <f t="shared" ref="I29" si="8">SUM(I26:I28)</f>
        <v>0</v>
      </c>
    </row>
    <row r="30" spans="1:13" x14ac:dyDescent="0.2">
      <c r="A30" s="29"/>
      <c r="B30" s="30"/>
      <c r="C30" s="35"/>
      <c r="D30" s="35"/>
      <c r="E30" s="35"/>
      <c r="F30" s="35"/>
      <c r="G30" s="35"/>
      <c r="H30" s="35"/>
      <c r="I30" s="35"/>
    </row>
    <row r="31" spans="1:13" x14ac:dyDescent="0.2">
      <c r="A31" s="29" t="s">
        <v>7</v>
      </c>
      <c r="B31" s="30"/>
      <c r="C31" s="34">
        <v>29553.900000000373</v>
      </c>
      <c r="D31" s="34">
        <f>+D20+D21-D22+D29</f>
        <v>29166.629999999888</v>
      </c>
      <c r="E31" s="34">
        <f>+E20+E21-E22+E29</f>
        <v>27195.589999999851</v>
      </c>
      <c r="F31" s="34">
        <f t="shared" ref="F31:G31" si="9">+F20+F21-F22+F29</f>
        <v>27195.589999999851</v>
      </c>
      <c r="G31" s="34">
        <f t="shared" si="9"/>
        <v>27195.589999999851</v>
      </c>
      <c r="H31" s="34">
        <f t="shared" ref="H31:I31" si="10">+H20+H21-H22+H29</f>
        <v>27195.589999999851</v>
      </c>
      <c r="I31" s="34">
        <f t="shared" si="10"/>
        <v>27195.589999999851</v>
      </c>
    </row>
    <row r="32" spans="1:13" x14ac:dyDescent="0.2">
      <c r="A32" s="38"/>
      <c r="B32" s="39"/>
      <c r="C32" s="35"/>
      <c r="D32" s="35"/>
      <c r="E32" s="35"/>
      <c r="F32" s="35"/>
      <c r="G32" s="35"/>
      <c r="H32" s="35"/>
      <c r="I32" s="35"/>
    </row>
    <row r="33" spans="1:9" x14ac:dyDescent="0.2">
      <c r="A33" s="29" t="s">
        <v>24</v>
      </c>
      <c r="B33" s="30"/>
      <c r="C33" s="35">
        <v>323277.17</v>
      </c>
      <c r="D33" s="197">
        <v>2921812.66</v>
      </c>
      <c r="E33" s="35">
        <v>12888013.779999999</v>
      </c>
      <c r="F33" s="35">
        <v>2907970.75</v>
      </c>
      <c r="G33" s="35"/>
      <c r="H33" s="35"/>
      <c r="I33" s="35"/>
    </row>
    <row r="34" spans="1:9" x14ac:dyDescent="0.2">
      <c r="A34" s="38"/>
      <c r="B34" s="39"/>
      <c r="C34" s="35"/>
      <c r="D34" s="35"/>
      <c r="E34" s="35"/>
      <c r="F34" s="35"/>
      <c r="G34" s="35"/>
      <c r="H34" s="35"/>
      <c r="I34" s="35"/>
    </row>
    <row r="35" spans="1:9" x14ac:dyDescent="0.2">
      <c r="A35" s="29" t="s">
        <v>25</v>
      </c>
      <c r="B35" s="42"/>
      <c r="C35" s="44" t="s">
        <v>44</v>
      </c>
      <c r="D35" s="44" t="s">
        <v>44</v>
      </c>
      <c r="E35" s="44" t="s">
        <v>44</v>
      </c>
      <c r="F35" s="44" t="s">
        <v>44</v>
      </c>
      <c r="G35" s="44" t="s">
        <v>44</v>
      </c>
      <c r="H35" s="44" t="s">
        <v>44</v>
      </c>
      <c r="I35" s="44" t="s">
        <v>44</v>
      </c>
    </row>
    <row r="36" spans="1:9" x14ac:dyDescent="0.2">
      <c r="A36" s="45"/>
      <c r="B36" s="45"/>
      <c r="C36" s="46"/>
      <c r="D36" s="46"/>
      <c r="E36" s="46"/>
      <c r="F36" s="46"/>
      <c r="G36" s="46"/>
      <c r="H36" s="46"/>
      <c r="I36" s="46"/>
    </row>
    <row r="37" spans="1:9" x14ac:dyDescent="0.2">
      <c r="A37" s="47" t="s">
        <v>26</v>
      </c>
      <c r="B37" s="25"/>
      <c r="C37" s="48"/>
      <c r="D37" s="48"/>
      <c r="E37" s="48"/>
      <c r="F37" s="48"/>
      <c r="G37" s="48"/>
      <c r="H37" s="48"/>
      <c r="I37" s="48"/>
    </row>
    <row r="38" spans="1:9" x14ac:dyDescent="0.2">
      <c r="A38" s="49" t="s">
        <v>28</v>
      </c>
      <c r="B38" s="39"/>
      <c r="C38" s="41"/>
      <c r="D38" s="41"/>
      <c r="E38" s="41"/>
      <c r="F38" s="41"/>
      <c r="G38" s="41"/>
      <c r="H38" s="41"/>
      <c r="I38" s="41"/>
    </row>
    <row r="39" spans="1:9" x14ac:dyDescent="0.2">
      <c r="A39" s="29"/>
      <c r="B39" s="30"/>
      <c r="C39" s="35"/>
      <c r="D39" s="35"/>
      <c r="E39" s="35"/>
      <c r="F39" s="35"/>
      <c r="G39" s="35"/>
      <c r="H39" s="35"/>
      <c r="I39" s="35"/>
    </row>
    <row r="40" spans="1:9" x14ac:dyDescent="0.2">
      <c r="A40" s="29" t="s">
        <v>6</v>
      </c>
      <c r="B40" s="30"/>
      <c r="C40" s="35"/>
      <c r="D40" s="35"/>
      <c r="E40" s="35"/>
      <c r="F40" s="35"/>
      <c r="G40" s="35"/>
      <c r="H40" s="35"/>
      <c r="I40" s="35"/>
    </row>
    <row r="41" spans="1:9" x14ac:dyDescent="0.2">
      <c r="A41" s="29"/>
      <c r="B41" s="30"/>
      <c r="C41" s="35"/>
      <c r="D41" s="35"/>
      <c r="E41" s="35"/>
      <c r="F41" s="35"/>
      <c r="G41" s="35"/>
      <c r="H41" s="35"/>
      <c r="I41" s="35"/>
    </row>
    <row r="42" spans="1:9" x14ac:dyDescent="0.2">
      <c r="A42" s="49" t="s">
        <v>8</v>
      </c>
      <c r="B42" s="42"/>
      <c r="C42" s="35"/>
      <c r="D42" s="35"/>
      <c r="E42" s="35"/>
      <c r="F42" s="35"/>
      <c r="G42" s="35"/>
      <c r="H42" s="35"/>
      <c r="I42" s="35"/>
    </row>
    <row r="43" spans="1:9" x14ac:dyDescent="0.2">
      <c r="A43" s="50" t="s">
        <v>9</v>
      </c>
      <c r="B43" s="51"/>
      <c r="C43" s="35"/>
      <c r="D43" s="35"/>
      <c r="E43" s="35"/>
      <c r="F43" s="35"/>
      <c r="G43" s="35"/>
      <c r="H43" s="35"/>
      <c r="I43" s="35"/>
    </row>
  </sheetData>
  <mergeCells count="5">
    <mergeCell ref="A8:I8"/>
    <mergeCell ref="A10:I10"/>
    <mergeCell ref="A16:I16"/>
    <mergeCell ref="A14:I14"/>
    <mergeCell ref="A12:I12"/>
  </mergeCells>
  <printOptions horizontalCentered="1" verticalCentered="1"/>
  <pageMargins left="0.75" right="0.75" top="1" bottom="1" header="0.5" footer="0.5"/>
  <pageSetup scale="79" orientation="landscape" r:id="rId1"/>
  <headerFooter alignWithMargins="0">
    <oddHeader>&amp;C&amp;"Arial,Bold"Report on Non-General Fund Information&amp;"Arial,Regular"
for Submittal to the 2022 Legislature</oddHeader>
    <oddFooter>&amp;LForm 37-47 (rev. 9/7/21)&amp;R&amp;D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7F4947-2D5E-4E65-AA4F-2F95D8FEBA34}">
  <sheetPr>
    <pageSetUpPr fitToPage="1"/>
  </sheetPr>
  <dimension ref="A1:R41"/>
  <sheetViews>
    <sheetView zoomScaleNormal="100" zoomScaleSheetLayoutView="100" zoomScalePageLayoutView="85" workbookViewId="0">
      <selection activeCell="K27" sqref="K27"/>
    </sheetView>
  </sheetViews>
  <sheetFormatPr defaultColWidth="10.28515625" defaultRowHeight="12.75" x14ac:dyDescent="0.2"/>
  <cols>
    <col min="1" max="2" width="14.7109375" style="24" customWidth="1"/>
    <col min="3" max="8" width="14" style="24" customWidth="1"/>
    <col min="9" max="9" width="13.140625" style="24" customWidth="1"/>
    <col min="10" max="12" width="10.28515625" style="24"/>
    <col min="13" max="13" width="9.28515625" style="24" bestFit="1" customWidth="1"/>
    <col min="14" max="16384" width="10.28515625" style="24"/>
  </cols>
  <sheetData>
    <row r="1" spans="1:12" x14ac:dyDescent="0.2">
      <c r="A1" s="73"/>
      <c r="B1" s="73"/>
      <c r="C1" s="73"/>
      <c r="D1" s="73"/>
      <c r="E1" s="73"/>
      <c r="F1" s="73"/>
      <c r="G1" s="73"/>
      <c r="H1" s="73"/>
      <c r="I1" s="73"/>
    </row>
    <row r="2" spans="1:12" x14ac:dyDescent="0.2">
      <c r="A2" s="73" t="s">
        <v>13</v>
      </c>
      <c r="B2" s="75" t="s">
        <v>54</v>
      </c>
      <c r="C2" s="75"/>
      <c r="D2" s="75"/>
      <c r="E2" s="73"/>
      <c r="F2" s="73"/>
      <c r="G2" s="76" t="s">
        <v>14</v>
      </c>
      <c r="H2" s="75" t="s">
        <v>128</v>
      </c>
      <c r="I2" s="75"/>
    </row>
    <row r="3" spans="1:12" x14ac:dyDescent="0.2">
      <c r="A3" s="73" t="s">
        <v>22</v>
      </c>
      <c r="B3" s="75" t="s">
        <v>129</v>
      </c>
      <c r="C3" s="75"/>
      <c r="D3" s="75"/>
      <c r="E3" s="73"/>
      <c r="F3" s="73"/>
      <c r="G3" s="76" t="s">
        <v>15</v>
      </c>
      <c r="H3" s="78" t="s">
        <v>130</v>
      </c>
      <c r="I3" s="78"/>
    </row>
    <row r="4" spans="1:12" x14ac:dyDescent="0.2">
      <c r="A4" s="73" t="s">
        <v>16</v>
      </c>
      <c r="B4" s="75" t="s">
        <v>131</v>
      </c>
      <c r="C4" s="75"/>
      <c r="D4" s="75"/>
      <c r="E4" s="73"/>
      <c r="F4" s="73"/>
      <c r="G4" s="76" t="s">
        <v>18</v>
      </c>
      <c r="H4" s="75" t="s">
        <v>39</v>
      </c>
      <c r="I4" s="75"/>
    </row>
    <row r="5" spans="1:12" ht="17.25" customHeight="1" x14ac:dyDescent="0.2">
      <c r="A5" s="73" t="s">
        <v>17</v>
      </c>
      <c r="B5" s="188" t="s">
        <v>397</v>
      </c>
      <c r="C5" s="189"/>
      <c r="D5" s="190"/>
      <c r="E5" s="73"/>
      <c r="F5" s="73"/>
      <c r="G5" s="76" t="s">
        <v>19</v>
      </c>
      <c r="H5" s="78" t="s">
        <v>132</v>
      </c>
      <c r="I5" s="78"/>
    </row>
    <row r="6" spans="1:12" x14ac:dyDescent="0.2">
      <c r="A6" s="73"/>
      <c r="B6" s="191"/>
      <c r="C6" s="191"/>
      <c r="D6" s="191"/>
      <c r="E6" s="73"/>
      <c r="F6" s="73"/>
      <c r="G6" s="73"/>
      <c r="H6" s="73"/>
      <c r="I6" s="73"/>
    </row>
    <row r="7" spans="1:12" x14ac:dyDescent="0.2">
      <c r="A7" s="73"/>
      <c r="B7" s="73"/>
      <c r="C7" s="73"/>
      <c r="D7" s="73"/>
      <c r="E7" s="73"/>
      <c r="F7" s="73"/>
      <c r="G7" s="73"/>
      <c r="H7" s="73"/>
      <c r="I7" s="73"/>
    </row>
    <row r="8" spans="1:12" s="118" customFormat="1" ht="27.75" customHeight="1" x14ac:dyDescent="0.2">
      <c r="A8" s="207" t="s">
        <v>133</v>
      </c>
      <c r="B8" s="207"/>
      <c r="C8" s="207"/>
      <c r="D8" s="207"/>
      <c r="E8" s="207"/>
      <c r="F8" s="207"/>
      <c r="G8" s="207"/>
      <c r="H8" s="207"/>
      <c r="I8" s="207"/>
    </row>
    <row r="9" spans="1:12" s="118" customFormat="1" ht="21.75" customHeight="1" x14ac:dyDescent="0.2">
      <c r="A9" s="119" t="s">
        <v>134</v>
      </c>
      <c r="B9" s="119"/>
      <c r="C9" s="119"/>
      <c r="D9" s="119"/>
      <c r="E9" s="119"/>
      <c r="F9" s="119"/>
      <c r="G9" s="119"/>
      <c r="H9" s="119"/>
      <c r="I9" s="119"/>
    </row>
    <row r="10" spans="1:12" s="118" customFormat="1" ht="42" customHeight="1" x14ac:dyDescent="0.2">
      <c r="A10" s="203" t="s">
        <v>135</v>
      </c>
      <c r="B10" s="203"/>
      <c r="C10" s="203"/>
      <c r="D10" s="203"/>
      <c r="E10" s="203"/>
      <c r="F10" s="203"/>
      <c r="G10" s="203"/>
      <c r="H10" s="203"/>
      <c r="I10" s="203"/>
      <c r="K10" s="24"/>
    </row>
    <row r="11" spans="1:12" s="118" customFormat="1" ht="21.75" customHeight="1" x14ac:dyDescent="0.2">
      <c r="A11" s="120" t="s">
        <v>136</v>
      </c>
      <c r="L11" s="120"/>
    </row>
    <row r="12" spans="1:12" s="118" customFormat="1" ht="22.5" customHeight="1" x14ac:dyDescent="0.2">
      <c r="A12" s="208" t="s">
        <v>137</v>
      </c>
      <c r="B12" s="209"/>
      <c r="C12" s="209"/>
      <c r="D12" s="209"/>
      <c r="E12" s="209"/>
      <c r="F12" s="209"/>
      <c r="G12" s="209"/>
      <c r="H12" s="209"/>
      <c r="I12" s="209"/>
    </row>
    <row r="14" spans="1:12" x14ac:dyDescent="0.2">
      <c r="A14" s="204" t="s">
        <v>12</v>
      </c>
      <c r="B14" s="205"/>
      <c r="C14" s="205"/>
      <c r="D14" s="205"/>
      <c r="E14" s="205"/>
      <c r="F14" s="205"/>
      <c r="G14" s="205"/>
      <c r="H14" s="205"/>
      <c r="I14" s="206"/>
    </row>
    <row r="15" spans="1:12" x14ac:dyDescent="0.2">
      <c r="A15" s="82"/>
      <c r="B15" s="83"/>
      <c r="C15" s="84" t="s">
        <v>30</v>
      </c>
      <c r="D15" s="84" t="s">
        <v>31</v>
      </c>
      <c r="E15" s="84" t="s">
        <v>32</v>
      </c>
      <c r="F15" s="84" t="s">
        <v>33</v>
      </c>
      <c r="G15" s="31" t="s">
        <v>348</v>
      </c>
      <c r="H15" s="31" t="s">
        <v>349</v>
      </c>
      <c r="I15" s="31" t="s">
        <v>350</v>
      </c>
    </row>
    <row r="16" spans="1:12" x14ac:dyDescent="0.2">
      <c r="A16" s="29"/>
      <c r="B16" s="30"/>
      <c r="C16" s="32" t="s">
        <v>10</v>
      </c>
      <c r="D16" s="5" t="s">
        <v>10</v>
      </c>
      <c r="E16" s="5" t="s">
        <v>10</v>
      </c>
      <c r="F16" s="5" t="s">
        <v>10</v>
      </c>
      <c r="G16" s="53" t="s">
        <v>11</v>
      </c>
      <c r="H16" s="53" t="s">
        <v>11</v>
      </c>
      <c r="I16" s="53" t="s">
        <v>11</v>
      </c>
    </row>
    <row r="17" spans="1:9" x14ac:dyDescent="0.2">
      <c r="A17" s="29" t="s">
        <v>0</v>
      </c>
      <c r="B17" s="30"/>
      <c r="C17" s="35">
        <v>1287300</v>
      </c>
      <c r="D17" s="35">
        <v>1361665</v>
      </c>
      <c r="E17" s="35">
        <v>1328250</v>
      </c>
      <c r="F17" s="35">
        <v>1394663</v>
      </c>
      <c r="G17" s="58">
        <v>1364351</v>
      </c>
      <c r="H17" s="58">
        <v>1366278</v>
      </c>
      <c r="I17" s="58">
        <v>1366278</v>
      </c>
    </row>
    <row r="18" spans="1:9" x14ac:dyDescent="0.2">
      <c r="A18" s="29" t="s">
        <v>1</v>
      </c>
      <c r="B18" s="30"/>
      <c r="C18" s="35">
        <v>50950.75</v>
      </c>
      <c r="D18" s="35">
        <f t="shared" ref="D18:E18" si="0">C29</f>
        <v>55824.320000000065</v>
      </c>
      <c r="E18" s="35">
        <f t="shared" si="0"/>
        <v>13542.760000000009</v>
      </c>
      <c r="F18" s="35">
        <f>E29</f>
        <v>70001.969999999972</v>
      </c>
      <c r="G18" s="35">
        <f t="shared" ref="G18:I18" si="1">F29</f>
        <v>69171.330000000075</v>
      </c>
      <c r="H18" s="35">
        <f t="shared" si="1"/>
        <v>69171.330000000075</v>
      </c>
      <c r="I18" s="35">
        <f t="shared" si="1"/>
        <v>69171.330000000075</v>
      </c>
    </row>
    <row r="19" spans="1:9" x14ac:dyDescent="0.2">
      <c r="A19" s="29" t="s">
        <v>2</v>
      </c>
      <c r="B19" s="30"/>
      <c r="C19" s="35">
        <v>1554901.31</v>
      </c>
      <c r="D19" s="35">
        <v>1058325</v>
      </c>
      <c r="E19" s="35">
        <v>1720629.43</v>
      </c>
      <c r="F19" s="35">
        <v>1139402.57</v>
      </c>
      <c r="G19" s="35">
        <v>1139402.57</v>
      </c>
      <c r="H19" s="35">
        <v>1139402.57</v>
      </c>
      <c r="I19" s="35">
        <v>1139402.57</v>
      </c>
    </row>
    <row r="20" spans="1:9" x14ac:dyDescent="0.2">
      <c r="A20" s="29" t="s">
        <v>3</v>
      </c>
      <c r="B20" s="30"/>
      <c r="C20" s="35">
        <v>1550027.74</v>
      </c>
      <c r="D20" s="35">
        <v>1100606.56</v>
      </c>
      <c r="E20" s="35">
        <v>1664170.22</v>
      </c>
      <c r="F20" s="35">
        <v>1140233.21</v>
      </c>
      <c r="G20" s="35">
        <v>1139402.57</v>
      </c>
      <c r="H20" s="35">
        <v>1139402.57</v>
      </c>
      <c r="I20" s="35">
        <v>1139402.57</v>
      </c>
    </row>
    <row r="21" spans="1:9" x14ac:dyDescent="0.2">
      <c r="A21" s="29"/>
      <c r="B21" s="30"/>
      <c r="C21" s="35"/>
      <c r="D21" s="35"/>
      <c r="E21" s="35"/>
      <c r="F21" s="35"/>
      <c r="G21" s="35"/>
      <c r="H21" s="35"/>
      <c r="I21" s="35"/>
    </row>
    <row r="22" spans="1:9" x14ac:dyDescent="0.2">
      <c r="A22" s="29" t="s">
        <v>4</v>
      </c>
      <c r="B22" s="27"/>
      <c r="C22" s="37"/>
      <c r="D22" s="37"/>
      <c r="E22" s="34"/>
      <c r="F22" s="34"/>
      <c r="G22" s="34"/>
      <c r="H22" s="34"/>
      <c r="I22" s="34"/>
    </row>
    <row r="23" spans="1:9" x14ac:dyDescent="0.2">
      <c r="A23" s="29" t="s">
        <v>138</v>
      </c>
      <c r="B23" s="27"/>
      <c r="C23" s="36"/>
      <c r="D23" s="36"/>
      <c r="E23" s="40"/>
      <c r="F23" s="40"/>
      <c r="G23" s="40"/>
      <c r="H23" s="40"/>
      <c r="I23" s="40"/>
    </row>
    <row r="24" spans="1:9" x14ac:dyDescent="0.2">
      <c r="A24" s="38"/>
      <c r="B24" s="39"/>
      <c r="C24" s="35"/>
      <c r="D24" s="35"/>
      <c r="E24" s="35"/>
      <c r="F24" s="35"/>
      <c r="G24" s="35"/>
      <c r="H24" s="35"/>
      <c r="I24" s="35"/>
    </row>
    <row r="25" spans="1:9" x14ac:dyDescent="0.2">
      <c r="A25" s="38"/>
      <c r="B25" s="39"/>
      <c r="C25" s="35"/>
      <c r="D25" s="35"/>
      <c r="E25" s="35"/>
      <c r="F25" s="35"/>
      <c r="G25" s="35"/>
      <c r="H25" s="35"/>
      <c r="I25" s="35"/>
    </row>
    <row r="26" spans="1:9" x14ac:dyDescent="0.2">
      <c r="A26" s="38"/>
      <c r="B26" s="39"/>
      <c r="C26" s="35"/>
      <c r="D26" s="35"/>
      <c r="E26" s="35"/>
      <c r="F26" s="35"/>
      <c r="G26" s="35"/>
      <c r="H26" s="35"/>
      <c r="I26" s="35"/>
    </row>
    <row r="27" spans="1:9" x14ac:dyDescent="0.2">
      <c r="A27" s="29" t="s">
        <v>5</v>
      </c>
      <c r="B27" s="30"/>
      <c r="C27" s="35">
        <v>0</v>
      </c>
      <c r="D27" s="35">
        <f t="shared" ref="D27:F27" si="2">SUM(D24:D26)</f>
        <v>0</v>
      </c>
      <c r="E27" s="35">
        <f t="shared" si="2"/>
        <v>0</v>
      </c>
      <c r="F27" s="35">
        <f t="shared" si="2"/>
        <v>0</v>
      </c>
      <c r="G27" s="35">
        <f t="shared" ref="G27:I27" si="3">SUM(G24:G26)</f>
        <v>0</v>
      </c>
      <c r="H27" s="35">
        <f t="shared" si="3"/>
        <v>0</v>
      </c>
      <c r="I27" s="35">
        <f t="shared" si="3"/>
        <v>0</v>
      </c>
    </row>
    <row r="28" spans="1:9" x14ac:dyDescent="0.2">
      <c r="A28" s="29"/>
      <c r="B28" s="30"/>
      <c r="C28" s="35"/>
      <c r="D28" s="35"/>
      <c r="E28" s="35"/>
      <c r="F28" s="35"/>
      <c r="G28" s="35"/>
      <c r="H28" s="35"/>
      <c r="I28" s="35"/>
    </row>
    <row r="29" spans="1:9" x14ac:dyDescent="0.2">
      <c r="A29" s="29" t="s">
        <v>7</v>
      </c>
      <c r="B29" s="30"/>
      <c r="C29" s="34">
        <v>55824.320000000065</v>
      </c>
      <c r="D29" s="34">
        <f t="shared" ref="D29:I29" si="4">D18+D19-D20+D27</f>
        <v>13542.760000000009</v>
      </c>
      <c r="E29" s="34">
        <f t="shared" si="4"/>
        <v>70001.969999999972</v>
      </c>
      <c r="F29" s="34">
        <f t="shared" si="4"/>
        <v>69171.330000000075</v>
      </c>
      <c r="G29" s="34">
        <f t="shared" si="4"/>
        <v>69171.330000000075</v>
      </c>
      <c r="H29" s="34">
        <f t="shared" si="4"/>
        <v>69171.330000000075</v>
      </c>
      <c r="I29" s="34">
        <f t="shared" si="4"/>
        <v>69171.330000000075</v>
      </c>
    </row>
    <row r="30" spans="1:9" x14ac:dyDescent="0.2">
      <c r="A30" s="38"/>
      <c r="B30" s="39"/>
      <c r="C30" s="35"/>
      <c r="D30" s="35"/>
      <c r="E30" s="35"/>
      <c r="F30" s="35"/>
      <c r="G30" s="35"/>
      <c r="H30" s="35"/>
      <c r="I30" s="35"/>
    </row>
    <row r="31" spans="1:9" x14ac:dyDescent="0.2">
      <c r="A31" s="29" t="s">
        <v>24</v>
      </c>
      <c r="B31" s="30"/>
      <c r="C31" s="41">
        <v>1858031.33</v>
      </c>
      <c r="D31" s="41">
        <v>1869187.62</v>
      </c>
      <c r="E31" s="41">
        <v>1268340.72</v>
      </c>
      <c r="F31" s="41">
        <v>1265706.49</v>
      </c>
      <c r="G31" s="41">
        <v>1265706.49</v>
      </c>
      <c r="H31" s="41">
        <v>1265706.49</v>
      </c>
      <c r="I31" s="41">
        <v>1265706.49</v>
      </c>
    </row>
    <row r="32" spans="1:9" x14ac:dyDescent="0.2">
      <c r="A32" s="38"/>
      <c r="B32" s="39"/>
      <c r="C32" s="35"/>
      <c r="D32" s="35"/>
      <c r="E32" s="35"/>
      <c r="F32" s="35"/>
      <c r="G32" s="35"/>
      <c r="H32" s="35"/>
      <c r="I32" s="35"/>
    </row>
    <row r="33" spans="1:18" x14ac:dyDescent="0.2">
      <c r="A33" s="82" t="s">
        <v>25</v>
      </c>
      <c r="B33" s="92"/>
      <c r="C33" s="43" t="s">
        <v>88</v>
      </c>
      <c r="D33" s="43" t="s">
        <v>88</v>
      </c>
      <c r="E33" s="43" t="s">
        <v>88</v>
      </c>
      <c r="F33" s="43" t="s">
        <v>88</v>
      </c>
      <c r="G33" s="43" t="s">
        <v>88</v>
      </c>
      <c r="H33" s="43" t="s">
        <v>88</v>
      </c>
      <c r="I33" s="43" t="s">
        <v>88</v>
      </c>
    </row>
    <row r="34" spans="1:18" ht="33" customHeight="1" x14ac:dyDescent="0.2">
      <c r="A34" s="210"/>
      <c r="B34" s="210"/>
      <c r="C34" s="210"/>
      <c r="D34" s="210"/>
      <c r="E34" s="210"/>
      <c r="F34" s="210"/>
      <c r="G34" s="210"/>
      <c r="H34" s="210"/>
      <c r="I34" s="210"/>
    </row>
    <row r="35" spans="1:18" x14ac:dyDescent="0.2">
      <c r="A35" s="96" t="s">
        <v>26</v>
      </c>
      <c r="B35" s="75"/>
      <c r="C35" s="48"/>
      <c r="D35" s="48"/>
      <c r="E35" s="97"/>
      <c r="F35" s="97"/>
      <c r="G35" s="97"/>
      <c r="H35" s="97"/>
      <c r="I35" s="97"/>
      <c r="R35" s="24" t="s">
        <v>139</v>
      </c>
    </row>
    <row r="36" spans="1:18" x14ac:dyDescent="0.2">
      <c r="A36" s="98" t="s">
        <v>140</v>
      </c>
      <c r="B36" s="89"/>
      <c r="C36" s="41"/>
      <c r="D36" s="41"/>
      <c r="E36" s="91"/>
      <c r="F36" s="91"/>
      <c r="G36" s="91"/>
      <c r="H36" s="91"/>
      <c r="I36" s="91"/>
    </row>
    <row r="37" spans="1:18" x14ac:dyDescent="0.2">
      <c r="A37" s="82"/>
      <c r="B37" s="83"/>
      <c r="C37" s="86"/>
      <c r="D37" s="86"/>
      <c r="E37" s="86"/>
      <c r="F37" s="86"/>
      <c r="G37" s="86"/>
      <c r="H37" s="86"/>
      <c r="I37" s="86"/>
    </row>
    <row r="38" spans="1:18" x14ac:dyDescent="0.2">
      <c r="A38" s="82" t="s">
        <v>6</v>
      </c>
      <c r="B38" s="83"/>
      <c r="C38" s="35"/>
      <c r="D38" s="35"/>
      <c r="E38" s="86"/>
      <c r="F38" s="86"/>
      <c r="G38" s="86"/>
      <c r="H38" s="86"/>
      <c r="I38" s="86"/>
    </row>
    <row r="39" spans="1:18" x14ac:dyDescent="0.2">
      <c r="A39" s="82"/>
      <c r="B39" s="83"/>
      <c r="C39" s="35"/>
      <c r="D39" s="35"/>
      <c r="E39" s="86"/>
      <c r="F39" s="86"/>
      <c r="G39" s="86"/>
      <c r="H39" s="86"/>
      <c r="I39" s="86"/>
    </row>
    <row r="40" spans="1:18" x14ac:dyDescent="0.2">
      <c r="A40" s="98" t="s">
        <v>8</v>
      </c>
      <c r="B40" s="92"/>
      <c r="C40" s="35"/>
      <c r="D40" s="35"/>
      <c r="E40" s="86"/>
      <c r="F40" s="86"/>
      <c r="G40" s="86"/>
      <c r="H40" s="86"/>
      <c r="I40" s="86"/>
    </row>
    <row r="41" spans="1:18" x14ac:dyDescent="0.2">
      <c r="A41" s="99" t="s">
        <v>9</v>
      </c>
      <c r="B41" s="100"/>
      <c r="C41" s="35"/>
      <c r="D41" s="35"/>
      <c r="E41" s="86"/>
      <c r="F41" s="86"/>
      <c r="G41" s="86"/>
      <c r="H41" s="86"/>
      <c r="I41" s="86"/>
    </row>
  </sheetData>
  <sheetProtection selectLockedCells="1"/>
  <mergeCells count="5">
    <mergeCell ref="A8:I8"/>
    <mergeCell ref="A10:I10"/>
    <mergeCell ref="A12:I12"/>
    <mergeCell ref="A14:I14"/>
    <mergeCell ref="A34:I34"/>
  </mergeCells>
  <printOptions horizontalCentered="1"/>
  <pageMargins left="0.75" right="0.75" top="0.6" bottom="0.55000000000000004" header="0.28000000000000003" footer="0.16"/>
  <pageSetup scale="87"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07ED95-41FD-4A9D-9EB5-C3A0C679DFC7}">
  <dimension ref="A1:I45"/>
  <sheetViews>
    <sheetView zoomScaleNormal="100" zoomScaleSheetLayoutView="100" workbookViewId="0">
      <selection activeCell="G24" sqref="G24"/>
    </sheetView>
  </sheetViews>
  <sheetFormatPr defaultColWidth="9.140625" defaultRowHeight="12.75" x14ac:dyDescent="0.2"/>
  <cols>
    <col min="1" max="2" width="14.5703125" style="24" customWidth="1"/>
    <col min="3" max="8" width="14" style="24" customWidth="1"/>
    <col min="9" max="9" width="13.140625" style="24" customWidth="1"/>
    <col min="10" max="16384" width="9.140625" style="24"/>
  </cols>
  <sheetData>
    <row r="1" spans="1:9" x14ac:dyDescent="0.2">
      <c r="A1" s="73"/>
      <c r="B1" s="73"/>
      <c r="C1" s="73"/>
      <c r="D1" s="73"/>
      <c r="E1" s="73"/>
      <c r="F1" s="73"/>
      <c r="G1" s="73"/>
      <c r="H1" s="73"/>
      <c r="I1" s="73"/>
    </row>
    <row r="2" spans="1:9" x14ac:dyDescent="0.2">
      <c r="A2" s="73" t="s">
        <v>13</v>
      </c>
      <c r="B2" s="75" t="s">
        <v>54</v>
      </c>
      <c r="C2" s="75"/>
      <c r="D2" s="75"/>
      <c r="E2" s="73"/>
      <c r="F2" s="73"/>
      <c r="G2" s="76" t="s">
        <v>14</v>
      </c>
      <c r="H2" s="75" t="s">
        <v>278</v>
      </c>
      <c r="I2" s="75"/>
    </row>
    <row r="3" spans="1:9" x14ac:dyDescent="0.2">
      <c r="A3" s="73" t="s">
        <v>22</v>
      </c>
      <c r="B3" s="75" t="s">
        <v>279</v>
      </c>
      <c r="C3" s="75"/>
      <c r="D3" s="75"/>
      <c r="E3" s="73"/>
      <c r="F3" s="73"/>
      <c r="G3" s="76" t="s">
        <v>15</v>
      </c>
      <c r="H3" s="78" t="s">
        <v>280</v>
      </c>
      <c r="I3" s="78"/>
    </row>
    <row r="4" spans="1:9" x14ac:dyDescent="0.2">
      <c r="A4" s="73" t="s">
        <v>16</v>
      </c>
      <c r="B4" s="75" t="s">
        <v>281</v>
      </c>
      <c r="C4" s="75"/>
      <c r="D4" s="75"/>
      <c r="E4" s="73"/>
      <c r="F4" s="73"/>
      <c r="G4" s="76" t="s">
        <v>18</v>
      </c>
      <c r="H4" s="75" t="s">
        <v>39</v>
      </c>
      <c r="I4" s="75"/>
    </row>
    <row r="5" spans="1:9" x14ac:dyDescent="0.2">
      <c r="A5" s="73" t="s">
        <v>17</v>
      </c>
      <c r="B5" s="75" t="s">
        <v>282</v>
      </c>
      <c r="C5" s="78"/>
      <c r="D5" s="78"/>
      <c r="E5" s="73"/>
      <c r="F5" s="73"/>
      <c r="G5" s="76" t="s">
        <v>19</v>
      </c>
      <c r="H5" s="78" t="s">
        <v>283</v>
      </c>
      <c r="I5" s="78"/>
    </row>
    <row r="6" spans="1:9" x14ac:dyDescent="0.2">
      <c r="A6" s="73"/>
      <c r="B6" s="73"/>
      <c r="C6" s="73"/>
      <c r="D6" s="73"/>
      <c r="E6" s="73"/>
      <c r="F6" s="73"/>
      <c r="G6" s="73"/>
      <c r="H6" s="73"/>
      <c r="I6" s="73"/>
    </row>
    <row r="7" spans="1:9" x14ac:dyDescent="0.2">
      <c r="A7" s="73"/>
      <c r="B7" s="73"/>
      <c r="C7" s="73"/>
      <c r="D7" s="73"/>
      <c r="E7" s="73"/>
      <c r="F7" s="73"/>
      <c r="G7" s="73"/>
      <c r="H7" s="73"/>
      <c r="I7" s="73"/>
    </row>
    <row r="8" spans="1:9" x14ac:dyDescent="0.2">
      <c r="A8" s="73" t="s">
        <v>284</v>
      </c>
      <c r="B8" s="73"/>
      <c r="C8" s="73"/>
      <c r="D8" s="73"/>
      <c r="E8" s="73"/>
      <c r="F8" s="73"/>
      <c r="G8" s="73"/>
      <c r="H8" s="73"/>
      <c r="I8" s="73"/>
    </row>
    <row r="9" spans="1:9" x14ac:dyDescent="0.2">
      <c r="A9" s="73" t="s">
        <v>285</v>
      </c>
      <c r="B9" s="73"/>
      <c r="C9" s="73"/>
      <c r="D9" s="73"/>
      <c r="E9" s="73"/>
      <c r="F9" s="73"/>
      <c r="G9" s="73"/>
      <c r="H9" s="73"/>
      <c r="I9" s="73"/>
    </row>
    <row r="10" spans="1:9" x14ac:dyDescent="0.2">
      <c r="A10" s="73" t="s">
        <v>286</v>
      </c>
      <c r="B10" s="73"/>
      <c r="C10" s="73"/>
      <c r="D10" s="73"/>
      <c r="E10" s="73"/>
      <c r="F10" s="73"/>
      <c r="G10" s="73"/>
      <c r="H10" s="73"/>
      <c r="I10" s="73"/>
    </row>
    <row r="11" spans="1:9" x14ac:dyDescent="0.2">
      <c r="A11" s="73"/>
      <c r="B11" s="73"/>
      <c r="C11" s="73"/>
      <c r="D11" s="73"/>
      <c r="E11" s="73"/>
      <c r="F11" s="73"/>
      <c r="G11" s="73"/>
      <c r="H11" s="73"/>
      <c r="I11" s="73"/>
    </row>
    <row r="12" spans="1:9" x14ac:dyDescent="0.2">
      <c r="A12" s="73" t="s">
        <v>363</v>
      </c>
      <c r="B12" s="73"/>
      <c r="C12" s="73"/>
      <c r="D12" s="73"/>
      <c r="E12" s="73"/>
      <c r="F12" s="73"/>
      <c r="G12" s="73"/>
      <c r="H12" s="73"/>
      <c r="I12" s="73"/>
    </row>
    <row r="13" spans="1:9" x14ac:dyDescent="0.2">
      <c r="A13" s="73" t="s">
        <v>364</v>
      </c>
      <c r="B13" s="73"/>
      <c r="C13" s="73"/>
      <c r="D13" s="73"/>
      <c r="E13" s="73"/>
      <c r="F13" s="73"/>
      <c r="G13" s="73"/>
      <c r="H13" s="73"/>
      <c r="I13" s="73"/>
    </row>
    <row r="14" spans="1:9" x14ac:dyDescent="0.2">
      <c r="A14" s="73" t="s">
        <v>228</v>
      </c>
      <c r="B14" s="73"/>
      <c r="C14" s="73"/>
      <c r="D14" s="73"/>
      <c r="E14" s="73"/>
      <c r="F14" s="73"/>
      <c r="G14" s="73"/>
      <c r="H14" s="73"/>
      <c r="I14" s="73"/>
    </row>
    <row r="15" spans="1:9" x14ac:dyDescent="0.2">
      <c r="A15" s="73"/>
      <c r="B15" s="73"/>
      <c r="C15" s="73"/>
      <c r="D15" s="73"/>
      <c r="E15" s="73"/>
      <c r="F15" s="73"/>
      <c r="G15" s="73"/>
      <c r="H15" s="73"/>
      <c r="I15" s="73"/>
    </row>
    <row r="16" spans="1:9" x14ac:dyDescent="0.2">
      <c r="A16" s="24" t="s">
        <v>287</v>
      </c>
      <c r="B16" s="73"/>
      <c r="C16" s="73"/>
      <c r="D16" s="73"/>
      <c r="E16" s="73"/>
      <c r="F16" s="73"/>
      <c r="G16" s="73"/>
      <c r="H16" s="73"/>
      <c r="I16" s="73"/>
    </row>
    <row r="17" spans="1:9" x14ac:dyDescent="0.2">
      <c r="A17" s="73"/>
      <c r="B17" s="73"/>
      <c r="C17" s="73"/>
      <c r="D17" s="73"/>
      <c r="E17" s="73"/>
      <c r="F17" s="73"/>
      <c r="G17" s="73"/>
      <c r="H17" s="74"/>
      <c r="I17" s="73"/>
    </row>
    <row r="18" spans="1:9" x14ac:dyDescent="0.2">
      <c r="A18" s="211" t="s">
        <v>12</v>
      </c>
      <c r="B18" s="212"/>
      <c r="C18" s="212"/>
      <c r="D18" s="212"/>
      <c r="E18" s="212"/>
      <c r="F18" s="212"/>
      <c r="G18" s="212"/>
      <c r="H18" s="212"/>
      <c r="I18" s="213"/>
    </row>
    <row r="19" spans="1:9" x14ac:dyDescent="0.2">
      <c r="A19" s="82"/>
      <c r="B19" s="83"/>
      <c r="C19" s="84" t="s">
        <v>30</v>
      </c>
      <c r="D19" s="84" t="s">
        <v>31</v>
      </c>
      <c r="E19" s="84" t="s">
        <v>32</v>
      </c>
      <c r="F19" s="84" t="s">
        <v>33</v>
      </c>
      <c r="G19" s="31" t="s">
        <v>348</v>
      </c>
      <c r="H19" s="31" t="s">
        <v>349</v>
      </c>
      <c r="I19" s="31" t="s">
        <v>350</v>
      </c>
    </row>
    <row r="20" spans="1:9" x14ac:dyDescent="0.2">
      <c r="A20" s="82"/>
      <c r="B20" s="83"/>
      <c r="C20" s="32" t="s">
        <v>10</v>
      </c>
      <c r="D20" s="33" t="s">
        <v>10</v>
      </c>
      <c r="E20" s="33" t="s">
        <v>10</v>
      </c>
      <c r="F20" s="33" t="s">
        <v>10</v>
      </c>
      <c r="G20" s="53" t="s">
        <v>11</v>
      </c>
      <c r="H20" s="53" t="s">
        <v>11</v>
      </c>
      <c r="I20" s="53" t="s">
        <v>11</v>
      </c>
    </row>
    <row r="21" spans="1:9" x14ac:dyDescent="0.2">
      <c r="A21" s="82" t="s">
        <v>0</v>
      </c>
      <c r="B21" s="83"/>
      <c r="C21" s="35">
        <v>2033370</v>
      </c>
      <c r="D21" s="35">
        <v>2033370</v>
      </c>
      <c r="E21" s="35">
        <v>2033370</v>
      </c>
      <c r="F21" s="35">
        <v>2033370</v>
      </c>
      <c r="G21" s="35">
        <v>2033370</v>
      </c>
      <c r="H21" s="35">
        <v>2033370</v>
      </c>
      <c r="I21" s="35">
        <v>2033370</v>
      </c>
    </row>
    <row r="22" spans="1:9" x14ac:dyDescent="0.2">
      <c r="A22" s="82" t="s">
        <v>1</v>
      </c>
      <c r="B22" s="83"/>
      <c r="C22" s="35">
        <v>0.79999999998835847</v>
      </c>
      <c r="D22" s="86">
        <v>25.140000000130385</v>
      </c>
      <c r="E22" s="86">
        <f>+D33</f>
        <v>0.38000000012107193</v>
      </c>
      <c r="F22" s="86">
        <f>+E33</f>
        <v>651.2300000002142</v>
      </c>
      <c r="G22" s="86">
        <f t="shared" ref="G22:I22" si="0">+F33</f>
        <v>8663.4600000004284</v>
      </c>
      <c r="H22" s="86">
        <f t="shared" si="0"/>
        <v>8683.4600000004284</v>
      </c>
      <c r="I22" s="86">
        <f t="shared" si="0"/>
        <v>8683.4600000004284</v>
      </c>
    </row>
    <row r="23" spans="1:9" x14ac:dyDescent="0.2">
      <c r="A23" s="82" t="s">
        <v>2</v>
      </c>
      <c r="B23" s="83"/>
      <c r="C23" s="35">
        <v>1066474</v>
      </c>
      <c r="D23" s="86">
        <v>1050093.04</v>
      </c>
      <c r="E23" s="86">
        <v>1638199.61</v>
      </c>
      <c r="F23" s="86">
        <v>2465157.7000000002</v>
      </c>
      <c r="G23" s="86">
        <v>2527347</v>
      </c>
      <c r="H23" s="86">
        <v>2033370</v>
      </c>
      <c r="I23" s="86">
        <v>2033370</v>
      </c>
    </row>
    <row r="24" spans="1:9" x14ac:dyDescent="0.2">
      <c r="A24" s="82" t="s">
        <v>3</v>
      </c>
      <c r="B24" s="83"/>
      <c r="C24" s="34">
        <v>1066449.6599999999</v>
      </c>
      <c r="D24" s="86">
        <v>1050117.8</v>
      </c>
      <c r="E24" s="86">
        <v>1637548.76</v>
      </c>
      <c r="F24" s="86">
        <v>2457145.4700000002</v>
      </c>
      <c r="G24" s="86">
        <v>2527327</v>
      </c>
      <c r="H24" s="86">
        <v>2033370</v>
      </c>
      <c r="I24" s="86">
        <v>2033370</v>
      </c>
    </row>
    <row r="25" spans="1:9" x14ac:dyDescent="0.2">
      <c r="A25" s="82"/>
      <c r="B25" s="83"/>
      <c r="C25" s="35"/>
      <c r="D25" s="86"/>
      <c r="E25" s="86"/>
      <c r="F25" s="86"/>
      <c r="G25" s="86"/>
      <c r="H25" s="86"/>
      <c r="I25" s="86"/>
    </row>
    <row r="26" spans="1:9" x14ac:dyDescent="0.2">
      <c r="A26" s="29" t="s">
        <v>4</v>
      </c>
      <c r="B26" s="27"/>
      <c r="C26" s="37"/>
      <c r="D26" s="37"/>
      <c r="E26" s="37"/>
      <c r="F26" s="34"/>
      <c r="G26" s="34"/>
      <c r="H26" s="34"/>
      <c r="I26" s="34"/>
    </row>
    <row r="27" spans="1:9" x14ac:dyDescent="0.2">
      <c r="A27" s="29" t="s">
        <v>29</v>
      </c>
      <c r="B27" s="30"/>
      <c r="C27" s="37"/>
      <c r="D27" s="37"/>
      <c r="E27" s="37"/>
      <c r="F27" s="34"/>
      <c r="G27" s="34"/>
      <c r="H27" s="34"/>
      <c r="I27" s="34"/>
    </row>
    <row r="28" spans="1:9" x14ac:dyDescent="0.2">
      <c r="A28" s="38"/>
      <c r="B28" s="39"/>
      <c r="C28" s="35"/>
      <c r="D28" s="35"/>
      <c r="E28" s="35"/>
      <c r="F28" s="35"/>
      <c r="G28" s="35"/>
      <c r="H28" s="35"/>
      <c r="I28" s="35"/>
    </row>
    <row r="29" spans="1:9" x14ac:dyDescent="0.2">
      <c r="A29" s="38"/>
      <c r="B29" s="39"/>
      <c r="C29" s="35"/>
      <c r="D29" s="35"/>
      <c r="E29" s="35"/>
      <c r="F29" s="35"/>
      <c r="G29" s="35"/>
      <c r="H29" s="35"/>
      <c r="I29" s="35"/>
    </row>
    <row r="30" spans="1:9" x14ac:dyDescent="0.2">
      <c r="A30" s="38"/>
      <c r="B30" s="39"/>
      <c r="C30" s="35"/>
      <c r="D30" s="35"/>
      <c r="E30" s="35"/>
      <c r="F30" s="35"/>
      <c r="G30" s="35"/>
      <c r="H30" s="35"/>
      <c r="I30" s="35"/>
    </row>
    <row r="31" spans="1:9" x14ac:dyDescent="0.2">
      <c r="A31" s="29" t="s">
        <v>5</v>
      </c>
      <c r="B31" s="30"/>
      <c r="C31" s="34">
        <v>0</v>
      </c>
      <c r="D31" s="34">
        <f>SUM(D28:D30)</f>
        <v>0</v>
      </c>
      <c r="E31" s="34">
        <f t="shared" ref="E31:I31" si="1">SUM(E28:E30)</f>
        <v>0</v>
      </c>
      <c r="F31" s="34">
        <f t="shared" si="1"/>
        <v>0</v>
      </c>
      <c r="G31" s="34">
        <f t="shared" si="1"/>
        <v>0</v>
      </c>
      <c r="H31" s="34">
        <f t="shared" si="1"/>
        <v>0</v>
      </c>
      <c r="I31" s="34">
        <f t="shared" si="1"/>
        <v>0</v>
      </c>
    </row>
    <row r="32" spans="1:9" x14ac:dyDescent="0.2">
      <c r="A32" s="82"/>
      <c r="B32" s="83"/>
      <c r="C32" s="35"/>
      <c r="D32" s="86"/>
      <c r="E32" s="86"/>
      <c r="F32" s="86"/>
      <c r="G32" s="86"/>
      <c r="H32" s="86"/>
      <c r="I32" s="86"/>
    </row>
    <row r="33" spans="1:9" x14ac:dyDescent="0.2">
      <c r="A33" s="82" t="s">
        <v>7</v>
      </c>
      <c r="B33" s="83"/>
      <c r="C33" s="34">
        <v>25.140000000130385</v>
      </c>
      <c r="D33" s="85">
        <f>+D22+D23-D24+D31</f>
        <v>0.38000000012107193</v>
      </c>
      <c r="E33" s="85">
        <f t="shared" ref="E33:I33" si="2">+E22+E23-E24+E31</f>
        <v>651.2300000002142</v>
      </c>
      <c r="F33" s="85">
        <f t="shared" si="2"/>
        <v>8663.4600000004284</v>
      </c>
      <c r="G33" s="85">
        <f t="shared" si="2"/>
        <v>8683.4600000004284</v>
      </c>
      <c r="H33" s="85">
        <f t="shared" si="2"/>
        <v>8683.4600000004284</v>
      </c>
      <c r="I33" s="85">
        <f t="shared" si="2"/>
        <v>8683.4600000004284</v>
      </c>
    </row>
    <row r="34" spans="1:9" x14ac:dyDescent="0.2">
      <c r="A34" s="88"/>
      <c r="B34" s="89"/>
      <c r="C34" s="35"/>
      <c r="D34" s="86"/>
      <c r="E34" s="86"/>
      <c r="F34" s="86"/>
      <c r="G34" s="86"/>
      <c r="H34" s="86"/>
      <c r="I34" s="86"/>
    </row>
    <row r="35" spans="1:9" x14ac:dyDescent="0.2">
      <c r="A35" s="82" t="s">
        <v>24</v>
      </c>
      <c r="B35" s="83"/>
      <c r="C35" s="35">
        <v>157759.29999999999</v>
      </c>
      <c r="D35" s="86">
        <v>29448.94</v>
      </c>
      <c r="E35" s="86">
        <v>0</v>
      </c>
      <c r="F35" s="86">
        <v>386689.29</v>
      </c>
      <c r="G35" s="86">
        <v>0</v>
      </c>
      <c r="H35" s="86">
        <v>0</v>
      </c>
      <c r="I35" s="86">
        <v>0</v>
      </c>
    </row>
    <row r="36" spans="1:9" x14ac:dyDescent="0.2">
      <c r="A36" s="88"/>
      <c r="B36" s="89"/>
      <c r="C36" s="35"/>
      <c r="D36" s="86"/>
      <c r="E36" s="86"/>
      <c r="F36" s="86"/>
      <c r="G36" s="86"/>
      <c r="H36" s="86"/>
      <c r="I36" s="86"/>
    </row>
    <row r="37" spans="1:9" x14ac:dyDescent="0.2">
      <c r="A37" s="82" t="s">
        <v>25</v>
      </c>
      <c r="B37" s="92"/>
      <c r="C37" s="175">
        <v>-157734.15999999986</v>
      </c>
      <c r="D37" s="93">
        <v>25.140000000130385</v>
      </c>
      <c r="E37" s="93">
        <f>+E33-E35</f>
        <v>651.2300000002142</v>
      </c>
      <c r="F37" s="104" t="s">
        <v>88</v>
      </c>
      <c r="G37" s="104" t="s">
        <v>88</v>
      </c>
      <c r="H37" s="104" t="s">
        <v>88</v>
      </c>
      <c r="I37" s="104" t="s">
        <v>88</v>
      </c>
    </row>
    <row r="38" spans="1:9" x14ac:dyDescent="0.2">
      <c r="A38" s="94"/>
      <c r="B38" s="94"/>
      <c r="C38" s="95"/>
      <c r="D38" s="95"/>
      <c r="E38" s="95"/>
      <c r="F38" s="95"/>
      <c r="G38" s="95"/>
      <c r="H38" s="95"/>
      <c r="I38" s="95"/>
    </row>
    <row r="39" spans="1:9" x14ac:dyDescent="0.2">
      <c r="A39" s="96" t="s">
        <v>26</v>
      </c>
      <c r="B39" s="75"/>
      <c r="C39" s="48"/>
      <c r="D39" s="48"/>
      <c r="E39" s="97"/>
      <c r="F39" s="97"/>
      <c r="G39" s="97"/>
      <c r="H39" s="97"/>
      <c r="I39" s="97"/>
    </row>
    <row r="40" spans="1:9" x14ac:dyDescent="0.2">
      <c r="A40" s="98" t="s">
        <v>28</v>
      </c>
      <c r="B40" s="89"/>
      <c r="C40" s="41"/>
      <c r="D40" s="41"/>
      <c r="E40" s="91"/>
      <c r="F40" s="91"/>
      <c r="G40" s="91"/>
      <c r="H40" s="91"/>
      <c r="I40" s="91"/>
    </row>
    <row r="41" spans="1:9" x14ac:dyDescent="0.2">
      <c r="A41" s="82"/>
      <c r="B41" s="83"/>
      <c r="C41" s="86"/>
      <c r="D41" s="86"/>
      <c r="E41" s="86"/>
      <c r="F41" s="86"/>
      <c r="G41" s="86"/>
      <c r="H41" s="86"/>
      <c r="I41" s="86"/>
    </row>
    <row r="42" spans="1:9" x14ac:dyDescent="0.2">
      <c r="A42" s="82" t="s">
        <v>6</v>
      </c>
      <c r="B42" s="83"/>
      <c r="C42" s="35"/>
      <c r="D42" s="35"/>
      <c r="E42" s="86"/>
      <c r="F42" s="86"/>
      <c r="G42" s="86"/>
      <c r="H42" s="86"/>
      <c r="I42" s="86"/>
    </row>
    <row r="43" spans="1:9" x14ac:dyDescent="0.2">
      <c r="A43" s="82"/>
      <c r="B43" s="83"/>
      <c r="C43" s="35"/>
      <c r="D43" s="35"/>
      <c r="E43" s="86"/>
      <c r="F43" s="86"/>
      <c r="G43" s="86"/>
      <c r="H43" s="86"/>
      <c r="I43" s="86"/>
    </row>
    <row r="44" spans="1:9" x14ac:dyDescent="0.2">
      <c r="A44" s="98" t="s">
        <v>8</v>
      </c>
      <c r="B44" s="92"/>
      <c r="C44" s="35"/>
      <c r="D44" s="35"/>
      <c r="E44" s="86"/>
      <c r="F44" s="86"/>
      <c r="G44" s="86"/>
      <c r="H44" s="86"/>
      <c r="I44" s="86"/>
    </row>
    <row r="45" spans="1:9" x14ac:dyDescent="0.2">
      <c r="A45" s="99" t="s">
        <v>9</v>
      </c>
      <c r="B45" s="100"/>
      <c r="C45" s="35"/>
      <c r="D45" s="35"/>
      <c r="E45" s="86"/>
      <c r="F45" s="86"/>
      <c r="G45" s="86"/>
      <c r="H45" s="86"/>
      <c r="I45" s="86"/>
    </row>
  </sheetData>
  <sheetProtection selectLockedCells="1"/>
  <mergeCells count="1">
    <mergeCell ref="A18:I18"/>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2024 Legislature</oddHeader>
    <oddFooter>&amp;LForm 37-47 (rev. 9/7/21)&amp;R&amp;D  &amp;T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C753F1-A399-43F8-B696-0C5772B39F65}">
  <sheetPr>
    <tabColor rgb="FFFF0000"/>
  </sheetPr>
  <dimension ref="A1:I60"/>
  <sheetViews>
    <sheetView zoomScaleNormal="100" workbookViewId="0">
      <selection activeCell="H35" sqref="H35"/>
    </sheetView>
  </sheetViews>
  <sheetFormatPr defaultRowHeight="12.75" x14ac:dyDescent="0.2"/>
  <cols>
    <col min="1" max="2" width="14.7109375" style="24" customWidth="1"/>
    <col min="3" max="8" width="14" style="24" customWidth="1"/>
    <col min="9" max="9" width="13.140625" style="24" customWidth="1"/>
    <col min="10" max="16384" width="9.140625" style="24"/>
  </cols>
  <sheetData>
    <row r="1" spans="1:9" x14ac:dyDescent="0.2">
      <c r="A1" s="73"/>
      <c r="B1" s="73"/>
      <c r="C1" s="73"/>
      <c r="D1" s="73"/>
      <c r="E1" s="74"/>
      <c r="F1" s="73"/>
      <c r="G1" s="73"/>
      <c r="H1" s="73"/>
      <c r="I1" s="73"/>
    </row>
    <row r="2" spans="1:9" x14ac:dyDescent="0.2">
      <c r="A2" s="73" t="s">
        <v>13</v>
      </c>
      <c r="B2" s="75" t="s">
        <v>54</v>
      </c>
      <c r="C2" s="75"/>
      <c r="D2" s="75"/>
      <c r="E2" s="73"/>
      <c r="F2" s="73"/>
      <c r="G2" s="76" t="s">
        <v>14</v>
      </c>
      <c r="H2" s="75" t="s">
        <v>256</v>
      </c>
      <c r="I2" s="75"/>
    </row>
    <row r="3" spans="1:9" x14ac:dyDescent="0.2">
      <c r="A3" s="73" t="s">
        <v>22</v>
      </c>
      <c r="B3" s="75" t="s">
        <v>257</v>
      </c>
      <c r="C3" s="75"/>
      <c r="D3" s="75"/>
      <c r="E3" s="73"/>
      <c r="F3" s="73"/>
      <c r="G3" s="76" t="s">
        <v>15</v>
      </c>
      <c r="H3" s="78" t="s">
        <v>258</v>
      </c>
      <c r="I3" s="78"/>
    </row>
    <row r="4" spans="1:9" x14ac:dyDescent="0.2">
      <c r="A4" s="73" t="s">
        <v>16</v>
      </c>
      <c r="B4" s="25" t="s">
        <v>259</v>
      </c>
      <c r="C4" s="75"/>
      <c r="D4" s="75"/>
      <c r="E4" s="73"/>
      <c r="F4" s="73"/>
      <c r="G4" s="76" t="s">
        <v>18</v>
      </c>
      <c r="H4" s="75" t="s">
        <v>39</v>
      </c>
      <c r="I4" s="75"/>
    </row>
    <row r="5" spans="1:9" x14ac:dyDescent="0.2">
      <c r="A5" s="73" t="s">
        <v>17</v>
      </c>
      <c r="B5" s="25" t="s">
        <v>260</v>
      </c>
      <c r="C5" s="78"/>
      <c r="D5" s="78"/>
      <c r="E5" s="73"/>
      <c r="F5" s="73"/>
      <c r="G5" s="76" t="s">
        <v>19</v>
      </c>
      <c r="H5" s="27" t="s">
        <v>261</v>
      </c>
      <c r="I5" s="78"/>
    </row>
    <row r="6" spans="1:9" x14ac:dyDescent="0.2">
      <c r="A6" s="73"/>
      <c r="B6" s="24" t="s">
        <v>262</v>
      </c>
      <c r="C6" s="73"/>
      <c r="D6" s="73"/>
      <c r="E6" s="73"/>
      <c r="F6" s="73"/>
      <c r="G6" s="73"/>
      <c r="H6" s="73"/>
      <c r="I6" s="73"/>
    </row>
    <row r="7" spans="1:9" x14ac:dyDescent="0.2">
      <c r="A7" s="73"/>
      <c r="B7" s="24" t="s">
        <v>263</v>
      </c>
      <c r="C7" s="73"/>
      <c r="D7" s="73"/>
      <c r="E7" s="73"/>
      <c r="F7" s="73"/>
      <c r="G7" s="73"/>
      <c r="H7" s="73"/>
      <c r="I7" s="73"/>
    </row>
    <row r="8" spans="1:9" x14ac:dyDescent="0.2">
      <c r="A8" s="73"/>
      <c r="B8" s="73"/>
      <c r="C8" s="73"/>
      <c r="D8" s="73"/>
      <c r="E8" s="73"/>
      <c r="F8" s="73"/>
      <c r="G8" s="73"/>
      <c r="H8" s="73"/>
      <c r="I8" s="73"/>
    </row>
    <row r="9" spans="1:9" x14ac:dyDescent="0.2">
      <c r="A9" s="73" t="s">
        <v>20</v>
      </c>
      <c r="B9" s="73"/>
      <c r="C9" s="73"/>
      <c r="D9" s="73"/>
      <c r="E9" s="73"/>
      <c r="F9" s="73"/>
      <c r="G9" s="73"/>
      <c r="H9" s="73"/>
      <c r="I9" s="73"/>
    </row>
    <row r="10" spans="1:9" x14ac:dyDescent="0.2">
      <c r="A10" s="203" t="s">
        <v>264</v>
      </c>
      <c r="B10" s="203"/>
      <c r="C10" s="203"/>
      <c r="D10" s="203"/>
      <c r="E10" s="203"/>
      <c r="F10" s="203"/>
      <c r="G10" s="203"/>
      <c r="H10" s="203"/>
      <c r="I10" s="203"/>
    </row>
    <row r="11" spans="1:9" x14ac:dyDescent="0.2">
      <c r="A11" s="203"/>
      <c r="B11" s="203"/>
      <c r="C11" s="203"/>
      <c r="D11" s="203"/>
      <c r="E11" s="203"/>
      <c r="F11" s="203"/>
      <c r="G11" s="203"/>
      <c r="H11" s="203"/>
      <c r="I11" s="203"/>
    </row>
    <row r="12" spans="1:9" x14ac:dyDescent="0.2">
      <c r="A12" s="203"/>
      <c r="B12" s="203"/>
      <c r="C12" s="203"/>
      <c r="D12" s="203"/>
      <c r="E12" s="203"/>
      <c r="F12" s="203"/>
      <c r="G12" s="203"/>
      <c r="H12" s="203"/>
      <c r="I12" s="203"/>
    </row>
    <row r="13" spans="1:9" x14ac:dyDescent="0.2">
      <c r="A13" s="203"/>
      <c r="B13" s="203"/>
      <c r="C13" s="203"/>
      <c r="D13" s="203"/>
      <c r="E13" s="203"/>
      <c r="F13" s="203"/>
      <c r="G13" s="203"/>
      <c r="H13" s="203"/>
      <c r="I13" s="203"/>
    </row>
    <row r="14" spans="1:9" x14ac:dyDescent="0.2">
      <c r="A14" s="203"/>
      <c r="B14" s="203"/>
      <c r="C14" s="203"/>
      <c r="D14" s="203"/>
      <c r="E14" s="203"/>
      <c r="F14" s="203"/>
      <c r="G14" s="203"/>
      <c r="H14" s="203"/>
      <c r="I14" s="203"/>
    </row>
    <row r="15" spans="1:9" x14ac:dyDescent="0.2">
      <c r="A15" s="203"/>
      <c r="B15" s="203"/>
      <c r="C15" s="203"/>
      <c r="D15" s="203"/>
      <c r="E15" s="203"/>
      <c r="F15" s="203"/>
      <c r="G15" s="203"/>
      <c r="H15" s="203"/>
      <c r="I15" s="203"/>
    </row>
    <row r="16" spans="1:9" x14ac:dyDescent="0.2">
      <c r="A16" s="203"/>
      <c r="B16" s="203"/>
      <c r="C16" s="203"/>
      <c r="D16" s="203"/>
      <c r="E16" s="203"/>
      <c r="F16" s="203"/>
      <c r="G16" s="203"/>
      <c r="H16" s="203"/>
      <c r="I16" s="203"/>
    </row>
    <row r="17" spans="1:9" x14ac:dyDescent="0.2">
      <c r="A17" s="203"/>
      <c r="B17" s="203"/>
      <c r="C17" s="203"/>
      <c r="D17" s="203"/>
      <c r="E17" s="203"/>
      <c r="F17" s="203"/>
      <c r="G17" s="203"/>
      <c r="H17" s="203"/>
      <c r="I17" s="203"/>
    </row>
    <row r="18" spans="1:9" ht="31.5" customHeight="1" x14ac:dyDescent="0.2">
      <c r="A18" s="203"/>
      <c r="B18" s="203"/>
      <c r="C18" s="203"/>
      <c r="D18" s="203"/>
      <c r="E18" s="203"/>
      <c r="F18" s="203"/>
      <c r="G18" s="203"/>
      <c r="H18" s="203"/>
      <c r="I18" s="203"/>
    </row>
    <row r="19" spans="1:9" x14ac:dyDescent="0.2">
      <c r="A19" s="140"/>
      <c r="B19" s="140"/>
      <c r="C19" s="140"/>
      <c r="D19" s="140"/>
      <c r="E19" s="140"/>
      <c r="F19" s="140"/>
      <c r="G19" s="140"/>
      <c r="H19" s="140"/>
      <c r="I19" s="140"/>
    </row>
    <row r="20" spans="1:9" x14ac:dyDescent="0.2">
      <c r="A20" s="118" t="s">
        <v>265</v>
      </c>
    </row>
    <row r="21" spans="1:9" x14ac:dyDescent="0.2">
      <c r="A21" s="118"/>
    </row>
    <row r="22" spans="1:9" x14ac:dyDescent="0.2">
      <c r="A22" s="118" t="s">
        <v>23</v>
      </c>
    </row>
    <row r="23" spans="1:9" x14ac:dyDescent="0.2">
      <c r="A23" s="203" t="s">
        <v>266</v>
      </c>
      <c r="B23" s="203"/>
      <c r="C23" s="203"/>
      <c r="D23" s="203"/>
      <c r="E23" s="203"/>
      <c r="F23" s="203"/>
      <c r="G23" s="203"/>
      <c r="H23" s="203"/>
      <c r="I23" s="203"/>
    </row>
    <row r="24" spans="1:9" x14ac:dyDescent="0.2">
      <c r="A24" s="203"/>
      <c r="B24" s="203"/>
      <c r="C24" s="203"/>
      <c r="D24" s="203"/>
      <c r="E24" s="203"/>
      <c r="F24" s="203"/>
      <c r="G24" s="203"/>
      <c r="H24" s="203"/>
      <c r="I24" s="203"/>
    </row>
    <row r="25" spans="1:9" x14ac:dyDescent="0.2">
      <c r="A25" s="140"/>
      <c r="B25" s="140"/>
      <c r="C25" s="140"/>
      <c r="D25" s="140"/>
      <c r="E25" s="140"/>
      <c r="F25" s="140"/>
      <c r="G25" s="140"/>
      <c r="H25" s="140"/>
      <c r="I25" s="140"/>
    </row>
    <row r="26" spans="1:9" x14ac:dyDescent="0.2">
      <c r="A26" s="118" t="s">
        <v>53</v>
      </c>
    </row>
    <row r="27" spans="1:9" x14ac:dyDescent="0.2">
      <c r="A27" s="118"/>
    </row>
    <row r="28" spans="1:9" x14ac:dyDescent="0.2">
      <c r="A28" s="203" t="s">
        <v>267</v>
      </c>
      <c r="B28" s="203"/>
      <c r="C28" s="203"/>
      <c r="D28" s="203"/>
      <c r="E28" s="203"/>
      <c r="F28" s="203"/>
      <c r="G28" s="203"/>
      <c r="H28" s="203"/>
      <c r="I28" s="203"/>
    </row>
    <row r="29" spans="1:9" x14ac:dyDescent="0.2">
      <c r="A29" s="203"/>
      <c r="B29" s="203"/>
      <c r="C29" s="203"/>
      <c r="D29" s="203"/>
      <c r="E29" s="203"/>
      <c r="F29" s="203"/>
      <c r="G29" s="203"/>
      <c r="H29" s="203"/>
      <c r="I29" s="203"/>
    </row>
    <row r="30" spans="1:9" x14ac:dyDescent="0.2">
      <c r="A30" s="203"/>
      <c r="B30" s="203"/>
      <c r="C30" s="203"/>
      <c r="D30" s="203"/>
      <c r="E30" s="203"/>
      <c r="F30" s="203"/>
      <c r="G30" s="203"/>
      <c r="H30" s="203"/>
      <c r="I30" s="203"/>
    </row>
    <row r="31" spans="1:9" x14ac:dyDescent="0.2">
      <c r="A31" s="203"/>
      <c r="B31" s="203"/>
      <c r="C31" s="203"/>
      <c r="D31" s="203"/>
      <c r="E31" s="203"/>
      <c r="F31" s="203"/>
      <c r="G31" s="203"/>
      <c r="H31" s="203"/>
      <c r="I31" s="203"/>
    </row>
    <row r="32" spans="1:9" x14ac:dyDescent="0.2">
      <c r="A32" s="141"/>
      <c r="B32" s="141"/>
      <c r="C32" s="141"/>
      <c r="D32" s="141"/>
      <c r="E32" s="141"/>
      <c r="F32" s="141"/>
      <c r="G32" s="141"/>
      <c r="H32" s="141"/>
      <c r="I32" s="141"/>
    </row>
    <row r="33" spans="1:9" x14ac:dyDescent="0.2">
      <c r="A33" s="211" t="s">
        <v>12</v>
      </c>
      <c r="B33" s="212"/>
      <c r="C33" s="212"/>
      <c r="D33" s="212"/>
      <c r="E33" s="212"/>
      <c r="F33" s="212"/>
      <c r="G33" s="212"/>
      <c r="H33" s="212"/>
      <c r="I33" s="213"/>
    </row>
    <row r="34" spans="1:9" x14ac:dyDescent="0.2">
      <c r="A34" s="82"/>
      <c r="B34" s="83"/>
      <c r="C34" s="84" t="s">
        <v>30</v>
      </c>
      <c r="D34" s="84" t="s">
        <v>31</v>
      </c>
      <c r="E34" s="84" t="s">
        <v>32</v>
      </c>
      <c r="F34" s="84" t="s">
        <v>33</v>
      </c>
      <c r="G34" s="84" t="s">
        <v>348</v>
      </c>
      <c r="H34" s="84" t="s">
        <v>349</v>
      </c>
      <c r="I34" s="84" t="s">
        <v>350</v>
      </c>
    </row>
    <row r="35" spans="1:9" x14ac:dyDescent="0.2">
      <c r="A35" s="82"/>
      <c r="B35" s="83"/>
      <c r="C35" s="33" t="s">
        <v>10</v>
      </c>
      <c r="D35" s="33" t="s">
        <v>10</v>
      </c>
      <c r="E35" s="33" t="s">
        <v>10</v>
      </c>
      <c r="F35" s="33" t="s">
        <v>10</v>
      </c>
      <c r="G35" s="33" t="s">
        <v>11</v>
      </c>
      <c r="H35" s="33" t="s">
        <v>11</v>
      </c>
      <c r="I35" s="33" t="s">
        <v>11</v>
      </c>
    </row>
    <row r="36" spans="1:9" x14ac:dyDescent="0.2">
      <c r="A36" s="82" t="s">
        <v>0</v>
      </c>
      <c r="B36" s="83"/>
      <c r="C36" s="86">
        <v>8583536</v>
      </c>
      <c r="D36" s="86">
        <v>0</v>
      </c>
      <c r="E36" s="86">
        <v>0</v>
      </c>
      <c r="F36" s="86">
        <v>0</v>
      </c>
      <c r="G36" s="86">
        <v>0</v>
      </c>
      <c r="H36" s="86">
        <v>0</v>
      </c>
      <c r="I36" s="86">
        <v>0</v>
      </c>
    </row>
    <row r="37" spans="1:9" x14ac:dyDescent="0.2">
      <c r="A37" s="82" t="s">
        <v>1</v>
      </c>
      <c r="B37" s="83"/>
      <c r="C37" s="86">
        <f t="shared" ref="C37" si="0">B48</f>
        <v>0</v>
      </c>
      <c r="D37" s="86">
        <f t="shared" ref="D37" si="1">C48</f>
        <v>0</v>
      </c>
      <c r="E37" s="86">
        <f>D48</f>
        <v>0</v>
      </c>
      <c r="F37" s="86">
        <f>E48</f>
        <v>0</v>
      </c>
      <c r="G37" s="86">
        <f>F48</f>
        <v>0</v>
      </c>
      <c r="H37" s="86">
        <f>G48</f>
        <v>0</v>
      </c>
      <c r="I37" s="86">
        <f>H48</f>
        <v>0</v>
      </c>
    </row>
    <row r="38" spans="1:9" x14ac:dyDescent="0.2">
      <c r="A38" s="82" t="s">
        <v>2</v>
      </c>
      <c r="B38" s="83"/>
      <c r="C38" s="86">
        <v>0</v>
      </c>
      <c r="D38" s="86">
        <v>0</v>
      </c>
      <c r="E38" s="86">
        <v>0</v>
      </c>
      <c r="F38" s="86">
        <v>0</v>
      </c>
      <c r="G38" s="86">
        <v>0</v>
      </c>
      <c r="H38" s="86">
        <v>0</v>
      </c>
      <c r="I38" s="86">
        <v>0</v>
      </c>
    </row>
    <row r="39" spans="1:9" x14ac:dyDescent="0.2">
      <c r="A39" s="82" t="s">
        <v>3</v>
      </c>
      <c r="B39" s="83"/>
      <c r="C39" s="86">
        <v>0</v>
      </c>
      <c r="D39" s="86">
        <v>0</v>
      </c>
      <c r="E39" s="86">
        <v>0</v>
      </c>
      <c r="F39" s="86">
        <v>0</v>
      </c>
      <c r="G39" s="86">
        <v>0</v>
      </c>
      <c r="H39" s="86">
        <v>0</v>
      </c>
      <c r="I39" s="86">
        <v>0</v>
      </c>
    </row>
    <row r="40" spans="1:9" x14ac:dyDescent="0.2">
      <c r="A40" s="82"/>
      <c r="B40" s="83"/>
      <c r="C40" s="86"/>
      <c r="D40" s="86"/>
      <c r="E40" s="86"/>
      <c r="F40" s="86"/>
      <c r="G40" s="86"/>
      <c r="H40" s="86"/>
      <c r="I40" s="86"/>
    </row>
    <row r="41" spans="1:9" x14ac:dyDescent="0.2">
      <c r="A41" s="29" t="s">
        <v>4</v>
      </c>
      <c r="B41" s="27"/>
      <c r="C41" s="37"/>
      <c r="D41" s="37"/>
      <c r="E41" s="37"/>
      <c r="F41" s="34"/>
      <c r="G41" s="34"/>
      <c r="H41" s="34"/>
      <c r="I41" s="34"/>
    </row>
    <row r="42" spans="1:9" x14ac:dyDescent="0.2">
      <c r="A42" s="29" t="s">
        <v>29</v>
      </c>
      <c r="B42" s="30"/>
      <c r="C42" s="37"/>
      <c r="D42" s="37"/>
      <c r="E42" s="37"/>
      <c r="F42" s="34"/>
      <c r="G42" s="34"/>
      <c r="H42" s="34"/>
      <c r="I42" s="34"/>
    </row>
    <row r="43" spans="1:9" x14ac:dyDescent="0.2">
      <c r="A43" s="38"/>
      <c r="B43" s="39"/>
      <c r="C43" s="35"/>
      <c r="D43" s="35"/>
      <c r="E43" s="35"/>
      <c r="F43" s="35"/>
      <c r="G43" s="35"/>
      <c r="H43" s="35"/>
      <c r="I43" s="35"/>
    </row>
    <row r="44" spans="1:9" x14ac:dyDescent="0.2">
      <c r="A44" s="38"/>
      <c r="B44" s="39"/>
      <c r="C44" s="35"/>
      <c r="D44" s="35"/>
      <c r="E44" s="35"/>
      <c r="F44" s="35"/>
      <c r="G44" s="35"/>
      <c r="H44" s="35"/>
      <c r="I44" s="35"/>
    </row>
    <row r="45" spans="1:9" x14ac:dyDescent="0.2">
      <c r="A45" s="38"/>
      <c r="B45" s="39"/>
      <c r="C45" s="35"/>
      <c r="D45" s="35"/>
      <c r="E45" s="35"/>
      <c r="F45" s="35"/>
      <c r="G45" s="35"/>
      <c r="H45" s="35"/>
      <c r="I45" s="35"/>
    </row>
    <row r="46" spans="1:9" x14ac:dyDescent="0.2">
      <c r="A46" s="29" t="s">
        <v>5</v>
      </c>
      <c r="B46" s="30"/>
      <c r="C46" s="34">
        <f t="shared" ref="C46:D46" si="2">SUM(C43:C45)</f>
        <v>0</v>
      </c>
      <c r="D46" s="34">
        <f t="shared" si="2"/>
        <v>0</v>
      </c>
      <c r="E46" s="34">
        <v>0</v>
      </c>
      <c r="F46" s="34">
        <v>0</v>
      </c>
      <c r="G46" s="34">
        <v>0</v>
      </c>
      <c r="H46" s="34">
        <v>0</v>
      </c>
      <c r="I46" s="34">
        <v>0</v>
      </c>
    </row>
    <row r="47" spans="1:9" x14ac:dyDescent="0.2">
      <c r="A47" s="82"/>
      <c r="B47" s="83"/>
      <c r="C47" s="86"/>
      <c r="D47" s="86"/>
      <c r="E47" s="86"/>
      <c r="F47" s="86"/>
      <c r="G47" s="86"/>
      <c r="H47" s="86"/>
      <c r="I47" s="86"/>
    </row>
    <row r="48" spans="1:9" x14ac:dyDescent="0.2">
      <c r="A48" s="82" t="s">
        <v>7</v>
      </c>
      <c r="B48" s="83"/>
      <c r="C48" s="85">
        <f>+C37+C38-C39+C46</f>
        <v>0</v>
      </c>
      <c r="D48" s="85">
        <f>+D37+D38-D39+D46</f>
        <v>0</v>
      </c>
      <c r="E48" s="85"/>
      <c r="F48" s="85"/>
      <c r="G48" s="85"/>
      <c r="H48" s="85"/>
      <c r="I48" s="85"/>
    </row>
    <row r="49" spans="1:9" x14ac:dyDescent="0.2">
      <c r="A49" s="88"/>
      <c r="B49" s="89"/>
      <c r="C49" s="86"/>
      <c r="D49" s="86"/>
      <c r="E49" s="86"/>
      <c r="F49" s="86"/>
      <c r="G49" s="86"/>
      <c r="H49" s="86"/>
      <c r="I49" s="86"/>
    </row>
    <row r="50" spans="1:9" x14ac:dyDescent="0.2">
      <c r="A50" s="82" t="s">
        <v>24</v>
      </c>
      <c r="B50" s="83"/>
      <c r="C50" s="86"/>
      <c r="D50" s="86"/>
      <c r="E50" s="86"/>
      <c r="F50" s="86"/>
      <c r="G50" s="86"/>
      <c r="H50" s="86"/>
      <c r="I50" s="86"/>
    </row>
    <row r="51" spans="1:9" x14ac:dyDescent="0.2">
      <c r="A51" s="88"/>
      <c r="B51" s="89"/>
      <c r="C51" s="86"/>
      <c r="D51" s="86"/>
      <c r="E51" s="86"/>
      <c r="F51" s="86"/>
      <c r="G51" s="86"/>
      <c r="H51" s="86"/>
      <c r="I51" s="86"/>
    </row>
    <row r="52" spans="1:9" x14ac:dyDescent="0.2">
      <c r="A52" s="82" t="s">
        <v>25</v>
      </c>
      <c r="B52" s="92"/>
      <c r="C52" s="93">
        <f t="shared" ref="C52:D52" si="3">C48-C50</f>
        <v>0</v>
      </c>
      <c r="D52" s="93">
        <f t="shared" si="3"/>
        <v>0</v>
      </c>
      <c r="E52" s="93"/>
      <c r="F52" s="93"/>
      <c r="G52" s="93"/>
      <c r="H52" s="93"/>
      <c r="I52" s="93"/>
    </row>
    <row r="53" spans="1:9" x14ac:dyDescent="0.2">
      <c r="A53" s="94"/>
      <c r="B53" s="94"/>
      <c r="C53" s="95"/>
      <c r="D53" s="95"/>
      <c r="E53" s="95"/>
      <c r="F53" s="95"/>
      <c r="G53" s="95"/>
      <c r="H53" s="95"/>
      <c r="I53" s="95"/>
    </row>
    <row r="54" spans="1:9" x14ac:dyDescent="0.2">
      <c r="A54" s="96" t="s">
        <v>26</v>
      </c>
      <c r="B54" s="75"/>
      <c r="C54" s="48"/>
      <c r="D54" s="48"/>
      <c r="E54" s="97"/>
      <c r="F54" s="97"/>
      <c r="G54" s="97"/>
      <c r="H54" s="97"/>
      <c r="I54" s="97"/>
    </row>
    <row r="55" spans="1:9" x14ac:dyDescent="0.2">
      <c r="A55" s="98" t="s">
        <v>28</v>
      </c>
      <c r="B55" s="89"/>
      <c r="C55" s="41"/>
      <c r="D55" s="41"/>
      <c r="E55" s="91"/>
      <c r="F55" s="91"/>
      <c r="G55" s="91"/>
      <c r="H55" s="91"/>
      <c r="I55" s="91"/>
    </row>
    <row r="56" spans="1:9" x14ac:dyDescent="0.2">
      <c r="A56" s="82"/>
      <c r="B56" s="83"/>
      <c r="C56" s="86"/>
      <c r="D56" s="86"/>
      <c r="E56" s="86"/>
      <c r="F56" s="86"/>
      <c r="G56" s="86"/>
      <c r="H56" s="86"/>
      <c r="I56" s="86"/>
    </row>
    <row r="57" spans="1:9" x14ac:dyDescent="0.2">
      <c r="A57" s="82" t="s">
        <v>6</v>
      </c>
      <c r="B57" s="83"/>
      <c r="C57" s="35"/>
      <c r="D57" s="35"/>
      <c r="E57" s="86"/>
      <c r="F57" s="86"/>
      <c r="G57" s="86"/>
      <c r="H57" s="86"/>
      <c r="I57" s="86"/>
    </row>
    <row r="58" spans="1:9" x14ac:dyDescent="0.2">
      <c r="A58" s="82"/>
      <c r="B58" s="83"/>
      <c r="C58" s="35"/>
      <c r="D58" s="35"/>
      <c r="E58" s="86"/>
      <c r="F58" s="86"/>
      <c r="G58" s="86"/>
      <c r="H58" s="86"/>
      <c r="I58" s="86"/>
    </row>
    <row r="59" spans="1:9" x14ac:dyDescent="0.2">
      <c r="A59" s="98" t="s">
        <v>8</v>
      </c>
      <c r="B59" s="92"/>
      <c r="C59" s="35"/>
      <c r="D59" s="35"/>
      <c r="E59" s="86"/>
      <c r="F59" s="86"/>
      <c r="G59" s="86"/>
      <c r="H59" s="86"/>
      <c r="I59" s="86"/>
    </row>
    <row r="60" spans="1:9" x14ac:dyDescent="0.2">
      <c r="A60" s="99" t="s">
        <v>9</v>
      </c>
      <c r="B60" s="100"/>
      <c r="C60" s="35"/>
      <c r="D60" s="35"/>
      <c r="E60" s="86"/>
      <c r="F60" s="86"/>
      <c r="G60" s="86"/>
      <c r="H60" s="86"/>
      <c r="I60" s="86"/>
    </row>
  </sheetData>
  <sheetProtection selectLockedCells="1"/>
  <mergeCells count="4">
    <mergeCell ref="A10:I18"/>
    <mergeCell ref="A23:I24"/>
    <mergeCell ref="A28:I31"/>
    <mergeCell ref="A33:I33"/>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F6C53F-9F1F-4381-9C21-4BEBB6607818}">
  <sheetPr>
    <tabColor rgb="FFFF0000"/>
  </sheetPr>
  <dimension ref="A1:I45"/>
  <sheetViews>
    <sheetView zoomScaleNormal="100" workbookViewId="0">
      <selection activeCell="H20" sqref="H20"/>
    </sheetView>
  </sheetViews>
  <sheetFormatPr defaultRowHeight="12.75" x14ac:dyDescent="0.2"/>
  <cols>
    <col min="1" max="2" width="14.7109375" style="24" customWidth="1"/>
    <col min="3" max="8" width="14" style="24" customWidth="1"/>
    <col min="9" max="9" width="13.140625" style="24" customWidth="1"/>
    <col min="10" max="16384" width="9.140625" style="24"/>
  </cols>
  <sheetData>
    <row r="1" spans="1:9" x14ac:dyDescent="0.2">
      <c r="A1" s="73"/>
      <c r="B1" s="73"/>
      <c r="C1" s="73"/>
      <c r="D1" s="73"/>
      <c r="E1" s="74"/>
      <c r="F1" s="73"/>
      <c r="G1" s="73"/>
      <c r="H1" s="73"/>
      <c r="I1" s="73"/>
    </row>
    <row r="2" spans="1:9" x14ac:dyDescent="0.2">
      <c r="A2" s="73" t="s">
        <v>13</v>
      </c>
      <c r="B2" s="75" t="s">
        <v>65</v>
      </c>
      <c r="C2" s="75"/>
      <c r="D2" s="75"/>
      <c r="E2" s="73"/>
      <c r="F2" s="73"/>
      <c r="G2" s="76" t="s">
        <v>14</v>
      </c>
      <c r="H2" s="75" t="s">
        <v>66</v>
      </c>
      <c r="I2" s="75"/>
    </row>
    <row r="3" spans="1:9" x14ac:dyDescent="0.2">
      <c r="A3" s="73" t="s">
        <v>22</v>
      </c>
      <c r="B3" s="75" t="s">
        <v>67</v>
      </c>
      <c r="C3" s="77"/>
      <c r="D3" s="75"/>
      <c r="E3" s="73"/>
      <c r="F3" s="73"/>
      <c r="G3" s="76" t="s">
        <v>15</v>
      </c>
      <c r="H3" s="78" t="s">
        <v>68</v>
      </c>
      <c r="I3" s="78"/>
    </row>
    <row r="4" spans="1:9" x14ac:dyDescent="0.2">
      <c r="A4" s="73" t="s">
        <v>16</v>
      </c>
      <c r="B4" s="75" t="s">
        <v>69</v>
      </c>
      <c r="C4" s="75"/>
      <c r="D4" s="75"/>
      <c r="E4" s="73"/>
      <c r="F4" s="73"/>
      <c r="G4" s="76" t="s">
        <v>18</v>
      </c>
      <c r="H4" s="75" t="s">
        <v>39</v>
      </c>
      <c r="I4" s="75"/>
    </row>
    <row r="5" spans="1:9" x14ac:dyDescent="0.2">
      <c r="A5" s="73" t="s">
        <v>17</v>
      </c>
      <c r="B5" s="75" t="s">
        <v>70</v>
      </c>
      <c r="C5" s="78"/>
      <c r="D5" s="78"/>
      <c r="E5" s="73"/>
      <c r="F5" s="73"/>
      <c r="G5" s="76" t="s">
        <v>19</v>
      </c>
      <c r="H5" s="78" t="s">
        <v>71</v>
      </c>
      <c r="I5" s="78"/>
    </row>
    <row r="6" spans="1:9" x14ac:dyDescent="0.2">
      <c r="A6" s="73"/>
      <c r="B6" s="73"/>
      <c r="C6" s="73"/>
      <c r="D6" s="73"/>
      <c r="E6" s="73"/>
      <c r="F6" s="73"/>
      <c r="G6" s="73"/>
      <c r="H6" s="73"/>
      <c r="I6" s="73"/>
    </row>
    <row r="7" spans="1:9" x14ac:dyDescent="0.2">
      <c r="A7" s="73"/>
      <c r="B7" s="73"/>
      <c r="C7" s="73"/>
      <c r="D7" s="73"/>
      <c r="E7" s="73"/>
      <c r="F7" s="73"/>
      <c r="G7" s="73"/>
      <c r="H7" s="73"/>
      <c r="I7" s="73"/>
    </row>
    <row r="8" spans="1:9" x14ac:dyDescent="0.2">
      <c r="A8" s="73" t="s">
        <v>72</v>
      </c>
      <c r="B8" s="73"/>
      <c r="C8" s="73"/>
      <c r="D8" s="73"/>
      <c r="E8" s="73"/>
      <c r="F8" s="73"/>
      <c r="G8" s="73"/>
      <c r="H8" s="73"/>
      <c r="I8" s="73"/>
    </row>
    <row r="9" spans="1:9" x14ac:dyDescent="0.2">
      <c r="A9" s="73"/>
      <c r="B9" s="73"/>
      <c r="C9" s="73"/>
      <c r="D9" s="73"/>
      <c r="E9" s="73"/>
      <c r="F9" s="73"/>
      <c r="G9" s="73"/>
      <c r="H9" s="73"/>
      <c r="I9" s="73"/>
    </row>
    <row r="10" spans="1:9" x14ac:dyDescent="0.2">
      <c r="A10" s="73" t="s">
        <v>73</v>
      </c>
      <c r="B10" s="73"/>
      <c r="C10" s="73"/>
      <c r="D10" s="73"/>
      <c r="E10" s="73"/>
      <c r="F10" s="73"/>
      <c r="G10" s="73"/>
      <c r="H10" s="73"/>
      <c r="I10" s="73"/>
    </row>
    <row r="11" spans="1:9" x14ac:dyDescent="0.2">
      <c r="A11" s="214" t="s">
        <v>74</v>
      </c>
      <c r="B11" s="214"/>
      <c r="C11" s="214"/>
      <c r="D11" s="214"/>
      <c r="E11" s="214"/>
      <c r="F11" s="214"/>
      <c r="G11" s="214"/>
      <c r="H11" s="214"/>
      <c r="I11" s="214"/>
    </row>
    <row r="12" spans="1:9" x14ac:dyDescent="0.2">
      <c r="A12" s="214"/>
      <c r="B12" s="214"/>
      <c r="C12" s="214"/>
      <c r="D12" s="214"/>
      <c r="E12" s="214"/>
      <c r="F12" s="214"/>
      <c r="G12" s="214"/>
      <c r="H12" s="214"/>
      <c r="I12" s="214"/>
    </row>
    <row r="13" spans="1:9" x14ac:dyDescent="0.2">
      <c r="A13" s="79"/>
      <c r="B13" s="79"/>
      <c r="C13" s="79"/>
      <c r="D13" s="79"/>
      <c r="E13" s="79"/>
      <c r="F13" s="79"/>
      <c r="G13" s="79"/>
      <c r="H13" s="79"/>
      <c r="I13" s="79"/>
    </row>
    <row r="14" spans="1:9" x14ac:dyDescent="0.2">
      <c r="A14" s="73" t="s">
        <v>75</v>
      </c>
      <c r="B14" s="73"/>
      <c r="C14" s="73"/>
      <c r="D14" s="73"/>
      <c r="E14" s="73"/>
      <c r="F14" s="73"/>
      <c r="G14" s="73"/>
      <c r="H14" s="73"/>
      <c r="I14" s="73"/>
    </row>
    <row r="15" spans="1:9" x14ac:dyDescent="0.2">
      <c r="A15" s="73"/>
      <c r="B15" s="73"/>
      <c r="C15" s="73"/>
      <c r="D15" s="73"/>
      <c r="E15" s="73"/>
      <c r="F15" s="73"/>
      <c r="G15" s="73"/>
      <c r="H15" s="73"/>
      <c r="I15" s="73"/>
    </row>
    <row r="16" spans="1:9" ht="13.15" customHeight="1" x14ac:dyDescent="0.2">
      <c r="A16" s="24" t="s">
        <v>76</v>
      </c>
      <c r="B16" s="80"/>
      <c r="C16" s="80"/>
      <c r="D16" s="80"/>
      <c r="E16" s="80"/>
      <c r="F16" s="80"/>
      <c r="G16" s="80"/>
      <c r="H16" s="81"/>
      <c r="I16" s="80"/>
    </row>
    <row r="17" spans="1:9" x14ac:dyDescent="0.2">
      <c r="A17" s="73"/>
      <c r="B17" s="73"/>
      <c r="C17" s="73"/>
      <c r="D17" s="73"/>
      <c r="E17" s="73"/>
      <c r="F17" s="73"/>
      <c r="G17" s="73"/>
      <c r="H17" s="73"/>
      <c r="I17" s="73"/>
    </row>
    <row r="18" spans="1:9" x14ac:dyDescent="0.2">
      <c r="A18" s="211" t="s">
        <v>12</v>
      </c>
      <c r="B18" s="212"/>
      <c r="C18" s="212"/>
      <c r="D18" s="212"/>
      <c r="E18" s="212"/>
      <c r="F18" s="212"/>
      <c r="G18" s="212"/>
      <c r="H18" s="212"/>
      <c r="I18" s="213"/>
    </row>
    <row r="19" spans="1:9" x14ac:dyDescent="0.2">
      <c r="A19" s="82"/>
      <c r="B19" s="83"/>
      <c r="C19" s="84" t="s">
        <v>30</v>
      </c>
      <c r="D19" s="84" t="s">
        <v>31</v>
      </c>
      <c r="E19" s="84" t="s">
        <v>32</v>
      </c>
      <c r="F19" s="84" t="s">
        <v>33</v>
      </c>
      <c r="G19" s="84" t="s">
        <v>348</v>
      </c>
      <c r="H19" s="84" t="s">
        <v>349</v>
      </c>
      <c r="I19" s="84" t="s">
        <v>350</v>
      </c>
    </row>
    <row r="20" spans="1:9" x14ac:dyDescent="0.2">
      <c r="A20" s="82"/>
      <c r="B20" s="83"/>
      <c r="C20" s="33" t="s">
        <v>10</v>
      </c>
      <c r="D20" s="33" t="s">
        <v>10</v>
      </c>
      <c r="E20" s="33" t="s">
        <v>10</v>
      </c>
      <c r="F20" s="33" t="s">
        <v>10</v>
      </c>
      <c r="G20" s="33" t="s">
        <v>11</v>
      </c>
      <c r="H20" s="33" t="s">
        <v>11</v>
      </c>
      <c r="I20" s="33" t="s">
        <v>11</v>
      </c>
    </row>
    <row r="21" spans="1:9" x14ac:dyDescent="0.2">
      <c r="A21" s="82" t="s">
        <v>0</v>
      </c>
      <c r="B21" s="83"/>
      <c r="C21" s="86">
        <v>0</v>
      </c>
      <c r="D21" s="86">
        <v>0</v>
      </c>
      <c r="E21" s="86">
        <v>0</v>
      </c>
      <c r="F21" s="86">
        <v>0</v>
      </c>
      <c r="G21" s="86">
        <v>0</v>
      </c>
      <c r="H21" s="86">
        <v>0</v>
      </c>
      <c r="I21" s="86">
        <v>0</v>
      </c>
    </row>
    <row r="22" spans="1:9" x14ac:dyDescent="0.2">
      <c r="A22" s="82" t="s">
        <v>1</v>
      </c>
      <c r="B22" s="83"/>
      <c r="C22" s="86">
        <f t="shared" ref="C22" si="0">B33</f>
        <v>0</v>
      </c>
      <c r="D22" s="86">
        <f t="shared" ref="D22" si="1">C33</f>
        <v>0</v>
      </c>
      <c r="E22" s="86">
        <f t="shared" ref="E22" si="2">D33</f>
        <v>0</v>
      </c>
      <c r="F22" s="86">
        <f t="shared" ref="F22" si="3">E33</f>
        <v>0</v>
      </c>
      <c r="G22" s="86">
        <f t="shared" ref="G22" si="4">F33</f>
        <v>0</v>
      </c>
      <c r="H22" s="86">
        <f t="shared" ref="H22" si="5">G33</f>
        <v>0</v>
      </c>
      <c r="I22" s="86">
        <f t="shared" ref="I22" si="6">H33</f>
        <v>0</v>
      </c>
    </row>
    <row r="23" spans="1:9" x14ac:dyDescent="0.2">
      <c r="A23" s="82" t="s">
        <v>2</v>
      </c>
      <c r="B23" s="83"/>
      <c r="C23" s="86">
        <v>0</v>
      </c>
      <c r="D23" s="86">
        <v>0</v>
      </c>
      <c r="E23" s="86">
        <v>0</v>
      </c>
      <c r="F23" s="86">
        <v>0</v>
      </c>
      <c r="G23" s="86">
        <v>0</v>
      </c>
      <c r="H23" s="86">
        <v>0</v>
      </c>
      <c r="I23" s="86">
        <v>0</v>
      </c>
    </row>
    <row r="24" spans="1:9" x14ac:dyDescent="0.2">
      <c r="A24" s="82" t="s">
        <v>3</v>
      </c>
      <c r="B24" s="83"/>
      <c r="C24" s="86">
        <v>0</v>
      </c>
      <c r="D24" s="86">
        <v>0</v>
      </c>
      <c r="E24" s="86">
        <v>0</v>
      </c>
      <c r="F24" s="86">
        <v>0</v>
      </c>
      <c r="G24" s="86">
        <v>0</v>
      </c>
      <c r="H24" s="86">
        <v>0</v>
      </c>
      <c r="I24" s="86">
        <v>0</v>
      </c>
    </row>
    <row r="25" spans="1:9" x14ac:dyDescent="0.2">
      <c r="A25" s="82"/>
      <c r="B25" s="83"/>
      <c r="C25" s="86"/>
      <c r="D25" s="86"/>
      <c r="E25" s="86"/>
      <c r="F25" s="86"/>
      <c r="G25" s="86"/>
      <c r="H25" s="86"/>
      <c r="I25" s="86"/>
    </row>
    <row r="26" spans="1:9" x14ac:dyDescent="0.2">
      <c r="A26" s="29" t="s">
        <v>4</v>
      </c>
      <c r="B26" s="27"/>
      <c r="C26" s="37"/>
      <c r="D26" s="37"/>
      <c r="E26" s="37"/>
      <c r="F26" s="34"/>
      <c r="G26" s="34"/>
      <c r="H26" s="34"/>
      <c r="I26" s="34"/>
    </row>
    <row r="27" spans="1:9" x14ac:dyDescent="0.2">
      <c r="A27" s="29" t="s">
        <v>29</v>
      </c>
      <c r="B27" s="30"/>
      <c r="C27" s="37"/>
      <c r="D27" s="37"/>
      <c r="E27" s="37"/>
      <c r="F27" s="34"/>
      <c r="G27" s="34"/>
      <c r="H27" s="34"/>
      <c r="I27" s="34"/>
    </row>
    <row r="28" spans="1:9" x14ac:dyDescent="0.2">
      <c r="A28" s="87" t="s">
        <v>77</v>
      </c>
      <c r="B28" s="39"/>
      <c r="C28" s="35"/>
      <c r="D28" s="35"/>
      <c r="E28" s="35"/>
      <c r="F28" s="35"/>
      <c r="G28" s="35"/>
      <c r="H28" s="35"/>
      <c r="I28" s="35"/>
    </row>
    <row r="29" spans="1:9" x14ac:dyDescent="0.2">
      <c r="A29" s="87" t="s">
        <v>78</v>
      </c>
      <c r="B29" s="39"/>
      <c r="C29" s="35"/>
      <c r="D29" s="35"/>
      <c r="E29" s="35"/>
      <c r="F29" s="35"/>
      <c r="G29" s="35"/>
      <c r="H29" s="35"/>
      <c r="I29" s="35"/>
    </row>
    <row r="30" spans="1:9" x14ac:dyDescent="0.2">
      <c r="A30" s="38"/>
      <c r="B30" s="39"/>
      <c r="C30" s="35"/>
      <c r="D30" s="35"/>
      <c r="E30" s="35"/>
      <c r="F30" s="35"/>
      <c r="G30" s="35"/>
      <c r="H30" s="35"/>
      <c r="I30" s="35"/>
    </row>
    <row r="31" spans="1:9" x14ac:dyDescent="0.2">
      <c r="A31" s="29" t="s">
        <v>5</v>
      </c>
      <c r="B31" s="30"/>
      <c r="C31" s="34">
        <f t="shared" ref="C31:G31" si="7">SUM(C28:C30)</f>
        <v>0</v>
      </c>
      <c r="D31" s="34">
        <f t="shared" si="7"/>
        <v>0</v>
      </c>
      <c r="E31" s="34">
        <f t="shared" si="7"/>
        <v>0</v>
      </c>
      <c r="F31" s="34">
        <f t="shared" si="7"/>
        <v>0</v>
      </c>
      <c r="G31" s="34">
        <f t="shared" si="7"/>
        <v>0</v>
      </c>
      <c r="H31" s="34">
        <f t="shared" ref="H31" si="8">SUM(H28:H30)</f>
        <v>0</v>
      </c>
      <c r="I31" s="34">
        <f t="shared" ref="I31" si="9">SUM(I28:I30)</f>
        <v>0</v>
      </c>
    </row>
    <row r="32" spans="1:9" x14ac:dyDescent="0.2">
      <c r="A32" s="82"/>
      <c r="B32" s="83"/>
      <c r="C32" s="86"/>
      <c r="D32" s="86"/>
      <c r="E32" s="86"/>
      <c r="F32" s="86"/>
      <c r="G32" s="86"/>
      <c r="H32" s="86"/>
      <c r="I32" s="86"/>
    </row>
    <row r="33" spans="1:9" x14ac:dyDescent="0.2">
      <c r="A33" s="82" t="s">
        <v>7</v>
      </c>
      <c r="B33" s="83"/>
      <c r="C33" s="85">
        <f t="shared" ref="C33:G33" si="10">+C22+C23-C24+C31</f>
        <v>0</v>
      </c>
      <c r="D33" s="85">
        <f t="shared" si="10"/>
        <v>0</v>
      </c>
      <c r="E33" s="85">
        <f t="shared" si="10"/>
        <v>0</v>
      </c>
      <c r="F33" s="85">
        <f t="shared" si="10"/>
        <v>0</v>
      </c>
      <c r="G33" s="85">
        <f t="shared" si="10"/>
        <v>0</v>
      </c>
      <c r="H33" s="85">
        <f t="shared" ref="H33" si="11">+H22+H23-H24+H31</f>
        <v>0</v>
      </c>
      <c r="I33" s="85">
        <f t="shared" ref="I33" si="12">+I22+I23-I24+I31</f>
        <v>0</v>
      </c>
    </row>
    <row r="34" spans="1:9" x14ac:dyDescent="0.2">
      <c r="A34" s="88"/>
      <c r="B34" s="89"/>
      <c r="C34" s="86"/>
      <c r="D34" s="86"/>
      <c r="E34" s="86"/>
      <c r="F34" s="86"/>
      <c r="G34" s="86"/>
      <c r="H34" s="86"/>
      <c r="I34" s="86"/>
    </row>
    <row r="35" spans="1:9" x14ac:dyDescent="0.2">
      <c r="A35" s="82" t="s">
        <v>24</v>
      </c>
      <c r="B35" s="83"/>
      <c r="C35" s="86"/>
      <c r="D35" s="86"/>
      <c r="E35" s="86"/>
      <c r="F35" s="86"/>
      <c r="G35" s="86"/>
      <c r="H35" s="86"/>
      <c r="I35" s="86"/>
    </row>
    <row r="36" spans="1:9" x14ac:dyDescent="0.2">
      <c r="A36" s="88"/>
      <c r="B36" s="89"/>
      <c r="C36" s="86"/>
      <c r="D36" s="86"/>
      <c r="E36" s="86"/>
      <c r="F36" s="86"/>
      <c r="G36" s="86"/>
      <c r="H36" s="86"/>
      <c r="I36" s="86"/>
    </row>
    <row r="37" spans="1:9" x14ac:dyDescent="0.2">
      <c r="A37" s="82" t="s">
        <v>25</v>
      </c>
      <c r="B37" s="92"/>
      <c r="C37" s="93">
        <f t="shared" ref="C37:G37" si="13">C33-C35</f>
        <v>0</v>
      </c>
      <c r="D37" s="93">
        <f t="shared" si="13"/>
        <v>0</v>
      </c>
      <c r="E37" s="93">
        <f t="shared" si="13"/>
        <v>0</v>
      </c>
      <c r="F37" s="93">
        <f t="shared" si="13"/>
        <v>0</v>
      </c>
      <c r="G37" s="93">
        <f t="shared" si="13"/>
        <v>0</v>
      </c>
      <c r="H37" s="93">
        <f t="shared" ref="H37" si="14">H33-H35</f>
        <v>0</v>
      </c>
      <c r="I37" s="93">
        <f t="shared" ref="I37" si="15">I33-I35</f>
        <v>0</v>
      </c>
    </row>
    <row r="38" spans="1:9" x14ac:dyDescent="0.2">
      <c r="A38" s="94"/>
      <c r="B38" s="94"/>
      <c r="C38" s="95"/>
      <c r="D38" s="95"/>
      <c r="E38" s="95"/>
      <c r="F38" s="95"/>
      <c r="G38" s="95"/>
      <c r="H38" s="95"/>
      <c r="I38" s="95"/>
    </row>
    <row r="39" spans="1:9" x14ac:dyDescent="0.2">
      <c r="A39" s="96" t="s">
        <v>26</v>
      </c>
      <c r="B39" s="75"/>
      <c r="C39" s="48"/>
      <c r="D39" s="48"/>
      <c r="E39" s="97"/>
      <c r="F39" s="97"/>
      <c r="G39" s="97"/>
      <c r="H39" s="97"/>
      <c r="I39" s="97"/>
    </row>
    <row r="40" spans="1:9" x14ac:dyDescent="0.2">
      <c r="A40" s="98" t="s">
        <v>28</v>
      </c>
      <c r="B40" s="89"/>
      <c r="C40" s="41"/>
      <c r="D40" s="41"/>
      <c r="E40" s="91"/>
      <c r="F40" s="91"/>
      <c r="G40" s="91"/>
      <c r="H40" s="91"/>
      <c r="I40" s="91"/>
    </row>
    <row r="41" spans="1:9" x14ac:dyDescent="0.2">
      <c r="A41" s="82"/>
      <c r="B41" s="83"/>
      <c r="C41" s="86"/>
      <c r="D41" s="86"/>
      <c r="E41" s="86"/>
      <c r="F41" s="86"/>
      <c r="G41" s="86"/>
      <c r="H41" s="86"/>
      <c r="I41" s="86"/>
    </row>
    <row r="42" spans="1:9" x14ac:dyDescent="0.2">
      <c r="A42" s="82" t="s">
        <v>6</v>
      </c>
      <c r="B42" s="83"/>
      <c r="C42" s="35"/>
      <c r="D42" s="35"/>
      <c r="E42" s="86"/>
      <c r="F42" s="86"/>
      <c r="G42" s="86"/>
      <c r="H42" s="86"/>
      <c r="I42" s="86"/>
    </row>
    <row r="43" spans="1:9" x14ac:dyDescent="0.2">
      <c r="A43" s="82"/>
      <c r="B43" s="83"/>
      <c r="C43" s="35"/>
      <c r="D43" s="35"/>
      <c r="E43" s="86"/>
      <c r="F43" s="86"/>
      <c r="G43" s="86"/>
      <c r="H43" s="86"/>
      <c r="I43" s="86"/>
    </row>
    <row r="44" spans="1:9" x14ac:dyDescent="0.2">
      <c r="A44" s="98" t="s">
        <v>8</v>
      </c>
      <c r="B44" s="92"/>
      <c r="C44" s="35"/>
      <c r="D44" s="35"/>
      <c r="E44" s="86"/>
      <c r="F44" s="86"/>
      <c r="G44" s="86"/>
      <c r="H44" s="86"/>
      <c r="I44" s="86"/>
    </row>
    <row r="45" spans="1:9" x14ac:dyDescent="0.2">
      <c r="A45" s="99" t="s">
        <v>9</v>
      </c>
      <c r="B45" s="100"/>
      <c r="C45" s="35"/>
      <c r="D45" s="35"/>
      <c r="E45" s="86"/>
      <c r="F45" s="86"/>
      <c r="G45" s="86"/>
      <c r="H45" s="86"/>
      <c r="I45" s="86"/>
    </row>
  </sheetData>
  <sheetProtection selectLockedCells="1"/>
  <mergeCells count="2">
    <mergeCell ref="A11:I12"/>
    <mergeCell ref="A18:I18"/>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C1D7E3-2C40-40E6-831F-FEB8A2EBC450}">
  <sheetPr>
    <pageSetUpPr fitToPage="1"/>
  </sheetPr>
  <dimension ref="A2:I45"/>
  <sheetViews>
    <sheetView zoomScaleNormal="100" workbookViewId="0">
      <selection activeCell="A15" sqref="A15:A16"/>
    </sheetView>
  </sheetViews>
  <sheetFormatPr defaultColWidth="9.140625" defaultRowHeight="12.75" x14ac:dyDescent="0.2"/>
  <cols>
    <col min="1" max="2" width="14.7109375" style="24" customWidth="1"/>
    <col min="3" max="8" width="14" style="24" customWidth="1"/>
    <col min="9" max="9" width="13.140625" style="24" customWidth="1"/>
    <col min="10" max="16384" width="9.140625" style="24"/>
  </cols>
  <sheetData>
    <row r="2" spans="1:9" x14ac:dyDescent="0.2">
      <c r="A2" s="24" t="s">
        <v>13</v>
      </c>
      <c r="B2" s="25" t="s">
        <v>54</v>
      </c>
      <c r="C2" s="25"/>
      <c r="D2" s="25"/>
      <c r="G2" s="26" t="s">
        <v>14</v>
      </c>
      <c r="H2" s="25" t="s">
        <v>89</v>
      </c>
      <c r="I2" s="25"/>
    </row>
    <row r="3" spans="1:9" x14ac:dyDescent="0.2">
      <c r="A3" s="24" t="s">
        <v>22</v>
      </c>
      <c r="B3" s="25" t="s">
        <v>90</v>
      </c>
      <c r="C3" s="25"/>
      <c r="D3" s="25"/>
      <c r="G3" s="26" t="s">
        <v>15</v>
      </c>
      <c r="H3" s="27" t="s">
        <v>91</v>
      </c>
      <c r="I3" s="27"/>
    </row>
    <row r="4" spans="1:9" x14ac:dyDescent="0.2">
      <c r="A4" s="24" t="s">
        <v>16</v>
      </c>
      <c r="B4" s="203" t="s">
        <v>92</v>
      </c>
      <c r="C4" s="203"/>
      <c r="D4" s="203"/>
      <c r="E4" s="203"/>
      <c r="G4" s="26" t="s">
        <v>18</v>
      </c>
      <c r="H4" s="25" t="s">
        <v>39</v>
      </c>
      <c r="I4" s="25"/>
    </row>
    <row r="5" spans="1:9" x14ac:dyDescent="0.2">
      <c r="A5" s="24" t="s">
        <v>17</v>
      </c>
      <c r="B5" s="28" t="s">
        <v>93</v>
      </c>
      <c r="C5" s="28"/>
      <c r="D5" s="28"/>
      <c r="G5" s="26" t="s">
        <v>19</v>
      </c>
      <c r="H5" s="27" t="s">
        <v>94</v>
      </c>
      <c r="I5" s="27"/>
    </row>
    <row r="6" spans="1:9" x14ac:dyDescent="0.2">
      <c r="B6" s="24" t="s">
        <v>95</v>
      </c>
    </row>
    <row r="8" spans="1:9" ht="30" customHeight="1" x14ac:dyDescent="0.2">
      <c r="A8" s="203" t="s">
        <v>96</v>
      </c>
      <c r="B8" s="203"/>
      <c r="C8" s="203"/>
      <c r="D8" s="203"/>
      <c r="E8" s="203"/>
      <c r="F8" s="203"/>
      <c r="G8" s="203"/>
      <c r="H8" s="203"/>
      <c r="I8" s="203"/>
    </row>
    <row r="10" spans="1:9" ht="12.75" customHeight="1" x14ac:dyDescent="0.2">
      <c r="A10" s="203" t="s">
        <v>97</v>
      </c>
      <c r="B10" s="203"/>
      <c r="C10" s="203"/>
      <c r="D10" s="203"/>
      <c r="E10" s="203"/>
      <c r="F10" s="203"/>
      <c r="G10" s="203"/>
      <c r="H10" s="203"/>
      <c r="I10" s="203"/>
    </row>
    <row r="12" spans="1:9" ht="12.75" customHeight="1" x14ac:dyDescent="0.2">
      <c r="A12" s="203" t="s">
        <v>98</v>
      </c>
      <c r="B12" s="203"/>
      <c r="C12" s="203"/>
      <c r="D12" s="203"/>
      <c r="E12" s="203"/>
      <c r="F12" s="203"/>
      <c r="G12" s="203"/>
      <c r="H12" s="203"/>
      <c r="I12" s="203"/>
    </row>
    <row r="14" spans="1:9" ht="30" customHeight="1" x14ac:dyDescent="0.2">
      <c r="A14" s="203" t="s">
        <v>99</v>
      </c>
      <c r="B14" s="203"/>
      <c r="C14" s="203"/>
      <c r="D14" s="203"/>
      <c r="E14" s="203"/>
      <c r="F14" s="203"/>
      <c r="G14" s="203"/>
      <c r="H14" s="203"/>
      <c r="I14" s="203"/>
    </row>
    <row r="15" spans="1:9" customFormat="1" x14ac:dyDescent="0.2">
      <c r="A15" s="60" t="s">
        <v>389</v>
      </c>
      <c r="B15" s="73"/>
      <c r="C15" s="73"/>
      <c r="D15" s="73"/>
      <c r="E15" s="73"/>
      <c r="F15" s="73"/>
      <c r="G15" s="73"/>
      <c r="H15" s="73"/>
      <c r="I15" s="73"/>
    </row>
    <row r="16" spans="1:9" customFormat="1" x14ac:dyDescent="0.2">
      <c r="A16" s="59" t="s">
        <v>390</v>
      </c>
      <c r="B16" s="73"/>
      <c r="C16" s="73"/>
      <c r="D16" s="73"/>
      <c r="E16" s="73"/>
      <c r="F16" s="73"/>
      <c r="G16" s="73"/>
      <c r="H16" s="73"/>
      <c r="I16" s="73"/>
    </row>
    <row r="18" spans="1:9" x14ac:dyDescent="0.2">
      <c r="A18" s="204" t="s">
        <v>12</v>
      </c>
      <c r="B18" s="205"/>
      <c r="C18" s="205"/>
      <c r="D18" s="205"/>
      <c r="E18" s="205"/>
      <c r="F18" s="205"/>
      <c r="G18" s="205"/>
      <c r="H18" s="205"/>
      <c r="I18" s="206"/>
    </row>
    <row r="19" spans="1:9" x14ac:dyDescent="0.2">
      <c r="A19" s="29"/>
      <c r="B19" s="30"/>
      <c r="C19" s="31" t="s">
        <v>30</v>
      </c>
      <c r="D19" s="31" t="s">
        <v>31</v>
      </c>
      <c r="E19" s="31" t="s">
        <v>32</v>
      </c>
      <c r="F19" s="31" t="s">
        <v>33</v>
      </c>
      <c r="G19" s="84" t="s">
        <v>348</v>
      </c>
      <c r="H19" s="84" t="s">
        <v>349</v>
      </c>
      <c r="I19" s="84" t="s">
        <v>350</v>
      </c>
    </row>
    <row r="20" spans="1:9" x14ac:dyDescent="0.2">
      <c r="A20" s="29"/>
      <c r="B20" s="30"/>
      <c r="C20" s="32" t="s">
        <v>10</v>
      </c>
      <c r="D20" s="5" t="s">
        <v>10</v>
      </c>
      <c r="E20" s="5" t="s">
        <v>10</v>
      </c>
      <c r="F20" s="5" t="s">
        <v>10</v>
      </c>
      <c r="G20" s="33" t="s">
        <v>11</v>
      </c>
      <c r="H20" s="33" t="s">
        <v>11</v>
      </c>
      <c r="I20" s="33" t="s">
        <v>11</v>
      </c>
    </row>
    <row r="21" spans="1:9" x14ac:dyDescent="0.2">
      <c r="A21" s="29" t="s">
        <v>0</v>
      </c>
      <c r="B21" s="30"/>
      <c r="C21" s="35">
        <v>28465220</v>
      </c>
      <c r="D21" s="35">
        <v>29982839</v>
      </c>
      <c r="E21" s="35">
        <v>29982839</v>
      </c>
      <c r="F21" s="35">
        <v>29349715</v>
      </c>
      <c r="G21" s="35">
        <v>28722703</v>
      </c>
      <c r="H21" s="35">
        <v>28722703</v>
      </c>
      <c r="I21" s="35">
        <v>28722703</v>
      </c>
    </row>
    <row r="22" spans="1:9" x14ac:dyDescent="0.2">
      <c r="A22" s="29" t="s">
        <v>1</v>
      </c>
      <c r="B22" s="30"/>
      <c r="C22" s="35">
        <v>264778.45000000298</v>
      </c>
      <c r="D22" s="35">
        <f>C33</f>
        <v>391235.34000000358</v>
      </c>
      <c r="E22" s="35">
        <f>D33</f>
        <v>66571.610000003129</v>
      </c>
      <c r="F22" s="35">
        <f t="shared" ref="F22" si="0">E33</f>
        <v>615071.35000000149</v>
      </c>
      <c r="G22" s="35">
        <f t="shared" ref="G22" si="1">F33</f>
        <v>391209.38000000268</v>
      </c>
      <c r="H22" s="35">
        <f t="shared" ref="H22" si="2">G33</f>
        <v>391209.38000000268</v>
      </c>
      <c r="I22" s="35">
        <f t="shared" ref="I22" si="3">H33</f>
        <v>391209.38000000268</v>
      </c>
    </row>
    <row r="23" spans="1:9" x14ac:dyDescent="0.2">
      <c r="A23" s="29" t="s">
        <v>2</v>
      </c>
      <c r="B23" s="30"/>
      <c r="C23" s="35">
        <v>24558878.57</v>
      </c>
      <c r="D23" s="35">
        <v>22441924.59</v>
      </c>
      <c r="E23" s="105">
        <v>28319353.609999999</v>
      </c>
      <c r="F23" s="35">
        <v>29125853.27</v>
      </c>
      <c r="G23" s="35">
        <v>29125853</v>
      </c>
      <c r="H23" s="35">
        <v>29125853</v>
      </c>
      <c r="I23" s="35">
        <v>29125853</v>
      </c>
    </row>
    <row r="24" spans="1:9" x14ac:dyDescent="0.2">
      <c r="A24" s="29" t="s">
        <v>3</v>
      </c>
      <c r="B24" s="30"/>
      <c r="C24" s="34">
        <v>24432421.68</v>
      </c>
      <c r="D24" s="34">
        <v>22766588.32</v>
      </c>
      <c r="E24" s="106">
        <v>27770853.870000001</v>
      </c>
      <c r="F24" s="34">
        <v>29349715.239999998</v>
      </c>
      <c r="G24" s="35">
        <v>29125853</v>
      </c>
      <c r="H24" s="35">
        <v>29125853</v>
      </c>
      <c r="I24" s="35">
        <v>29125853</v>
      </c>
    </row>
    <row r="25" spans="1:9" x14ac:dyDescent="0.2">
      <c r="A25" s="29"/>
      <c r="B25" s="30"/>
      <c r="C25" s="35"/>
      <c r="D25" s="35"/>
      <c r="E25" s="35"/>
      <c r="F25" s="35"/>
      <c r="G25" s="35"/>
      <c r="H25" s="35"/>
      <c r="I25" s="35"/>
    </row>
    <row r="26" spans="1:9" x14ac:dyDescent="0.2">
      <c r="A26" s="29" t="s">
        <v>4</v>
      </c>
      <c r="B26" s="27"/>
      <c r="C26" s="37"/>
      <c r="D26" s="37"/>
      <c r="E26" s="37"/>
      <c r="F26" s="34"/>
      <c r="G26" s="34"/>
      <c r="H26" s="34"/>
      <c r="I26" s="34"/>
    </row>
    <row r="27" spans="1:9" x14ac:dyDescent="0.2">
      <c r="A27" s="29" t="s">
        <v>29</v>
      </c>
      <c r="B27" s="30"/>
      <c r="C27" s="37"/>
      <c r="D27" s="37"/>
      <c r="E27" s="37"/>
      <c r="F27" s="34"/>
      <c r="G27" s="34"/>
      <c r="H27" s="34"/>
      <c r="I27" s="34"/>
    </row>
    <row r="28" spans="1:9" x14ac:dyDescent="0.2">
      <c r="A28" s="38"/>
      <c r="B28" s="39"/>
      <c r="C28" s="35"/>
      <c r="D28" s="35"/>
      <c r="E28" s="35"/>
      <c r="F28" s="35"/>
      <c r="G28" s="35"/>
      <c r="H28" s="35"/>
      <c r="I28" s="35"/>
    </row>
    <row r="29" spans="1:9" x14ac:dyDescent="0.2">
      <c r="A29" s="38"/>
      <c r="B29" s="39"/>
      <c r="C29" s="35"/>
      <c r="D29" s="35"/>
      <c r="E29" s="35"/>
      <c r="F29" s="35"/>
      <c r="G29" s="35"/>
      <c r="H29" s="35"/>
      <c r="I29" s="35"/>
    </row>
    <row r="30" spans="1:9" x14ac:dyDescent="0.2">
      <c r="A30" s="38"/>
      <c r="B30" s="39"/>
      <c r="C30" s="35"/>
      <c r="D30" s="35"/>
      <c r="E30" s="35"/>
      <c r="F30" s="35"/>
      <c r="G30" s="35"/>
      <c r="H30" s="35"/>
      <c r="I30" s="35"/>
    </row>
    <row r="31" spans="1:9" x14ac:dyDescent="0.2">
      <c r="A31" s="29" t="s">
        <v>5</v>
      </c>
      <c r="B31" s="30"/>
      <c r="C31" s="34">
        <v>0</v>
      </c>
      <c r="D31" s="34">
        <f t="shared" ref="D31:F31" si="4">SUM(D28:D30)</f>
        <v>0</v>
      </c>
      <c r="E31" s="34">
        <f t="shared" si="4"/>
        <v>0</v>
      </c>
      <c r="F31" s="34">
        <f t="shared" si="4"/>
        <v>0</v>
      </c>
      <c r="G31" s="34">
        <f t="shared" ref="G31" si="5">SUM(G28:G30)</f>
        <v>0</v>
      </c>
      <c r="H31" s="34">
        <f t="shared" ref="H31" si="6">SUM(H28:H30)</f>
        <v>0</v>
      </c>
      <c r="I31" s="34">
        <f t="shared" ref="I31" si="7">SUM(I28:I30)</f>
        <v>0</v>
      </c>
    </row>
    <row r="32" spans="1:9" x14ac:dyDescent="0.2">
      <c r="A32" s="29"/>
      <c r="B32" s="30"/>
      <c r="C32" s="35"/>
      <c r="D32" s="35"/>
      <c r="E32" s="35"/>
      <c r="F32" s="35"/>
      <c r="G32" s="35"/>
      <c r="H32" s="35"/>
      <c r="I32" s="35"/>
    </row>
    <row r="33" spans="1:9" x14ac:dyDescent="0.2">
      <c r="A33" s="29" t="s">
        <v>7</v>
      </c>
      <c r="B33" s="30"/>
      <c r="C33" s="34">
        <v>391235.34000000358</v>
      </c>
      <c r="D33" s="34">
        <f t="shared" ref="D33:F33" si="8">+D22+D23-D24+D31</f>
        <v>66571.610000003129</v>
      </c>
      <c r="E33" s="34">
        <f t="shared" si="8"/>
        <v>615071.35000000149</v>
      </c>
      <c r="F33" s="34">
        <f t="shared" si="8"/>
        <v>391209.38000000268</v>
      </c>
      <c r="G33" s="34">
        <f t="shared" ref="G33:I33" si="9">+G22+G23-G24+G31</f>
        <v>391209.38000000268</v>
      </c>
      <c r="H33" s="34">
        <f t="shared" si="9"/>
        <v>391209.38000000268</v>
      </c>
      <c r="I33" s="34">
        <f t="shared" si="9"/>
        <v>391209.38000000268</v>
      </c>
    </row>
    <row r="34" spans="1:9" x14ac:dyDescent="0.2">
      <c r="A34" s="38"/>
      <c r="B34" s="39"/>
      <c r="C34" s="35"/>
      <c r="D34" s="35"/>
      <c r="E34" s="35"/>
      <c r="F34" s="35"/>
      <c r="G34" s="35"/>
      <c r="H34" s="35"/>
      <c r="I34" s="35"/>
    </row>
    <row r="35" spans="1:9" x14ac:dyDescent="0.2">
      <c r="A35" s="29" t="s">
        <v>24</v>
      </c>
      <c r="B35" s="30"/>
      <c r="C35" s="35">
        <v>1469748.6</v>
      </c>
      <c r="D35" s="35">
        <v>1497214.66</v>
      </c>
      <c r="E35" s="35">
        <v>1978927.81</v>
      </c>
      <c r="F35" s="35">
        <v>2005152.49</v>
      </c>
      <c r="G35" s="35">
        <v>2005152.49</v>
      </c>
      <c r="H35" s="35"/>
      <c r="I35" s="35"/>
    </row>
    <row r="36" spans="1:9" x14ac:dyDescent="0.2">
      <c r="A36" s="38"/>
      <c r="B36" s="39"/>
      <c r="C36" s="35"/>
      <c r="D36" s="35"/>
      <c r="E36" s="35"/>
      <c r="F36" s="35"/>
      <c r="G36" s="35"/>
      <c r="H36" s="35"/>
      <c r="I36" s="35"/>
    </row>
    <row r="37" spans="1:9" x14ac:dyDescent="0.2">
      <c r="A37" s="29" t="s">
        <v>25</v>
      </c>
      <c r="B37" s="42"/>
      <c r="C37" s="44" t="s">
        <v>44</v>
      </c>
      <c r="D37" s="44" t="s">
        <v>44</v>
      </c>
      <c r="E37" s="44" t="s">
        <v>44</v>
      </c>
      <c r="F37" s="44" t="s">
        <v>44</v>
      </c>
      <c r="G37" s="44" t="s">
        <v>44</v>
      </c>
      <c r="H37" s="44" t="s">
        <v>44</v>
      </c>
      <c r="I37" s="44" t="s">
        <v>44</v>
      </c>
    </row>
    <row r="38" spans="1:9" x14ac:dyDescent="0.2">
      <c r="A38" s="45"/>
      <c r="B38" s="45"/>
      <c r="C38" s="46"/>
      <c r="D38" s="46"/>
      <c r="E38" s="46"/>
      <c r="F38" s="46"/>
      <c r="G38" s="46"/>
      <c r="H38" s="46"/>
      <c r="I38" s="46"/>
    </row>
    <row r="39" spans="1:9" x14ac:dyDescent="0.2">
      <c r="A39" s="47" t="s">
        <v>26</v>
      </c>
      <c r="B39" s="25"/>
      <c r="C39" s="48"/>
      <c r="D39" s="48"/>
      <c r="E39" s="48"/>
      <c r="F39" s="48"/>
      <c r="G39" s="48"/>
      <c r="H39" s="48"/>
      <c r="I39" s="48"/>
    </row>
    <row r="40" spans="1:9" x14ac:dyDescent="0.2">
      <c r="A40" s="49" t="s">
        <v>28</v>
      </c>
      <c r="B40" s="39"/>
      <c r="C40" s="41"/>
      <c r="D40" s="41"/>
      <c r="E40" s="41"/>
      <c r="F40" s="41"/>
      <c r="G40" s="41"/>
      <c r="H40" s="41"/>
      <c r="I40" s="41"/>
    </row>
    <row r="41" spans="1:9" x14ac:dyDescent="0.2">
      <c r="A41" s="29"/>
      <c r="B41" s="30"/>
      <c r="C41" s="35"/>
      <c r="D41" s="35"/>
      <c r="E41" s="35"/>
      <c r="F41" s="35"/>
      <c r="G41" s="35"/>
      <c r="H41" s="35"/>
      <c r="I41" s="35"/>
    </row>
    <row r="42" spans="1:9" x14ac:dyDescent="0.2">
      <c r="A42" s="29" t="s">
        <v>6</v>
      </c>
      <c r="B42" s="30"/>
      <c r="C42" s="35"/>
      <c r="D42" s="35"/>
      <c r="E42" s="35"/>
      <c r="F42" s="35"/>
      <c r="G42" s="35"/>
      <c r="H42" s="35"/>
      <c r="I42" s="35"/>
    </row>
    <row r="43" spans="1:9" x14ac:dyDescent="0.2">
      <c r="A43" s="29"/>
      <c r="B43" s="30"/>
      <c r="C43" s="35"/>
      <c r="D43" s="35"/>
      <c r="E43" s="35"/>
      <c r="F43" s="35"/>
      <c r="G43" s="35"/>
      <c r="H43" s="35"/>
      <c r="I43" s="35"/>
    </row>
    <row r="44" spans="1:9" x14ac:dyDescent="0.2">
      <c r="A44" s="49" t="s">
        <v>8</v>
      </c>
      <c r="B44" s="42"/>
      <c r="C44" s="35"/>
      <c r="D44" s="35"/>
      <c r="E44" s="35"/>
      <c r="F44" s="35"/>
      <c r="G44" s="35"/>
      <c r="H44" s="35"/>
      <c r="I44" s="35"/>
    </row>
    <row r="45" spans="1:9" x14ac:dyDescent="0.2">
      <c r="A45" s="50" t="s">
        <v>9</v>
      </c>
      <c r="B45" s="51"/>
      <c r="C45" s="35"/>
      <c r="D45" s="35"/>
      <c r="E45" s="35"/>
      <c r="F45" s="35"/>
      <c r="G45" s="35"/>
      <c r="H45" s="35"/>
      <c r="I45" s="35"/>
    </row>
  </sheetData>
  <sheetProtection selectLockedCells="1"/>
  <mergeCells count="6">
    <mergeCell ref="A18:I18"/>
    <mergeCell ref="B4:E4"/>
    <mergeCell ref="A8:I8"/>
    <mergeCell ref="A10:I10"/>
    <mergeCell ref="A12:I12"/>
    <mergeCell ref="A14:I14"/>
  </mergeCells>
  <printOptions horizontalCentered="1"/>
  <pageMargins left="0.75" right="0.75" top="0.6" bottom="0.55000000000000004" header="0.28000000000000003" footer="0.16"/>
  <pageSetup scale="85" fitToWidth="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7C2718-4F4F-4BEC-B3D1-D2CC986347FE}">
  <sheetPr>
    <pageSetUpPr fitToPage="1"/>
  </sheetPr>
  <dimension ref="A2:K45"/>
  <sheetViews>
    <sheetView zoomScaleNormal="100" workbookViewId="0">
      <pane ySplit="1" topLeftCell="A17" activePane="bottomLeft" state="frozen"/>
      <selection pane="bottomLeft" activeCell="C36" sqref="C36"/>
    </sheetView>
  </sheetViews>
  <sheetFormatPr defaultColWidth="9.140625" defaultRowHeight="12.75" x14ac:dyDescent="0.2"/>
  <cols>
    <col min="1" max="2" width="14.5703125" style="24" customWidth="1"/>
    <col min="3" max="8" width="14" style="24" customWidth="1"/>
    <col min="9" max="9" width="13.140625" style="24" customWidth="1"/>
    <col min="10" max="16384" width="9.140625" style="24"/>
  </cols>
  <sheetData>
    <row r="2" spans="1:9" x14ac:dyDescent="0.2">
      <c r="A2" s="24" t="s">
        <v>13</v>
      </c>
      <c r="B2" s="25" t="s">
        <v>54</v>
      </c>
      <c r="C2" s="25"/>
      <c r="D2" s="25"/>
      <c r="G2" s="26" t="s">
        <v>14</v>
      </c>
      <c r="H2" s="25" t="s">
        <v>35</v>
      </c>
      <c r="I2" s="25"/>
    </row>
    <row r="3" spans="1:9" x14ac:dyDescent="0.2">
      <c r="A3" s="24" t="s">
        <v>22</v>
      </c>
      <c r="B3" s="25" t="s">
        <v>36</v>
      </c>
      <c r="C3" s="25"/>
      <c r="D3" s="25"/>
      <c r="G3" s="26" t="s">
        <v>15</v>
      </c>
      <c r="H3" s="27" t="s">
        <v>37</v>
      </c>
      <c r="I3" s="27"/>
    </row>
    <row r="4" spans="1:9" x14ac:dyDescent="0.2">
      <c r="A4" s="24" t="s">
        <v>16</v>
      </c>
      <c r="B4" s="203" t="s">
        <v>38</v>
      </c>
      <c r="C4" s="203"/>
      <c r="D4" s="203"/>
      <c r="E4" s="203"/>
      <c r="G4" s="26" t="s">
        <v>18</v>
      </c>
      <c r="H4" s="25" t="s">
        <v>39</v>
      </c>
      <c r="I4" s="25"/>
    </row>
    <row r="5" spans="1:9" x14ac:dyDescent="0.2">
      <c r="A5" s="24" t="s">
        <v>17</v>
      </c>
      <c r="B5" s="28" t="s">
        <v>40</v>
      </c>
      <c r="C5" s="28"/>
      <c r="D5" s="28"/>
      <c r="G5" s="26" t="s">
        <v>19</v>
      </c>
      <c r="H5" s="27" t="s">
        <v>41</v>
      </c>
      <c r="I5" s="27"/>
    </row>
    <row r="8" spans="1:9" x14ac:dyDescent="0.2">
      <c r="A8" s="203" t="s">
        <v>42</v>
      </c>
      <c r="B8" s="203"/>
      <c r="C8" s="203"/>
      <c r="D8" s="203"/>
      <c r="E8" s="203"/>
      <c r="F8" s="203"/>
      <c r="G8" s="203"/>
      <c r="H8" s="203"/>
      <c r="I8" s="203"/>
    </row>
    <row r="10" spans="1:9" x14ac:dyDescent="0.2">
      <c r="A10" s="203" t="s">
        <v>307</v>
      </c>
      <c r="B10" s="203"/>
      <c r="C10" s="203"/>
      <c r="D10" s="203"/>
      <c r="E10" s="203"/>
      <c r="F10" s="203"/>
      <c r="G10" s="203"/>
      <c r="H10" s="203"/>
      <c r="I10" s="203"/>
    </row>
    <row r="12" spans="1:9" x14ac:dyDescent="0.2">
      <c r="A12" s="203" t="s">
        <v>43</v>
      </c>
      <c r="B12" s="203"/>
      <c r="C12" s="203"/>
      <c r="D12" s="203"/>
      <c r="E12" s="203"/>
      <c r="F12" s="203"/>
      <c r="G12" s="203"/>
      <c r="H12" s="203"/>
      <c r="I12" s="203"/>
    </row>
    <row r="14" spans="1:9" ht="48" customHeight="1" x14ac:dyDescent="0.2">
      <c r="A14" s="203" t="s">
        <v>409</v>
      </c>
      <c r="B14" s="203"/>
      <c r="C14" s="203"/>
      <c r="D14" s="203"/>
      <c r="E14" s="203"/>
      <c r="F14" s="203"/>
      <c r="G14" s="203"/>
      <c r="H14" s="203"/>
      <c r="I14" s="203"/>
    </row>
    <row r="15" spans="1:9" x14ac:dyDescent="0.2">
      <c r="A15" s="60" t="s">
        <v>389</v>
      </c>
      <c r="B15" s="196"/>
      <c r="C15" s="196"/>
      <c r="D15" s="196"/>
      <c r="E15" s="196"/>
      <c r="F15" s="196"/>
      <c r="G15" s="196"/>
      <c r="H15" s="196"/>
      <c r="I15" s="196"/>
    </row>
    <row r="16" spans="1:9" x14ac:dyDescent="0.2">
      <c r="A16" s="59" t="s">
        <v>390</v>
      </c>
      <c r="B16" s="196"/>
      <c r="C16" s="196"/>
      <c r="D16" s="196"/>
      <c r="E16" s="196"/>
      <c r="F16" s="196"/>
      <c r="G16" s="196"/>
      <c r="H16" s="196"/>
      <c r="I16" s="196"/>
    </row>
    <row r="18" spans="1:11" x14ac:dyDescent="0.2">
      <c r="A18" s="204" t="s">
        <v>12</v>
      </c>
      <c r="B18" s="205"/>
      <c r="C18" s="205"/>
      <c r="D18" s="205"/>
      <c r="E18" s="205"/>
      <c r="F18" s="205"/>
      <c r="G18" s="205"/>
      <c r="H18" s="205"/>
      <c r="I18" s="206"/>
    </row>
    <row r="19" spans="1:11" x14ac:dyDescent="0.2">
      <c r="A19" s="29"/>
      <c r="B19" s="30"/>
      <c r="C19" s="31" t="s">
        <v>30</v>
      </c>
      <c r="D19" s="31" t="s">
        <v>31</v>
      </c>
      <c r="E19" s="31" t="s">
        <v>32</v>
      </c>
      <c r="F19" s="31" t="s">
        <v>33</v>
      </c>
      <c r="G19" s="84" t="s">
        <v>348</v>
      </c>
      <c r="H19" s="31" t="s">
        <v>349</v>
      </c>
      <c r="I19" s="84" t="s">
        <v>350</v>
      </c>
    </row>
    <row r="20" spans="1:11" x14ac:dyDescent="0.2">
      <c r="A20" s="29"/>
      <c r="B20" s="30"/>
      <c r="C20" s="32" t="s">
        <v>10</v>
      </c>
      <c r="D20" s="33" t="s">
        <v>10</v>
      </c>
      <c r="E20" s="33" t="s">
        <v>10</v>
      </c>
      <c r="F20" s="33" t="s">
        <v>10</v>
      </c>
      <c r="G20" s="33" t="s">
        <v>11</v>
      </c>
      <c r="H20" s="33" t="s">
        <v>11</v>
      </c>
      <c r="I20" s="33" t="s">
        <v>11</v>
      </c>
    </row>
    <row r="21" spans="1:11" x14ac:dyDescent="0.2">
      <c r="A21" s="29" t="s">
        <v>0</v>
      </c>
      <c r="B21" s="30"/>
      <c r="C21" s="35">
        <v>8723375</v>
      </c>
      <c r="D21" s="35">
        <v>8723375</v>
      </c>
      <c r="E21" s="35">
        <v>8723375</v>
      </c>
      <c r="F21" s="35">
        <v>8723375</v>
      </c>
      <c r="G21" s="35">
        <v>8723375</v>
      </c>
      <c r="H21" s="35">
        <v>8723375</v>
      </c>
      <c r="I21" s="35">
        <v>8723375</v>
      </c>
    </row>
    <row r="22" spans="1:11" x14ac:dyDescent="0.2">
      <c r="A22" s="29" t="s">
        <v>1</v>
      </c>
      <c r="B22" s="30"/>
      <c r="C22" s="35">
        <v>1809371.6399999997</v>
      </c>
      <c r="D22" s="35">
        <f t="shared" ref="D22" si="0">C33</f>
        <v>2522752.8599999994</v>
      </c>
      <c r="E22" s="35">
        <f t="shared" ref="E22" si="1">D33</f>
        <v>4767502.8899999987</v>
      </c>
      <c r="F22" s="35">
        <f t="shared" ref="F22" si="2">E33</f>
        <v>4334949.4799999986</v>
      </c>
      <c r="G22" s="35">
        <f t="shared" ref="G22" si="3">F33</f>
        <v>3810159.2799999984</v>
      </c>
      <c r="H22" s="35">
        <f t="shared" ref="H22" si="4">G33</f>
        <v>3810159.2799999975</v>
      </c>
      <c r="I22" s="35">
        <f t="shared" ref="I22" si="5">H33</f>
        <v>3810159.2799999975</v>
      </c>
    </row>
    <row r="23" spans="1:11" x14ac:dyDescent="0.2">
      <c r="A23" s="29" t="s">
        <v>2</v>
      </c>
      <c r="B23" s="30"/>
      <c r="C23" s="35">
        <v>7970936.79</v>
      </c>
      <c r="D23" s="35">
        <v>8759642.4499999993</v>
      </c>
      <c r="E23" s="35">
        <v>5659936.0700000003</v>
      </c>
      <c r="F23" s="35">
        <v>5752034.6600000001</v>
      </c>
      <c r="G23" s="35">
        <v>7000000</v>
      </c>
      <c r="H23" s="35">
        <v>7000000</v>
      </c>
      <c r="I23" s="35">
        <v>7000000</v>
      </c>
      <c r="K23" s="36"/>
    </row>
    <row r="24" spans="1:11" x14ac:dyDescent="0.2">
      <c r="A24" s="29" t="s">
        <v>3</v>
      </c>
      <c r="B24" s="30"/>
      <c r="C24" s="34">
        <v>7257555.5700000003</v>
      </c>
      <c r="D24" s="35">
        <v>6514892.4199999999</v>
      </c>
      <c r="E24" s="35">
        <v>6092489.4800000004</v>
      </c>
      <c r="F24" s="35">
        <v>6276824.8600000003</v>
      </c>
      <c r="G24" s="35">
        <v>7000000</v>
      </c>
      <c r="H24" s="35">
        <v>7000000</v>
      </c>
      <c r="I24" s="35">
        <v>7000000</v>
      </c>
    </row>
    <row r="25" spans="1:11" x14ac:dyDescent="0.2">
      <c r="A25" s="29"/>
      <c r="B25" s="30"/>
      <c r="C25" s="35"/>
      <c r="D25" s="35"/>
      <c r="E25" s="35"/>
      <c r="F25" s="35"/>
      <c r="G25" s="35"/>
      <c r="H25" s="35"/>
      <c r="I25" s="35"/>
    </row>
    <row r="26" spans="1:11" x14ac:dyDescent="0.2">
      <c r="A26" s="29" t="s">
        <v>4</v>
      </c>
      <c r="B26" s="27"/>
      <c r="C26" s="37"/>
      <c r="D26" s="37"/>
      <c r="E26" s="37"/>
      <c r="F26" s="34"/>
      <c r="G26" s="34"/>
      <c r="H26" s="34"/>
      <c r="I26" s="34"/>
    </row>
    <row r="27" spans="1:11" x14ac:dyDescent="0.2">
      <c r="A27" s="29" t="s">
        <v>29</v>
      </c>
      <c r="B27" s="30"/>
      <c r="C27" s="37"/>
      <c r="D27" s="37"/>
      <c r="E27" s="37"/>
      <c r="F27" s="34"/>
      <c r="G27" s="34"/>
      <c r="H27" s="34"/>
      <c r="I27" s="34"/>
    </row>
    <row r="28" spans="1:11" x14ac:dyDescent="0.2">
      <c r="A28" s="38"/>
      <c r="B28" s="39"/>
      <c r="C28" s="35"/>
      <c r="D28" s="35"/>
      <c r="E28" s="35"/>
      <c r="F28" s="35"/>
      <c r="G28" s="35"/>
      <c r="H28" s="35"/>
      <c r="I28" s="35"/>
    </row>
    <row r="29" spans="1:11" x14ac:dyDescent="0.2">
      <c r="A29" s="38"/>
      <c r="B29" s="39"/>
      <c r="C29" s="35"/>
      <c r="D29" s="35"/>
      <c r="E29" s="35"/>
      <c r="F29" s="35"/>
      <c r="G29" s="35"/>
      <c r="H29" s="35"/>
      <c r="I29" s="35"/>
    </row>
    <row r="30" spans="1:11" x14ac:dyDescent="0.2">
      <c r="A30" s="38"/>
      <c r="B30" s="39"/>
      <c r="C30" s="35"/>
      <c r="D30" s="35"/>
      <c r="E30" s="35"/>
      <c r="F30" s="35"/>
      <c r="G30" s="35"/>
      <c r="H30" s="35"/>
      <c r="I30" s="35"/>
    </row>
    <row r="31" spans="1:11" x14ac:dyDescent="0.2">
      <c r="A31" s="29" t="s">
        <v>5</v>
      </c>
      <c r="B31" s="30"/>
      <c r="C31" s="34"/>
      <c r="D31" s="34">
        <f t="shared" ref="D31:F31" si="6">SUM(D28:D30)</f>
        <v>0</v>
      </c>
      <c r="E31" s="34">
        <f t="shared" si="6"/>
        <v>0</v>
      </c>
      <c r="F31" s="34">
        <f t="shared" si="6"/>
        <v>0</v>
      </c>
      <c r="G31" s="34">
        <f t="shared" ref="G31:I31" si="7">SUM(G28:G30)</f>
        <v>0</v>
      </c>
      <c r="H31" s="34">
        <f t="shared" si="7"/>
        <v>0</v>
      </c>
      <c r="I31" s="34">
        <f t="shared" si="7"/>
        <v>0</v>
      </c>
    </row>
    <row r="32" spans="1:11" x14ac:dyDescent="0.2">
      <c r="A32" s="29"/>
      <c r="B32" s="30"/>
      <c r="C32" s="35"/>
      <c r="D32" s="35"/>
      <c r="E32" s="35"/>
      <c r="F32" s="35"/>
      <c r="G32" s="35"/>
      <c r="H32" s="35"/>
      <c r="I32" s="35"/>
    </row>
    <row r="33" spans="1:9" x14ac:dyDescent="0.2">
      <c r="A33" s="29" t="s">
        <v>7</v>
      </c>
      <c r="B33" s="30"/>
      <c r="C33" s="34">
        <v>2522752.8599999994</v>
      </c>
      <c r="D33" s="34">
        <f>+D22+D23-D24+D31</f>
        <v>4767502.8899999987</v>
      </c>
      <c r="E33" s="34">
        <f>+E22+E23-E24+E31</f>
        <v>4334949.4799999986</v>
      </c>
      <c r="F33" s="34">
        <f t="shared" ref="F33" si="8">+F22+F23-F24+F31</f>
        <v>3810159.2799999984</v>
      </c>
      <c r="G33" s="34">
        <f t="shared" ref="G33:I33" si="9">+G22+G23-G24+G31</f>
        <v>3810159.2799999975</v>
      </c>
      <c r="H33" s="34">
        <f t="shared" si="9"/>
        <v>3810159.2799999975</v>
      </c>
      <c r="I33" s="34">
        <f t="shared" si="9"/>
        <v>3810159.2799999975</v>
      </c>
    </row>
    <row r="34" spans="1:9" x14ac:dyDescent="0.2">
      <c r="A34" s="38"/>
      <c r="B34" s="39"/>
      <c r="C34" s="35"/>
      <c r="D34" s="35"/>
      <c r="E34" s="35"/>
      <c r="F34" s="35"/>
      <c r="G34" s="35"/>
      <c r="H34" s="35"/>
      <c r="I34" s="35"/>
    </row>
    <row r="35" spans="1:9" x14ac:dyDescent="0.2">
      <c r="A35" s="29" t="s">
        <v>24</v>
      </c>
      <c r="B35" s="30"/>
      <c r="C35" s="35">
        <v>1366184.54</v>
      </c>
      <c r="D35" s="35">
        <v>5012509.04</v>
      </c>
      <c r="E35" s="35">
        <v>4376107.17</v>
      </c>
      <c r="F35" s="35">
        <v>2971289.28</v>
      </c>
      <c r="G35" s="35"/>
      <c r="H35" s="35"/>
      <c r="I35" s="35"/>
    </row>
    <row r="36" spans="1:9" x14ac:dyDescent="0.2">
      <c r="A36" s="38"/>
      <c r="B36" s="39"/>
      <c r="C36" s="35"/>
      <c r="D36" s="35"/>
      <c r="E36" s="35"/>
      <c r="F36" s="35"/>
      <c r="G36" s="35"/>
      <c r="H36" s="35"/>
      <c r="I36" s="35"/>
    </row>
    <row r="37" spans="1:9" x14ac:dyDescent="0.2">
      <c r="A37" s="29" t="s">
        <v>25</v>
      </c>
      <c r="B37" s="42"/>
      <c r="C37" s="44" t="s">
        <v>44</v>
      </c>
      <c r="D37" s="44" t="s">
        <v>44</v>
      </c>
      <c r="E37" s="44" t="s">
        <v>44</v>
      </c>
      <c r="F37" s="44" t="s">
        <v>44</v>
      </c>
      <c r="G37" s="44" t="s">
        <v>44</v>
      </c>
      <c r="H37" s="44" t="s">
        <v>44</v>
      </c>
      <c r="I37" s="44" t="s">
        <v>44</v>
      </c>
    </row>
    <row r="38" spans="1:9" x14ac:dyDescent="0.2">
      <c r="A38" s="45"/>
      <c r="B38" s="45"/>
      <c r="C38" s="46"/>
      <c r="D38" s="46"/>
      <c r="E38" s="46"/>
      <c r="F38" s="46"/>
      <c r="G38" s="46"/>
      <c r="H38" s="46"/>
      <c r="I38" s="46"/>
    </row>
    <row r="39" spans="1:9" x14ac:dyDescent="0.2">
      <c r="A39" s="47" t="s">
        <v>26</v>
      </c>
      <c r="B39" s="25"/>
      <c r="C39" s="48"/>
      <c r="D39" s="48"/>
      <c r="E39" s="48"/>
      <c r="F39" s="48"/>
      <c r="G39" s="48"/>
      <c r="H39" s="48"/>
      <c r="I39" s="48"/>
    </row>
    <row r="40" spans="1:9" x14ac:dyDescent="0.2">
      <c r="A40" s="49" t="s">
        <v>28</v>
      </c>
      <c r="B40" s="39"/>
      <c r="C40" s="41"/>
      <c r="D40" s="41"/>
      <c r="E40" s="41"/>
      <c r="F40" s="41"/>
      <c r="G40" s="41"/>
      <c r="H40" s="41"/>
      <c r="I40" s="41"/>
    </row>
    <row r="41" spans="1:9" x14ac:dyDescent="0.2">
      <c r="A41" s="29"/>
      <c r="B41" s="30"/>
      <c r="C41" s="35"/>
      <c r="D41" s="35"/>
      <c r="E41" s="35"/>
      <c r="F41" s="35"/>
      <c r="G41" s="35"/>
      <c r="H41" s="35"/>
      <c r="I41" s="35"/>
    </row>
    <row r="42" spans="1:9" x14ac:dyDescent="0.2">
      <c r="A42" s="29" t="s">
        <v>6</v>
      </c>
      <c r="B42" s="30"/>
      <c r="C42" s="35"/>
      <c r="D42" s="35"/>
      <c r="E42" s="35"/>
      <c r="F42" s="35"/>
      <c r="G42" s="35"/>
      <c r="H42" s="35"/>
      <c r="I42" s="35"/>
    </row>
    <row r="43" spans="1:9" x14ac:dyDescent="0.2">
      <c r="A43" s="29"/>
      <c r="B43" s="30"/>
      <c r="C43" s="35"/>
      <c r="D43" s="35"/>
      <c r="E43" s="35"/>
      <c r="F43" s="35"/>
      <c r="G43" s="35"/>
      <c r="H43" s="35"/>
      <c r="I43" s="35"/>
    </row>
    <row r="44" spans="1:9" x14ac:dyDescent="0.2">
      <c r="A44" s="49" t="s">
        <v>8</v>
      </c>
      <c r="B44" s="42"/>
      <c r="C44" s="35"/>
      <c r="D44" s="35"/>
      <c r="E44" s="35"/>
      <c r="F44" s="35"/>
      <c r="G44" s="35"/>
      <c r="H44" s="35"/>
      <c r="I44" s="35"/>
    </row>
    <row r="45" spans="1:9" x14ac:dyDescent="0.2">
      <c r="A45" s="50" t="s">
        <v>9</v>
      </c>
      <c r="B45" s="51"/>
      <c r="C45" s="35"/>
      <c r="D45" s="35"/>
      <c r="E45" s="35"/>
      <c r="F45" s="35"/>
      <c r="G45" s="35"/>
      <c r="H45" s="35"/>
      <c r="I45" s="35"/>
    </row>
  </sheetData>
  <sheetProtection selectLockedCells="1"/>
  <mergeCells count="6">
    <mergeCell ref="A18:I18"/>
    <mergeCell ref="B4:E4"/>
    <mergeCell ref="A8:I8"/>
    <mergeCell ref="A10:I10"/>
    <mergeCell ref="A12:I12"/>
    <mergeCell ref="A14:I14"/>
  </mergeCells>
  <printOptions horizontalCentered="1"/>
  <pageMargins left="0.75" right="0.75" top="0.6" bottom="0.55000000000000004" header="0.28000000000000003" footer="0.16"/>
  <pageSetup scale="89" fitToWidth="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B2DC76-D9A9-4234-AB7B-8CA0D5955BF7}">
  <sheetPr>
    <pageSetUpPr fitToPage="1"/>
  </sheetPr>
  <dimension ref="A1:R41"/>
  <sheetViews>
    <sheetView zoomScaleNormal="100" zoomScaleSheetLayoutView="100" zoomScalePageLayoutView="85" workbookViewId="0">
      <selection activeCell="E53" sqref="E53"/>
    </sheetView>
  </sheetViews>
  <sheetFormatPr defaultColWidth="10.28515625" defaultRowHeight="12.75" x14ac:dyDescent="0.2"/>
  <cols>
    <col min="1" max="2" width="14.7109375" style="24" customWidth="1"/>
    <col min="3" max="8" width="14" style="24" customWidth="1"/>
    <col min="9" max="9" width="13.140625" style="24" customWidth="1"/>
    <col min="10" max="12" width="10.28515625" style="24" customWidth="1"/>
    <col min="13" max="13" width="9.28515625" style="24" customWidth="1"/>
    <col min="14" max="16384" width="10.28515625" style="24"/>
  </cols>
  <sheetData>
    <row r="1" spans="1:9" x14ac:dyDescent="0.2">
      <c r="A1" s="192" t="s">
        <v>398</v>
      </c>
      <c r="B1" s="193"/>
      <c r="C1" s="193"/>
      <c r="D1" s="193"/>
      <c r="E1" s="192"/>
      <c r="F1" s="193"/>
      <c r="G1" s="193"/>
      <c r="H1" s="73"/>
      <c r="I1" s="73"/>
    </row>
    <row r="2" spans="1:9" x14ac:dyDescent="0.2">
      <c r="A2" s="73" t="s">
        <v>13</v>
      </c>
      <c r="B2" s="75" t="s">
        <v>54</v>
      </c>
      <c r="C2" s="75"/>
      <c r="D2" s="75"/>
      <c r="E2" s="73"/>
      <c r="F2" s="73"/>
      <c r="G2" s="76" t="s">
        <v>14</v>
      </c>
      <c r="H2" s="75" t="s">
        <v>128</v>
      </c>
      <c r="I2" s="75"/>
    </row>
    <row r="3" spans="1:9" x14ac:dyDescent="0.2">
      <c r="A3" s="73" t="s">
        <v>22</v>
      </c>
      <c r="B3" s="75" t="s">
        <v>141</v>
      </c>
      <c r="C3" s="75"/>
      <c r="D3" s="75"/>
      <c r="E3" s="73"/>
      <c r="F3" s="73"/>
      <c r="G3" s="76" t="s">
        <v>15</v>
      </c>
      <c r="H3" s="78" t="s">
        <v>130</v>
      </c>
      <c r="I3" s="78"/>
    </row>
    <row r="4" spans="1:9" x14ac:dyDescent="0.2">
      <c r="A4" s="73" t="s">
        <v>16</v>
      </c>
      <c r="B4" s="75" t="s">
        <v>142</v>
      </c>
      <c r="C4" s="75"/>
      <c r="D4" s="75"/>
      <c r="E4" s="73"/>
      <c r="F4" s="73"/>
      <c r="G4" s="76" t="s">
        <v>18</v>
      </c>
      <c r="H4" s="75" t="s">
        <v>39</v>
      </c>
      <c r="I4" s="75"/>
    </row>
    <row r="5" spans="1:9" ht="17.25" customHeight="1" x14ac:dyDescent="0.2">
      <c r="A5" s="73" t="s">
        <v>17</v>
      </c>
      <c r="B5" s="215" t="s">
        <v>143</v>
      </c>
      <c r="C5" s="215"/>
      <c r="D5" s="215"/>
      <c r="E5" s="73"/>
      <c r="F5" s="73"/>
      <c r="G5" s="76" t="s">
        <v>19</v>
      </c>
      <c r="H5" s="78" t="s">
        <v>144</v>
      </c>
      <c r="I5" s="78"/>
    </row>
    <row r="6" spans="1:9" ht="25.5" customHeight="1" x14ac:dyDescent="0.2">
      <c r="A6" s="73"/>
      <c r="B6" s="216"/>
      <c r="C6" s="216"/>
      <c r="D6" s="216"/>
      <c r="E6" s="73"/>
      <c r="F6" s="73"/>
      <c r="G6" s="73"/>
      <c r="H6" s="73"/>
      <c r="I6" s="73"/>
    </row>
    <row r="7" spans="1:9" x14ac:dyDescent="0.2">
      <c r="A7" s="73"/>
      <c r="B7" s="73"/>
      <c r="C7" s="73"/>
      <c r="D7" s="73"/>
      <c r="E7" s="73"/>
      <c r="F7" s="73"/>
      <c r="G7" s="73"/>
      <c r="H7" s="73"/>
      <c r="I7" s="73"/>
    </row>
    <row r="8" spans="1:9" s="118" customFormat="1" ht="40.5" customHeight="1" x14ac:dyDescent="0.2">
      <c r="A8" s="203" t="s">
        <v>145</v>
      </c>
      <c r="B8" s="203"/>
      <c r="C8" s="203"/>
      <c r="D8" s="203"/>
      <c r="E8" s="203"/>
      <c r="F8" s="203"/>
      <c r="G8" s="203"/>
      <c r="H8" s="203"/>
      <c r="I8" s="203"/>
    </row>
    <row r="9" spans="1:9" s="118" customFormat="1" ht="30" customHeight="1" x14ac:dyDescent="0.2">
      <c r="A9" s="207" t="s">
        <v>146</v>
      </c>
      <c r="B9" s="207"/>
      <c r="C9" s="207"/>
      <c r="D9" s="207"/>
      <c r="E9" s="207"/>
      <c r="F9" s="207"/>
      <c r="G9" s="207"/>
      <c r="H9" s="207"/>
      <c r="I9" s="207"/>
    </row>
    <row r="10" spans="1:9" s="118" customFormat="1" ht="42.75" customHeight="1" x14ac:dyDescent="0.2">
      <c r="A10" s="203" t="s">
        <v>147</v>
      </c>
      <c r="B10" s="203"/>
      <c r="C10" s="203"/>
      <c r="D10" s="203"/>
      <c r="E10" s="203"/>
      <c r="F10" s="203"/>
      <c r="G10" s="203"/>
      <c r="H10" s="203"/>
      <c r="I10" s="203"/>
    </row>
    <row r="11" spans="1:9" s="118" customFormat="1" ht="18" customHeight="1" x14ac:dyDescent="0.2">
      <c r="A11" s="119" t="s">
        <v>136</v>
      </c>
      <c r="B11" s="119"/>
      <c r="C11" s="119"/>
      <c r="D11" s="119"/>
      <c r="E11" s="119"/>
      <c r="F11" s="119"/>
      <c r="G11" s="119"/>
      <c r="H11" s="119"/>
      <c r="I11" s="119"/>
    </row>
    <row r="12" spans="1:9" s="118" customFormat="1" ht="15.95" customHeight="1" x14ac:dyDescent="0.2">
      <c r="A12" s="217" t="s">
        <v>148</v>
      </c>
      <c r="B12" s="218"/>
      <c r="C12" s="218"/>
      <c r="D12" s="218"/>
      <c r="E12" s="218"/>
      <c r="F12" s="218"/>
      <c r="G12" s="218"/>
      <c r="H12" s="218"/>
      <c r="I12" s="218"/>
    </row>
    <row r="13" spans="1:9" x14ac:dyDescent="0.2">
      <c r="A13" s="73"/>
      <c r="B13" s="73"/>
      <c r="C13" s="73"/>
      <c r="D13" s="73"/>
      <c r="E13" s="73"/>
      <c r="F13" s="73"/>
      <c r="G13" s="73"/>
      <c r="H13" s="73"/>
      <c r="I13" s="73"/>
    </row>
    <row r="14" spans="1:9" x14ac:dyDescent="0.2">
      <c r="A14" s="211" t="s">
        <v>12</v>
      </c>
      <c r="B14" s="212"/>
      <c r="C14" s="212"/>
      <c r="D14" s="212"/>
      <c r="E14" s="212"/>
      <c r="F14" s="212"/>
      <c r="G14" s="212"/>
      <c r="H14" s="212"/>
      <c r="I14" s="213"/>
    </row>
    <row r="15" spans="1:9" x14ac:dyDescent="0.2">
      <c r="A15" s="82"/>
      <c r="B15" s="83"/>
      <c r="C15" s="84" t="s">
        <v>30</v>
      </c>
      <c r="D15" s="84" t="s">
        <v>31</v>
      </c>
      <c r="E15" s="84" t="s">
        <v>32</v>
      </c>
      <c r="F15" s="84" t="s">
        <v>33</v>
      </c>
      <c r="G15" s="84" t="s">
        <v>348</v>
      </c>
      <c r="H15" s="84" t="s">
        <v>349</v>
      </c>
      <c r="I15" s="84" t="s">
        <v>350</v>
      </c>
    </row>
    <row r="16" spans="1:9" x14ac:dyDescent="0.2">
      <c r="A16" s="82"/>
      <c r="B16" s="83"/>
      <c r="C16" s="33" t="s">
        <v>10</v>
      </c>
      <c r="D16" s="5" t="s">
        <v>10</v>
      </c>
      <c r="E16" s="33" t="s">
        <v>11</v>
      </c>
      <c r="F16" s="33" t="s">
        <v>11</v>
      </c>
      <c r="G16" s="33" t="s">
        <v>11</v>
      </c>
      <c r="H16" s="33" t="s">
        <v>11</v>
      </c>
      <c r="I16" s="33" t="s">
        <v>11</v>
      </c>
    </row>
    <row r="17" spans="1:9" x14ac:dyDescent="0.2">
      <c r="A17" s="82" t="s">
        <v>0</v>
      </c>
      <c r="B17" s="83"/>
      <c r="C17" s="86">
        <v>0</v>
      </c>
      <c r="D17" s="86">
        <v>0</v>
      </c>
      <c r="E17" s="86">
        <v>0</v>
      </c>
      <c r="F17" s="86">
        <v>0</v>
      </c>
      <c r="G17" s="86">
        <v>0</v>
      </c>
      <c r="H17" s="86">
        <v>0</v>
      </c>
      <c r="I17" s="86">
        <v>0</v>
      </c>
    </row>
    <row r="18" spans="1:9" x14ac:dyDescent="0.2">
      <c r="A18" s="82" t="s">
        <v>1</v>
      </c>
      <c r="B18" s="83"/>
      <c r="C18" s="86">
        <v>0</v>
      </c>
      <c r="D18" s="86">
        <v>0</v>
      </c>
      <c r="E18" s="86">
        <v>0</v>
      </c>
      <c r="F18" s="86">
        <v>0</v>
      </c>
      <c r="G18" s="86">
        <v>0</v>
      </c>
      <c r="H18" s="86">
        <v>0</v>
      </c>
      <c r="I18" s="86">
        <v>0</v>
      </c>
    </row>
    <row r="19" spans="1:9" x14ac:dyDescent="0.2">
      <c r="A19" s="82" t="s">
        <v>2</v>
      </c>
      <c r="B19" s="83"/>
      <c r="C19" s="86">
        <v>0</v>
      </c>
      <c r="D19" s="86">
        <v>0</v>
      </c>
      <c r="E19" s="86">
        <v>0</v>
      </c>
      <c r="F19" s="86">
        <v>0</v>
      </c>
      <c r="G19" s="86">
        <v>0</v>
      </c>
      <c r="H19" s="86">
        <v>0</v>
      </c>
      <c r="I19" s="86">
        <v>0</v>
      </c>
    </row>
    <row r="20" spans="1:9" x14ac:dyDescent="0.2">
      <c r="A20" s="82" t="s">
        <v>3</v>
      </c>
      <c r="B20" s="83"/>
      <c r="C20" s="86">
        <v>0</v>
      </c>
      <c r="D20" s="86">
        <v>0</v>
      </c>
      <c r="E20" s="86">
        <v>0</v>
      </c>
      <c r="F20" s="86">
        <v>0</v>
      </c>
      <c r="G20" s="86">
        <v>0</v>
      </c>
      <c r="H20" s="86">
        <v>0</v>
      </c>
      <c r="I20" s="86">
        <v>0</v>
      </c>
    </row>
    <row r="21" spans="1:9" x14ac:dyDescent="0.2">
      <c r="A21" s="82"/>
      <c r="B21" s="83"/>
      <c r="C21" s="86"/>
      <c r="D21" s="86"/>
      <c r="E21" s="86"/>
      <c r="F21" s="86"/>
      <c r="G21" s="86"/>
      <c r="H21" s="86"/>
      <c r="I21" s="86"/>
    </row>
    <row r="22" spans="1:9" x14ac:dyDescent="0.2">
      <c r="A22" s="82" t="s">
        <v>4</v>
      </c>
      <c r="B22" s="78"/>
      <c r="C22" s="122"/>
      <c r="D22" s="122"/>
      <c r="E22" s="122"/>
      <c r="F22" s="85"/>
      <c r="G22" s="122"/>
      <c r="H22" s="122"/>
      <c r="I22" s="85"/>
    </row>
    <row r="23" spans="1:9" x14ac:dyDescent="0.2">
      <c r="A23" s="29" t="s">
        <v>138</v>
      </c>
      <c r="B23" s="78"/>
      <c r="C23" s="123"/>
      <c r="D23" s="123"/>
      <c r="E23" s="123"/>
      <c r="F23" s="90"/>
      <c r="G23" s="123"/>
      <c r="H23" s="123"/>
      <c r="I23" s="90"/>
    </row>
    <row r="24" spans="1:9" x14ac:dyDescent="0.2">
      <c r="A24" s="194"/>
      <c r="B24" s="89"/>
      <c r="C24" s="86">
        <v>0</v>
      </c>
      <c r="D24" s="86">
        <v>0</v>
      </c>
      <c r="E24" s="86">
        <v>0</v>
      </c>
      <c r="F24" s="86">
        <v>0</v>
      </c>
      <c r="G24" s="86">
        <v>0</v>
      </c>
      <c r="H24" s="86">
        <v>0</v>
      </c>
      <c r="I24" s="86">
        <v>0</v>
      </c>
    </row>
    <row r="25" spans="1:9" x14ac:dyDescent="0.2">
      <c r="A25" s="195"/>
      <c r="B25" s="89"/>
      <c r="C25" s="86"/>
      <c r="D25" s="86"/>
      <c r="E25" s="86"/>
      <c r="F25" s="86"/>
      <c r="G25" s="86"/>
      <c r="H25" s="86"/>
      <c r="I25" s="86"/>
    </row>
    <row r="26" spans="1:9" x14ac:dyDescent="0.2">
      <c r="A26" s="194"/>
      <c r="B26" s="89"/>
      <c r="C26" s="86"/>
      <c r="D26" s="86"/>
      <c r="E26" s="86"/>
      <c r="F26" s="86"/>
      <c r="G26" s="86"/>
      <c r="H26" s="86"/>
      <c r="I26" s="86"/>
    </row>
    <row r="27" spans="1:9" x14ac:dyDescent="0.2">
      <c r="A27" s="82" t="s">
        <v>5</v>
      </c>
      <c r="B27" s="83"/>
      <c r="C27" s="86">
        <f>SUM(C24:C26)</f>
        <v>0</v>
      </c>
      <c r="D27" s="86">
        <f t="shared" ref="D27:I27" si="0">SUM(D24:D26)</f>
        <v>0</v>
      </c>
      <c r="E27" s="86">
        <f t="shared" si="0"/>
        <v>0</v>
      </c>
      <c r="F27" s="86">
        <f t="shared" si="0"/>
        <v>0</v>
      </c>
      <c r="G27" s="86">
        <f t="shared" si="0"/>
        <v>0</v>
      </c>
      <c r="H27" s="86">
        <f t="shared" si="0"/>
        <v>0</v>
      </c>
      <c r="I27" s="86">
        <f t="shared" si="0"/>
        <v>0</v>
      </c>
    </row>
    <row r="28" spans="1:9" x14ac:dyDescent="0.2">
      <c r="A28" s="82"/>
      <c r="B28" s="83"/>
      <c r="C28" s="86"/>
      <c r="D28" s="86"/>
      <c r="E28" s="86"/>
      <c r="F28" s="86"/>
      <c r="G28" s="86"/>
      <c r="H28" s="86"/>
      <c r="I28" s="86"/>
    </row>
    <row r="29" spans="1:9" x14ac:dyDescent="0.2">
      <c r="A29" s="82" t="s">
        <v>7</v>
      </c>
      <c r="B29" s="83"/>
      <c r="C29" s="85">
        <f t="shared" ref="C29:I29" si="1">C18+C19-C20+C27</f>
        <v>0</v>
      </c>
      <c r="D29" s="85">
        <f t="shared" si="1"/>
        <v>0</v>
      </c>
      <c r="E29" s="85">
        <f t="shared" si="1"/>
        <v>0</v>
      </c>
      <c r="F29" s="85">
        <f t="shared" si="1"/>
        <v>0</v>
      </c>
      <c r="G29" s="85">
        <f t="shared" si="1"/>
        <v>0</v>
      </c>
      <c r="H29" s="85">
        <f t="shared" si="1"/>
        <v>0</v>
      </c>
      <c r="I29" s="85">
        <f t="shared" si="1"/>
        <v>0</v>
      </c>
    </row>
    <row r="30" spans="1:9" x14ac:dyDescent="0.2">
      <c r="A30" s="88"/>
      <c r="B30" s="89"/>
      <c r="C30" s="86"/>
      <c r="D30" s="86"/>
      <c r="E30" s="86"/>
      <c r="F30" s="86"/>
      <c r="G30" s="86"/>
      <c r="H30" s="86"/>
      <c r="I30" s="86"/>
    </row>
    <row r="31" spans="1:9" x14ac:dyDescent="0.2">
      <c r="A31" s="82" t="s">
        <v>24</v>
      </c>
      <c r="B31" s="83"/>
      <c r="C31" s="91">
        <v>0</v>
      </c>
      <c r="D31" s="91">
        <v>0</v>
      </c>
      <c r="E31" s="91">
        <v>0</v>
      </c>
      <c r="F31" s="91">
        <v>0</v>
      </c>
      <c r="G31" s="91">
        <v>0</v>
      </c>
      <c r="H31" s="91">
        <v>0</v>
      </c>
      <c r="I31" s="91">
        <v>0</v>
      </c>
    </row>
    <row r="32" spans="1:9" x14ac:dyDescent="0.2">
      <c r="A32" s="88"/>
      <c r="B32" s="89"/>
      <c r="C32" s="86"/>
      <c r="D32" s="86"/>
      <c r="E32" s="86"/>
      <c r="F32" s="86"/>
      <c r="G32" s="86"/>
      <c r="H32" s="86"/>
      <c r="I32" s="86"/>
    </row>
    <row r="33" spans="1:18" x14ac:dyDescent="0.2">
      <c r="A33" s="82" t="s">
        <v>25</v>
      </c>
      <c r="B33" s="92"/>
      <c r="C33" s="43" t="s">
        <v>44</v>
      </c>
      <c r="D33" s="43" t="s">
        <v>44</v>
      </c>
      <c r="E33" s="43" t="s">
        <v>44</v>
      </c>
      <c r="F33" s="43" t="s">
        <v>44</v>
      </c>
      <c r="G33" s="43" t="s">
        <v>44</v>
      </c>
      <c r="H33" s="43" t="s">
        <v>44</v>
      </c>
      <c r="I33" s="43" t="s">
        <v>44</v>
      </c>
    </row>
    <row r="34" spans="1:18" ht="30" customHeight="1" x14ac:dyDescent="0.2">
      <c r="A34" s="210"/>
      <c r="B34" s="210"/>
      <c r="C34" s="210"/>
      <c r="D34" s="210"/>
      <c r="E34" s="210"/>
      <c r="F34" s="210"/>
      <c r="G34" s="210"/>
      <c r="H34" s="210"/>
      <c r="I34" s="210"/>
    </row>
    <row r="35" spans="1:18" x14ac:dyDescent="0.2">
      <c r="A35" s="96" t="s">
        <v>26</v>
      </c>
      <c r="B35" s="75"/>
      <c r="C35" s="48"/>
      <c r="D35" s="48"/>
      <c r="E35" s="97"/>
      <c r="F35" s="97"/>
      <c r="G35" s="97"/>
      <c r="H35" s="97"/>
      <c r="I35" s="97"/>
      <c r="R35" s="24" t="s">
        <v>139</v>
      </c>
    </row>
    <row r="36" spans="1:18" x14ac:dyDescent="0.2">
      <c r="A36" s="98" t="s">
        <v>140</v>
      </c>
      <c r="B36" s="89"/>
      <c r="C36" s="41"/>
      <c r="D36" s="41"/>
      <c r="E36" s="91"/>
      <c r="F36" s="91"/>
      <c r="G36" s="91"/>
      <c r="H36" s="91"/>
      <c r="I36" s="91"/>
    </row>
    <row r="37" spans="1:18" x14ac:dyDescent="0.2">
      <c r="A37" s="82"/>
      <c r="B37" s="83"/>
      <c r="C37" s="86"/>
      <c r="D37" s="86"/>
      <c r="E37" s="86"/>
      <c r="F37" s="86"/>
      <c r="G37" s="86"/>
      <c r="H37" s="86"/>
      <c r="I37" s="86"/>
    </row>
    <row r="38" spans="1:18" x14ac:dyDescent="0.2">
      <c r="A38" s="82" t="s">
        <v>6</v>
      </c>
      <c r="B38" s="83"/>
      <c r="C38" s="35"/>
      <c r="D38" s="35"/>
      <c r="E38" s="86"/>
      <c r="F38" s="86"/>
      <c r="G38" s="86"/>
      <c r="H38" s="86"/>
      <c r="I38" s="86"/>
    </row>
    <row r="39" spans="1:18" x14ac:dyDescent="0.2">
      <c r="A39" s="82"/>
      <c r="B39" s="83"/>
      <c r="C39" s="35"/>
      <c r="D39" s="35"/>
      <c r="E39" s="86"/>
      <c r="F39" s="86"/>
      <c r="G39" s="86"/>
      <c r="H39" s="86"/>
      <c r="I39" s="86"/>
    </row>
    <row r="40" spans="1:18" x14ac:dyDescent="0.2">
      <c r="A40" s="98" t="s">
        <v>8</v>
      </c>
      <c r="B40" s="92"/>
      <c r="C40" s="35"/>
      <c r="D40" s="35"/>
      <c r="E40" s="86"/>
      <c r="F40" s="86"/>
      <c r="G40" s="86"/>
      <c r="H40" s="86"/>
      <c r="I40" s="86"/>
    </row>
    <row r="41" spans="1:18" x14ac:dyDescent="0.2">
      <c r="A41" s="99" t="s">
        <v>9</v>
      </c>
      <c r="B41" s="100"/>
      <c r="C41" s="35"/>
      <c r="D41" s="35"/>
      <c r="E41" s="86"/>
      <c r="F41" s="86"/>
      <c r="G41" s="86"/>
      <c r="H41" s="86"/>
      <c r="I41" s="86"/>
    </row>
  </sheetData>
  <mergeCells count="7">
    <mergeCell ref="A34:I34"/>
    <mergeCell ref="B5:D6"/>
    <mergeCell ref="A8:I8"/>
    <mergeCell ref="A9:I9"/>
    <mergeCell ref="A10:I10"/>
    <mergeCell ref="A12:I12"/>
    <mergeCell ref="A14:I14"/>
  </mergeCells>
  <printOptions horizontalCentered="1" verticalCentered="1"/>
  <pageMargins left="0.75" right="0.75" top="0.6" bottom="0.55000000000000004" header="0.28000000000000003" footer="0.16"/>
  <pageSetup scale="84" fitToWidth="0" orientation="landscape" horizontalDpi="1200" verticalDpi="1200" r:id="rId1"/>
  <headerFooter alignWithMargins="0">
    <oddHeader>&amp;C&amp;"Arial,Bold"Report on Non-General Fund Information
&amp;"Arial,Regular"for Submittal to the 2022 Legislature</oddHeader>
    <oddFooter>&amp;LForm 37-47 (rev. 9/7/21)&amp;R&amp;D  &amp;T</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667F92-8C09-4FCF-92CE-8378593E5A52}">
  <sheetPr>
    <tabColor rgb="FFFFC000"/>
    <pageSetUpPr fitToPage="1"/>
  </sheetPr>
  <dimension ref="A1:I47"/>
  <sheetViews>
    <sheetView topLeftCell="A19" zoomScaleNormal="100" workbookViewId="0">
      <pane ySplit="1" topLeftCell="A20" activePane="bottomLeft" state="frozen"/>
      <selection activeCell="A19" sqref="A19"/>
      <selection pane="bottomLeft" activeCell="F38" sqref="F38"/>
    </sheetView>
  </sheetViews>
  <sheetFormatPr defaultRowHeight="12.75" x14ac:dyDescent="0.2"/>
  <cols>
    <col min="1" max="2" width="14.7109375" customWidth="1"/>
    <col min="3" max="8" width="14" customWidth="1"/>
    <col min="9" max="9" width="13.140625" customWidth="1"/>
    <col min="10" max="10" width="9.140625" customWidth="1"/>
  </cols>
  <sheetData>
    <row r="1" spans="1:9" x14ac:dyDescent="0.2">
      <c r="A1" s="1"/>
      <c r="B1" s="1"/>
      <c r="C1" s="1"/>
      <c r="D1" s="1"/>
      <c r="E1" s="1"/>
      <c r="F1" s="1"/>
      <c r="G1" s="1"/>
      <c r="H1" s="1"/>
      <c r="I1" s="1"/>
    </row>
    <row r="2" spans="1:9" x14ac:dyDescent="0.2">
      <c r="A2" s="1" t="s">
        <v>13</v>
      </c>
      <c r="B2" s="75" t="s">
        <v>54</v>
      </c>
      <c r="C2" s="2"/>
      <c r="D2" s="2"/>
      <c r="E2" s="1"/>
      <c r="F2" s="1"/>
      <c r="G2" s="3" t="s">
        <v>14</v>
      </c>
      <c r="H2" s="75" t="s">
        <v>236</v>
      </c>
      <c r="I2" s="2"/>
    </row>
    <row r="3" spans="1:9" x14ac:dyDescent="0.2">
      <c r="A3" s="1" t="s">
        <v>22</v>
      </c>
      <c r="B3" s="75" t="s">
        <v>237</v>
      </c>
      <c r="C3" s="2"/>
      <c r="D3" s="2"/>
      <c r="E3" s="1"/>
      <c r="F3" s="1"/>
      <c r="G3" s="3" t="s">
        <v>15</v>
      </c>
      <c r="H3" s="78" t="s">
        <v>238</v>
      </c>
      <c r="I3" s="4"/>
    </row>
    <row r="4" spans="1:9" x14ac:dyDescent="0.2">
      <c r="A4" s="1" t="s">
        <v>16</v>
      </c>
      <c r="B4" s="75" t="s">
        <v>239</v>
      </c>
      <c r="C4" s="2"/>
      <c r="D4" s="2"/>
      <c r="E4" s="1"/>
      <c r="F4" s="1"/>
      <c r="G4" s="3" t="s">
        <v>18</v>
      </c>
      <c r="H4" s="75" t="s">
        <v>39</v>
      </c>
      <c r="I4" s="2"/>
    </row>
    <row r="5" spans="1:9" x14ac:dyDescent="0.2">
      <c r="A5" s="1" t="s">
        <v>17</v>
      </c>
      <c r="B5" s="75" t="s">
        <v>240</v>
      </c>
      <c r="C5" s="4"/>
      <c r="D5" s="4"/>
      <c r="E5" s="1"/>
      <c r="F5" s="1"/>
      <c r="G5" s="3" t="s">
        <v>19</v>
      </c>
      <c r="H5" s="78" t="s">
        <v>241</v>
      </c>
      <c r="I5" s="4"/>
    </row>
    <row r="6" spans="1:9" x14ac:dyDescent="0.2">
      <c r="A6" s="1"/>
      <c r="B6" s="1"/>
      <c r="C6" s="1"/>
      <c r="D6" s="1"/>
      <c r="E6" s="1"/>
      <c r="F6" s="1"/>
      <c r="G6" s="1"/>
      <c r="H6" s="1"/>
      <c r="I6" s="1"/>
    </row>
    <row r="7" spans="1:9" x14ac:dyDescent="0.2">
      <c r="A7" s="1"/>
      <c r="B7" s="1"/>
      <c r="C7" s="1"/>
      <c r="D7" s="1"/>
      <c r="E7" s="1"/>
      <c r="F7" s="1"/>
      <c r="G7" s="1"/>
      <c r="H7" s="1"/>
      <c r="I7" s="1"/>
    </row>
    <row r="8" spans="1:9" ht="18.75" customHeight="1" x14ac:dyDescent="0.2">
      <c r="A8" s="219" t="s">
        <v>242</v>
      </c>
      <c r="B8" s="220"/>
      <c r="C8" s="220"/>
      <c r="D8" s="220"/>
      <c r="E8" s="220"/>
      <c r="F8" s="220"/>
      <c r="G8" s="220"/>
      <c r="H8" s="220"/>
      <c r="I8" s="220"/>
    </row>
    <row r="9" spans="1:9" ht="34.5" customHeight="1" x14ac:dyDescent="0.2">
      <c r="A9" s="220"/>
      <c r="B9" s="220"/>
      <c r="C9" s="220"/>
      <c r="D9" s="220"/>
      <c r="E9" s="220"/>
      <c r="F9" s="220"/>
      <c r="G9" s="220"/>
      <c r="H9" s="220"/>
      <c r="I9" s="220"/>
    </row>
    <row r="10" spans="1:9" ht="17.25" customHeight="1" x14ac:dyDescent="0.2">
      <c r="A10" s="219" t="s">
        <v>243</v>
      </c>
      <c r="B10" s="219"/>
      <c r="C10" s="219"/>
      <c r="D10" s="219"/>
      <c r="E10" s="219"/>
      <c r="F10" s="219"/>
      <c r="G10" s="219"/>
      <c r="H10" s="219"/>
      <c r="I10" s="219"/>
    </row>
    <row r="11" spans="1:9" x14ac:dyDescent="0.2">
      <c r="A11" s="219"/>
      <c r="B11" s="219"/>
      <c r="C11" s="219"/>
      <c r="D11" s="219"/>
      <c r="E11" s="219"/>
      <c r="F11" s="219"/>
      <c r="G11" s="219"/>
      <c r="H11" s="219"/>
      <c r="I11" s="219"/>
    </row>
    <row r="12" spans="1:9" ht="35.25" customHeight="1" x14ac:dyDescent="0.2">
      <c r="A12" s="219" t="s">
        <v>244</v>
      </c>
      <c r="B12" s="219"/>
      <c r="C12" s="219"/>
      <c r="D12" s="219"/>
      <c r="E12" s="219"/>
      <c r="F12" s="219"/>
      <c r="G12" s="219"/>
      <c r="H12" s="219"/>
      <c r="I12" s="219"/>
    </row>
    <row r="13" spans="1:9" ht="20.25" customHeight="1" x14ac:dyDescent="0.2">
      <c r="A13" s="219"/>
      <c r="B13" s="219"/>
      <c r="C13" s="219"/>
      <c r="D13" s="219"/>
      <c r="E13" s="219"/>
      <c r="F13" s="219"/>
      <c r="G13" s="219"/>
      <c r="H13" s="219"/>
      <c r="I13" s="219"/>
    </row>
    <row r="14" spans="1:9" x14ac:dyDescent="0.2">
      <c r="A14" s="219" t="s">
        <v>245</v>
      </c>
      <c r="B14" s="219"/>
      <c r="C14" s="219"/>
      <c r="D14" s="219"/>
      <c r="E14" s="219"/>
      <c r="F14" s="219"/>
      <c r="G14" s="219"/>
      <c r="H14" s="219"/>
      <c r="I14" s="219"/>
    </row>
    <row r="15" spans="1:9" ht="17.25" customHeight="1" x14ac:dyDescent="0.2">
      <c r="A15" s="219"/>
      <c r="B15" s="219"/>
      <c r="C15" s="219"/>
      <c r="D15" s="219"/>
      <c r="E15" s="219"/>
      <c r="F15" s="219"/>
      <c r="G15" s="219"/>
      <c r="H15" s="219"/>
      <c r="I15" s="219"/>
    </row>
    <row r="16" spans="1:9" x14ac:dyDescent="0.2">
      <c r="A16" s="60" t="s">
        <v>27</v>
      </c>
      <c r="B16" s="181"/>
      <c r="C16" s="181"/>
      <c r="D16" s="181"/>
      <c r="E16" s="181"/>
      <c r="F16" s="181"/>
      <c r="G16" s="181"/>
      <c r="H16" s="181"/>
      <c r="I16" s="181"/>
    </row>
    <row r="17" spans="1:9" x14ac:dyDescent="0.2">
      <c r="A17" s="1" t="s">
        <v>246</v>
      </c>
      <c r="B17" s="1"/>
      <c r="C17" s="1"/>
      <c r="D17" s="1"/>
      <c r="E17" s="1"/>
      <c r="F17" s="1"/>
      <c r="G17" s="1"/>
      <c r="H17" s="1"/>
      <c r="I17" s="1"/>
    </row>
    <row r="18" spans="1:9" x14ac:dyDescent="0.2">
      <c r="A18" s="59" t="s">
        <v>353</v>
      </c>
      <c r="B18" s="1"/>
      <c r="C18" s="1"/>
      <c r="D18" s="1"/>
      <c r="E18" s="1"/>
      <c r="F18" s="1"/>
      <c r="G18" s="1"/>
      <c r="H18" s="1"/>
      <c r="I18" s="1"/>
    </row>
    <row r="19" spans="1:9" x14ac:dyDescent="0.2">
      <c r="A19" s="59" t="s">
        <v>354</v>
      </c>
      <c r="B19" s="1"/>
      <c r="C19" s="1"/>
      <c r="D19" s="1"/>
      <c r="E19" s="1"/>
      <c r="F19" s="1"/>
      <c r="G19" s="1"/>
      <c r="H19" s="1"/>
      <c r="I19" s="1"/>
    </row>
    <row r="20" spans="1:9" x14ac:dyDescent="0.2">
      <c r="A20" s="221" t="s">
        <v>12</v>
      </c>
      <c r="B20" s="222"/>
      <c r="C20" s="222"/>
      <c r="D20" s="222"/>
      <c r="E20" s="222"/>
      <c r="F20" s="222"/>
      <c r="G20" s="222"/>
      <c r="H20" s="222"/>
      <c r="I20" s="223"/>
    </row>
    <row r="21" spans="1:9" x14ac:dyDescent="0.2">
      <c r="A21" s="13"/>
      <c r="B21" s="6"/>
      <c r="C21" s="23" t="s">
        <v>30</v>
      </c>
      <c r="D21" s="23" t="s">
        <v>31</v>
      </c>
      <c r="E21" s="23" t="s">
        <v>32</v>
      </c>
      <c r="F21" s="23" t="s">
        <v>33</v>
      </c>
      <c r="G21" s="23" t="s">
        <v>348</v>
      </c>
      <c r="H21" s="23" t="s">
        <v>349</v>
      </c>
      <c r="I21" s="23" t="s">
        <v>350</v>
      </c>
    </row>
    <row r="22" spans="1:9" x14ac:dyDescent="0.2">
      <c r="A22" s="13"/>
      <c r="B22" s="6"/>
      <c r="C22" s="5" t="s">
        <v>10</v>
      </c>
      <c r="D22" s="5" t="s">
        <v>10</v>
      </c>
      <c r="E22" s="5" t="s">
        <v>10</v>
      </c>
      <c r="F22" s="5" t="s">
        <v>10</v>
      </c>
      <c r="G22" s="33" t="s">
        <v>11</v>
      </c>
      <c r="H22" s="33" t="s">
        <v>11</v>
      </c>
      <c r="I22" s="33" t="s">
        <v>11</v>
      </c>
    </row>
    <row r="23" spans="1:9" x14ac:dyDescent="0.2">
      <c r="A23" s="13" t="s">
        <v>0</v>
      </c>
      <c r="B23" s="6"/>
      <c r="C23" s="17">
        <v>514000</v>
      </c>
      <c r="D23" s="17">
        <v>533068</v>
      </c>
      <c r="E23" s="17">
        <v>527570</v>
      </c>
      <c r="F23" s="17">
        <v>527570</v>
      </c>
      <c r="G23" s="17">
        <v>527570</v>
      </c>
      <c r="H23" s="17">
        <v>527570</v>
      </c>
      <c r="I23" s="17">
        <v>527570</v>
      </c>
    </row>
    <row r="24" spans="1:9" x14ac:dyDescent="0.2">
      <c r="A24" s="13" t="s">
        <v>1</v>
      </c>
      <c r="B24" s="6"/>
      <c r="C24" s="242">
        <f t="shared" ref="C24:I24" si="0">B35</f>
        <v>0</v>
      </c>
      <c r="D24" s="242">
        <f t="shared" si="0"/>
        <v>-1314.3899999999558</v>
      </c>
      <c r="E24" s="242">
        <f t="shared" si="0"/>
        <v>-1312.3499999999767</v>
      </c>
      <c r="F24" s="242">
        <f t="shared" si="0"/>
        <v>-1274.4000000000233</v>
      </c>
      <c r="G24" s="17">
        <f t="shared" si="0"/>
        <v>102.76000000000931</v>
      </c>
      <c r="H24" s="17">
        <f t="shared" si="0"/>
        <v>102.76000000000931</v>
      </c>
      <c r="I24" s="17">
        <f t="shared" si="0"/>
        <v>102.76000000000931</v>
      </c>
    </row>
    <row r="25" spans="1:9" x14ac:dyDescent="0.2">
      <c r="A25" s="13" t="s">
        <v>2</v>
      </c>
      <c r="B25" s="6"/>
      <c r="C25" s="17">
        <v>451492.83</v>
      </c>
      <c r="D25" s="17">
        <v>514087.91</v>
      </c>
      <c r="E25" s="17">
        <v>633937.01</v>
      </c>
      <c r="F25" s="17">
        <v>561119.02</v>
      </c>
      <c r="G25" s="17">
        <v>527570</v>
      </c>
      <c r="H25" s="17">
        <v>527570</v>
      </c>
      <c r="I25" s="17">
        <v>527570</v>
      </c>
    </row>
    <row r="26" spans="1:9" x14ac:dyDescent="0.2">
      <c r="A26" s="13" t="s">
        <v>3</v>
      </c>
      <c r="B26" s="6"/>
      <c r="C26" s="17">
        <v>452807.22</v>
      </c>
      <c r="D26" s="17">
        <v>514085.87</v>
      </c>
      <c r="E26" s="17">
        <v>633899.06000000006</v>
      </c>
      <c r="F26" s="17">
        <v>559741.86</v>
      </c>
      <c r="G26" s="17">
        <v>527570</v>
      </c>
      <c r="H26" s="17">
        <v>527570</v>
      </c>
      <c r="I26" s="17">
        <v>527570</v>
      </c>
    </row>
    <row r="27" spans="1:9" x14ac:dyDescent="0.2">
      <c r="A27" s="13"/>
      <c r="B27" s="6"/>
      <c r="C27" s="17"/>
      <c r="D27" s="17"/>
      <c r="E27" s="17"/>
      <c r="F27" s="17"/>
      <c r="G27" s="17"/>
      <c r="H27" s="17"/>
      <c r="I27" s="17"/>
    </row>
    <row r="28" spans="1:9" x14ac:dyDescent="0.2">
      <c r="A28" s="62" t="s">
        <v>4</v>
      </c>
      <c r="B28" s="63"/>
      <c r="C28" s="64"/>
      <c r="D28" s="64"/>
      <c r="E28" s="64"/>
      <c r="F28" s="65"/>
      <c r="G28" s="65"/>
      <c r="H28" s="65"/>
      <c r="I28" s="65"/>
    </row>
    <row r="29" spans="1:9" x14ac:dyDescent="0.2">
      <c r="A29" s="66" t="s">
        <v>29</v>
      </c>
      <c r="B29" s="67"/>
      <c r="C29" s="64"/>
      <c r="D29" s="64"/>
      <c r="E29" s="64"/>
      <c r="F29" s="65"/>
      <c r="G29" s="65"/>
      <c r="H29" s="65"/>
      <c r="I29" s="65"/>
    </row>
    <row r="30" spans="1:9" x14ac:dyDescent="0.2">
      <c r="A30" s="68"/>
      <c r="B30" s="69"/>
      <c r="C30" s="70"/>
      <c r="D30" s="70"/>
      <c r="E30" s="70"/>
      <c r="F30" s="70"/>
      <c r="G30" s="70"/>
      <c r="H30" s="70"/>
      <c r="I30" s="70"/>
    </row>
    <row r="31" spans="1:9" x14ac:dyDescent="0.2">
      <c r="A31" s="68"/>
      <c r="B31" s="69"/>
      <c r="C31" s="70"/>
      <c r="D31" s="70"/>
      <c r="E31" s="70"/>
      <c r="F31" s="70"/>
      <c r="G31" s="70"/>
      <c r="H31" s="70"/>
      <c r="I31" s="70"/>
    </row>
    <row r="32" spans="1:9" x14ac:dyDescent="0.2">
      <c r="A32" s="68"/>
      <c r="B32" s="69"/>
      <c r="C32" s="70"/>
      <c r="D32" s="70"/>
      <c r="E32" s="70"/>
      <c r="F32" s="70"/>
      <c r="G32" s="70"/>
      <c r="H32" s="70"/>
      <c r="I32" s="70"/>
    </row>
    <row r="33" spans="1:9" x14ac:dyDescent="0.2">
      <c r="A33" s="62" t="s">
        <v>5</v>
      </c>
      <c r="B33" s="67"/>
      <c r="C33" s="65">
        <f t="shared" ref="C33:F33" si="1">SUM(C30:C32)</f>
        <v>0</v>
      </c>
      <c r="D33" s="65">
        <f t="shared" si="1"/>
        <v>0</v>
      </c>
      <c r="E33" s="65">
        <f t="shared" si="1"/>
        <v>0</v>
      </c>
      <c r="F33" s="65">
        <f t="shared" si="1"/>
        <v>0</v>
      </c>
      <c r="G33" s="65">
        <f t="shared" ref="G33:I33" si="2">SUM(G30:G32)</f>
        <v>0</v>
      </c>
      <c r="H33" s="65">
        <f t="shared" si="2"/>
        <v>0</v>
      </c>
      <c r="I33" s="65">
        <f t="shared" si="2"/>
        <v>0</v>
      </c>
    </row>
    <row r="34" spans="1:9" x14ac:dyDescent="0.2">
      <c r="A34" s="13"/>
      <c r="B34" s="6"/>
      <c r="C34" s="17"/>
      <c r="D34" s="17"/>
      <c r="E34" s="17"/>
      <c r="F34" s="17"/>
      <c r="G34" s="17"/>
      <c r="H34" s="17"/>
      <c r="I34" s="17"/>
    </row>
    <row r="35" spans="1:9" x14ac:dyDescent="0.2">
      <c r="A35" s="13" t="s">
        <v>7</v>
      </c>
      <c r="B35" s="6"/>
      <c r="C35" s="241">
        <f t="shared" ref="C35" si="3">+C24+C25-C26+C33</f>
        <v>-1314.3899999999558</v>
      </c>
      <c r="D35" s="241">
        <f>+D24+D25-D26+D33</f>
        <v>-1312.3499999999767</v>
      </c>
      <c r="E35" s="241">
        <f>+E24+E25-E26+E33</f>
        <v>-1274.4000000000233</v>
      </c>
      <c r="F35" s="241">
        <f t="shared" ref="F35:I35" si="4">+F24+F25-F26+F33</f>
        <v>102.76000000000931</v>
      </c>
      <c r="G35" s="16">
        <f t="shared" si="4"/>
        <v>102.76000000000931</v>
      </c>
      <c r="H35" s="16">
        <f t="shared" si="4"/>
        <v>102.76000000000931</v>
      </c>
      <c r="I35" s="16">
        <f t="shared" si="4"/>
        <v>102.76000000000931</v>
      </c>
    </row>
    <row r="36" spans="1:9" x14ac:dyDescent="0.2">
      <c r="A36" s="10"/>
      <c r="B36" s="11"/>
      <c r="C36" s="17"/>
      <c r="D36" s="17"/>
      <c r="E36" s="17"/>
      <c r="F36" s="17"/>
      <c r="G36" s="17"/>
      <c r="H36" s="17"/>
      <c r="I36" s="17"/>
    </row>
    <row r="37" spans="1:9" x14ac:dyDescent="0.2">
      <c r="A37" s="13" t="s">
        <v>24</v>
      </c>
      <c r="B37" s="6"/>
      <c r="C37" s="17">
        <v>244</v>
      </c>
      <c r="D37" s="17">
        <v>0</v>
      </c>
      <c r="E37" s="17">
        <v>3950</v>
      </c>
      <c r="F37" s="17">
        <v>2750</v>
      </c>
      <c r="G37" s="17">
        <v>2750</v>
      </c>
      <c r="H37" s="17">
        <v>2750</v>
      </c>
      <c r="I37" s="17">
        <v>2750</v>
      </c>
    </row>
    <row r="38" spans="1:9" x14ac:dyDescent="0.2">
      <c r="A38" s="10"/>
      <c r="B38" s="11"/>
      <c r="C38" s="17"/>
      <c r="D38" s="17"/>
      <c r="E38" s="17"/>
      <c r="F38" s="17"/>
      <c r="G38" s="17"/>
      <c r="H38" s="17"/>
      <c r="I38" s="17"/>
    </row>
    <row r="39" spans="1:9" x14ac:dyDescent="0.2">
      <c r="A39" s="13" t="s">
        <v>25</v>
      </c>
      <c r="B39" s="7"/>
      <c r="C39" s="139" t="s">
        <v>88</v>
      </c>
      <c r="D39" s="139" t="s">
        <v>88</v>
      </c>
      <c r="E39" s="139" t="s">
        <v>88</v>
      </c>
      <c r="F39" s="139" t="s">
        <v>88</v>
      </c>
      <c r="G39" s="139" t="s">
        <v>88</v>
      </c>
      <c r="H39" s="139" t="s">
        <v>88</v>
      </c>
      <c r="I39" s="139" t="s">
        <v>88</v>
      </c>
    </row>
    <row r="40" spans="1:9" x14ac:dyDescent="0.2">
      <c r="A40" s="14"/>
      <c r="B40" s="14"/>
      <c r="C40" s="20"/>
      <c r="D40" s="20"/>
      <c r="E40" s="20"/>
      <c r="F40" s="20"/>
      <c r="G40" s="20"/>
      <c r="H40" s="20"/>
      <c r="I40" s="20"/>
    </row>
    <row r="41" spans="1:9" x14ac:dyDescent="0.2">
      <c r="A41" s="15" t="s">
        <v>26</v>
      </c>
      <c r="B41" s="2"/>
      <c r="C41" s="71"/>
      <c r="D41" s="71"/>
      <c r="E41" s="21"/>
      <c r="F41" s="21"/>
      <c r="G41" s="21"/>
      <c r="H41" s="21"/>
      <c r="I41" s="21"/>
    </row>
    <row r="42" spans="1:9" x14ac:dyDescent="0.2">
      <c r="A42" s="22" t="s">
        <v>28</v>
      </c>
      <c r="B42" s="11"/>
      <c r="C42" s="72"/>
      <c r="D42" s="72"/>
      <c r="E42" s="18"/>
      <c r="F42" s="18"/>
      <c r="G42" s="18"/>
      <c r="H42" s="18"/>
      <c r="I42" s="18"/>
    </row>
    <row r="43" spans="1:9" x14ac:dyDescent="0.2">
      <c r="A43" s="13"/>
      <c r="B43" s="6"/>
      <c r="C43" s="17"/>
      <c r="D43" s="17"/>
      <c r="E43" s="17"/>
      <c r="F43" s="17"/>
      <c r="G43" s="17"/>
      <c r="H43" s="17"/>
      <c r="I43" s="17"/>
    </row>
    <row r="44" spans="1:9" x14ac:dyDescent="0.2">
      <c r="A44" s="13" t="s">
        <v>6</v>
      </c>
      <c r="B44" s="6"/>
      <c r="C44" s="70"/>
      <c r="D44" s="70"/>
      <c r="E44" s="17"/>
      <c r="F44" s="17"/>
      <c r="G44" s="17"/>
      <c r="H44" s="17"/>
      <c r="I44" s="17"/>
    </row>
    <row r="45" spans="1:9" x14ac:dyDescent="0.2">
      <c r="A45" s="13"/>
      <c r="B45" s="6"/>
      <c r="C45" s="70"/>
      <c r="D45" s="70"/>
      <c r="E45" s="17"/>
      <c r="F45" s="17"/>
      <c r="G45" s="17"/>
      <c r="H45" s="17"/>
      <c r="I45" s="17"/>
    </row>
    <row r="46" spans="1:9" x14ac:dyDescent="0.2">
      <c r="A46" s="9" t="s">
        <v>8</v>
      </c>
      <c r="B46" s="7"/>
      <c r="C46" s="70"/>
      <c r="D46" s="70"/>
      <c r="E46" s="17"/>
      <c r="F46" s="17"/>
      <c r="G46" s="17"/>
      <c r="H46" s="17"/>
      <c r="I46" s="17"/>
    </row>
    <row r="47" spans="1:9" x14ac:dyDescent="0.2">
      <c r="A47" s="12" t="s">
        <v>9</v>
      </c>
      <c r="B47" s="8"/>
      <c r="C47" s="70"/>
      <c r="D47" s="70"/>
      <c r="E47" s="17"/>
      <c r="F47" s="17"/>
      <c r="G47" s="17"/>
      <c r="H47" s="17"/>
      <c r="I47" s="17"/>
    </row>
  </sheetData>
  <sheetProtection selectLockedCells="1"/>
  <mergeCells count="5">
    <mergeCell ref="A8:I9"/>
    <mergeCell ref="A10:I11"/>
    <mergeCell ref="A12:I13"/>
    <mergeCell ref="A14:I15"/>
    <mergeCell ref="A20:I20"/>
  </mergeCells>
  <printOptions horizontalCentered="1"/>
  <pageMargins left="0.75" right="0.75" top="0.6" bottom="0.55000000000000004" header="0.28000000000000003" footer="0.16"/>
  <pageSetup scale="80" fitToWidth="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8A67EA-0D0F-4EDC-AEE4-7479AE337BA2}">
  <sheetPr>
    <tabColor rgb="FFFF0000"/>
  </sheetPr>
  <dimension ref="A1:I59"/>
  <sheetViews>
    <sheetView topLeftCell="A10" zoomScaleNormal="100" workbookViewId="0">
      <selection activeCell="F51" sqref="F51"/>
    </sheetView>
  </sheetViews>
  <sheetFormatPr defaultRowHeight="12.75" x14ac:dyDescent="0.2"/>
  <cols>
    <col min="1" max="2" width="14.7109375" style="24" customWidth="1"/>
    <col min="3" max="8" width="14" style="24" customWidth="1"/>
    <col min="9" max="9" width="13.140625" style="24" customWidth="1"/>
    <col min="10" max="16384" width="9.140625" style="24"/>
  </cols>
  <sheetData>
    <row r="1" spans="1:9" x14ac:dyDescent="0.2">
      <c r="A1" s="73"/>
      <c r="B1" s="73"/>
      <c r="C1" s="73"/>
      <c r="D1" s="73"/>
      <c r="E1" s="73"/>
      <c r="F1" s="73"/>
      <c r="G1" s="73"/>
      <c r="H1" s="73"/>
      <c r="I1" s="73"/>
    </row>
    <row r="2" spans="1:9" x14ac:dyDescent="0.2">
      <c r="A2" s="73" t="s">
        <v>13</v>
      </c>
      <c r="B2" s="75" t="s">
        <v>54</v>
      </c>
      <c r="C2" s="75"/>
      <c r="D2" s="75"/>
      <c r="E2" s="73"/>
      <c r="F2" s="73"/>
      <c r="G2" s="76" t="s">
        <v>14</v>
      </c>
      <c r="H2" s="75" t="s">
        <v>268</v>
      </c>
      <c r="I2" s="75"/>
    </row>
    <row r="3" spans="1:9" x14ac:dyDescent="0.2">
      <c r="A3" s="73" t="s">
        <v>22</v>
      </c>
      <c r="B3" s="75" t="s">
        <v>257</v>
      </c>
      <c r="C3" s="75"/>
      <c r="D3" s="75"/>
      <c r="E3" s="73"/>
      <c r="F3" s="73"/>
      <c r="G3" s="76" t="s">
        <v>15</v>
      </c>
      <c r="H3" s="78" t="s">
        <v>269</v>
      </c>
      <c r="I3" s="78"/>
    </row>
    <row r="4" spans="1:9" x14ac:dyDescent="0.2">
      <c r="A4" s="73" t="s">
        <v>16</v>
      </c>
      <c r="B4" s="25" t="s">
        <v>259</v>
      </c>
      <c r="C4" s="75"/>
      <c r="D4" s="75"/>
      <c r="E4" s="73"/>
      <c r="F4" s="73"/>
      <c r="G4" s="76" t="s">
        <v>18</v>
      </c>
      <c r="H4" s="75" t="s">
        <v>39</v>
      </c>
      <c r="I4" s="75"/>
    </row>
    <row r="5" spans="1:9" x14ac:dyDescent="0.2">
      <c r="A5" s="73" t="s">
        <v>17</v>
      </c>
      <c r="B5" s="25" t="s">
        <v>260</v>
      </c>
      <c r="C5" s="78"/>
      <c r="D5" s="78"/>
      <c r="E5" s="73"/>
      <c r="F5" s="73"/>
      <c r="G5" s="76" t="s">
        <v>19</v>
      </c>
      <c r="H5" s="27" t="s">
        <v>270</v>
      </c>
      <c r="I5" s="78"/>
    </row>
    <row r="6" spans="1:9" x14ac:dyDescent="0.2">
      <c r="A6" s="73"/>
      <c r="B6" s="24" t="s">
        <v>262</v>
      </c>
      <c r="C6" s="73"/>
      <c r="D6" s="73"/>
      <c r="E6" s="73"/>
      <c r="F6" s="73"/>
      <c r="G6" s="73"/>
      <c r="H6" s="73"/>
      <c r="I6" s="73"/>
    </row>
    <row r="7" spans="1:9" x14ac:dyDescent="0.2">
      <c r="A7" s="73"/>
      <c r="B7" s="24" t="s">
        <v>263</v>
      </c>
      <c r="C7" s="73"/>
      <c r="D7" s="73"/>
      <c r="E7" s="73"/>
      <c r="F7" s="73"/>
      <c r="G7" s="73"/>
      <c r="H7" s="73"/>
      <c r="I7" s="73"/>
    </row>
    <row r="8" spans="1:9" x14ac:dyDescent="0.2">
      <c r="A8" s="73"/>
      <c r="C8" s="73"/>
      <c r="D8" s="73"/>
      <c r="E8" s="73"/>
      <c r="F8" s="73"/>
      <c r="G8" s="73"/>
      <c r="H8" s="73"/>
      <c r="I8" s="73"/>
    </row>
    <row r="9" spans="1:9" x14ac:dyDescent="0.2">
      <c r="A9" s="73"/>
      <c r="C9" s="73"/>
      <c r="D9" s="73"/>
      <c r="E9" s="73"/>
      <c r="F9" s="73"/>
      <c r="G9" s="73"/>
      <c r="H9" s="73"/>
      <c r="I9" s="73"/>
    </row>
    <row r="10" spans="1:9" ht="15" customHeight="1" x14ac:dyDescent="0.2">
      <c r="A10" s="214" t="s">
        <v>271</v>
      </c>
      <c r="B10" s="214"/>
      <c r="C10" s="214"/>
      <c r="D10" s="214"/>
      <c r="E10" s="214"/>
      <c r="F10" s="214"/>
      <c r="G10" s="214"/>
      <c r="H10" s="214"/>
      <c r="I10" s="214"/>
    </row>
    <row r="11" spans="1:9" ht="12.75" customHeight="1" x14ac:dyDescent="0.2">
      <c r="A11" s="214"/>
      <c r="B11" s="214"/>
      <c r="C11" s="214"/>
      <c r="D11" s="214"/>
      <c r="E11" s="214"/>
      <c r="F11" s="214"/>
      <c r="G11" s="214"/>
      <c r="H11" s="214"/>
      <c r="I11" s="214"/>
    </row>
    <row r="12" spans="1:9" x14ac:dyDescent="0.2">
      <c r="A12" s="214"/>
      <c r="B12" s="214"/>
      <c r="C12" s="214"/>
      <c r="D12" s="214"/>
      <c r="E12" s="214"/>
      <c r="F12" s="214"/>
      <c r="G12" s="214"/>
      <c r="H12" s="214"/>
      <c r="I12" s="214"/>
    </row>
    <row r="13" spans="1:9" x14ac:dyDescent="0.2">
      <c r="A13" s="214"/>
      <c r="B13" s="214"/>
      <c r="C13" s="214"/>
      <c r="D13" s="214"/>
      <c r="E13" s="214"/>
      <c r="F13" s="214"/>
      <c r="G13" s="214"/>
      <c r="H13" s="214"/>
      <c r="I13" s="214"/>
    </row>
    <row r="14" spans="1:9" x14ac:dyDescent="0.2">
      <c r="A14" s="214"/>
      <c r="B14" s="214"/>
      <c r="C14" s="214"/>
      <c r="D14" s="214"/>
      <c r="E14" s="214"/>
      <c r="F14" s="214"/>
      <c r="G14" s="214"/>
      <c r="H14" s="214"/>
      <c r="I14" s="214"/>
    </row>
    <row r="15" spans="1:9" x14ac:dyDescent="0.2">
      <c r="A15" s="214"/>
      <c r="B15" s="214"/>
      <c r="C15" s="214"/>
      <c r="D15" s="214"/>
      <c r="E15" s="214"/>
      <c r="F15" s="214"/>
      <c r="G15" s="214"/>
      <c r="H15" s="214"/>
      <c r="I15" s="214"/>
    </row>
    <row r="16" spans="1:9" x14ac:dyDescent="0.2">
      <c r="A16" s="214"/>
      <c r="B16" s="214"/>
      <c r="C16" s="214"/>
      <c r="D16" s="214"/>
      <c r="E16" s="214"/>
      <c r="F16" s="214"/>
      <c r="G16" s="214"/>
      <c r="H16" s="214"/>
      <c r="I16" s="214"/>
    </row>
    <row r="17" spans="1:9" x14ac:dyDescent="0.2">
      <c r="A17" s="214"/>
      <c r="B17" s="214"/>
      <c r="C17" s="214"/>
      <c r="D17" s="214"/>
      <c r="E17" s="214"/>
      <c r="F17" s="214"/>
      <c r="G17" s="214"/>
      <c r="H17" s="214"/>
      <c r="I17" s="214"/>
    </row>
    <row r="18" spans="1:9" x14ac:dyDescent="0.2">
      <c r="A18" s="214"/>
      <c r="B18" s="214"/>
      <c r="C18" s="214"/>
      <c r="D18" s="214"/>
      <c r="E18" s="214"/>
      <c r="F18" s="214"/>
      <c r="G18" s="214"/>
      <c r="H18" s="214"/>
      <c r="I18" s="214"/>
    </row>
    <row r="19" spans="1:9" x14ac:dyDescent="0.2">
      <c r="A19" s="214"/>
      <c r="B19" s="214"/>
      <c r="C19" s="214"/>
      <c r="D19" s="214"/>
      <c r="E19" s="214"/>
      <c r="F19" s="214"/>
      <c r="G19" s="214"/>
      <c r="H19" s="214"/>
      <c r="I19" s="214"/>
    </row>
    <row r="20" spans="1:9" x14ac:dyDescent="0.2">
      <c r="A20" s="142"/>
      <c r="B20" s="142"/>
      <c r="C20" s="142"/>
      <c r="D20" s="142"/>
      <c r="E20" s="142"/>
      <c r="F20" s="142"/>
      <c r="G20" s="142"/>
      <c r="H20" s="142"/>
      <c r="I20" s="142"/>
    </row>
    <row r="21" spans="1:9" x14ac:dyDescent="0.2">
      <c r="A21" s="118" t="s">
        <v>265</v>
      </c>
      <c r="B21" s="142"/>
      <c r="C21" s="142"/>
      <c r="D21" s="142"/>
      <c r="E21" s="142"/>
      <c r="F21" s="142"/>
      <c r="G21" s="142"/>
      <c r="H21" s="142"/>
      <c r="I21" s="142"/>
    </row>
    <row r="23" spans="1:9" x14ac:dyDescent="0.2">
      <c r="A23" s="203" t="s">
        <v>272</v>
      </c>
      <c r="B23" s="203"/>
      <c r="C23" s="203"/>
      <c r="D23" s="203"/>
      <c r="E23" s="203"/>
      <c r="F23" s="203"/>
      <c r="G23" s="203"/>
      <c r="H23" s="203"/>
      <c r="I23" s="203"/>
    </row>
    <row r="24" spans="1:9" ht="12.75" customHeight="1" x14ac:dyDescent="0.2">
      <c r="A24" s="203"/>
      <c r="B24" s="203"/>
      <c r="C24" s="203"/>
      <c r="D24" s="203"/>
      <c r="E24" s="203"/>
      <c r="F24" s="203"/>
      <c r="G24" s="203"/>
      <c r="H24" s="203"/>
      <c r="I24" s="203"/>
    </row>
    <row r="25" spans="1:9" x14ac:dyDescent="0.2">
      <c r="A25" s="203"/>
      <c r="B25" s="203"/>
      <c r="C25" s="203"/>
      <c r="D25" s="203"/>
      <c r="E25" s="203"/>
      <c r="F25" s="203"/>
      <c r="G25" s="203"/>
      <c r="H25" s="203"/>
      <c r="I25" s="203"/>
    </row>
    <row r="26" spans="1:9" x14ac:dyDescent="0.2">
      <c r="A26" s="142"/>
      <c r="B26" s="142"/>
      <c r="C26" s="142"/>
      <c r="D26" s="142"/>
      <c r="E26" s="142"/>
      <c r="F26" s="142"/>
      <c r="G26" s="142"/>
      <c r="H26" s="142"/>
      <c r="I26" s="142"/>
    </row>
    <row r="27" spans="1:9" x14ac:dyDescent="0.2">
      <c r="A27" s="118" t="s">
        <v>53</v>
      </c>
    </row>
    <row r="28" spans="1:9" x14ac:dyDescent="0.2">
      <c r="A28" s="118"/>
    </row>
    <row r="29" spans="1:9" x14ac:dyDescent="0.2">
      <c r="A29" s="203" t="s">
        <v>273</v>
      </c>
      <c r="B29" s="203"/>
      <c r="C29" s="203"/>
      <c r="D29" s="203"/>
      <c r="E29" s="203"/>
      <c r="F29" s="203"/>
      <c r="G29" s="203"/>
      <c r="H29" s="203"/>
      <c r="I29" s="203"/>
    </row>
    <row r="30" spans="1:9" x14ac:dyDescent="0.2">
      <c r="A30" s="203"/>
      <c r="B30" s="203"/>
      <c r="C30" s="203"/>
      <c r="D30" s="203"/>
      <c r="E30" s="203"/>
      <c r="F30" s="203"/>
      <c r="G30" s="203"/>
      <c r="H30" s="203"/>
      <c r="I30" s="203"/>
    </row>
    <row r="31" spans="1:9" x14ac:dyDescent="0.2">
      <c r="A31" s="141"/>
      <c r="B31" s="141"/>
      <c r="C31" s="141"/>
      <c r="D31" s="141"/>
      <c r="E31" s="141"/>
      <c r="F31" s="141"/>
      <c r="G31" s="141"/>
      <c r="H31" s="141"/>
      <c r="I31" s="141"/>
    </row>
    <row r="32" spans="1:9" x14ac:dyDescent="0.2">
      <c r="A32" s="211" t="s">
        <v>12</v>
      </c>
      <c r="B32" s="212"/>
      <c r="C32" s="212"/>
      <c r="D32" s="212"/>
      <c r="E32" s="212"/>
      <c r="F32" s="212"/>
      <c r="G32" s="212"/>
      <c r="H32" s="212"/>
      <c r="I32" s="213"/>
    </row>
    <row r="33" spans="1:9" x14ac:dyDescent="0.2">
      <c r="A33" s="82"/>
      <c r="B33" s="83"/>
      <c r="C33" s="84" t="s">
        <v>30</v>
      </c>
      <c r="D33" s="31" t="s">
        <v>31</v>
      </c>
      <c r="E33" s="31" t="s">
        <v>32</v>
      </c>
      <c r="F33" s="31" t="s">
        <v>33</v>
      </c>
      <c r="G33" s="23" t="s">
        <v>348</v>
      </c>
      <c r="H33" s="23" t="s">
        <v>349</v>
      </c>
      <c r="I33" s="23" t="s">
        <v>350</v>
      </c>
    </row>
    <row r="34" spans="1:9" x14ac:dyDescent="0.2">
      <c r="A34" s="82"/>
      <c r="B34" s="83"/>
      <c r="C34" s="33" t="s">
        <v>10</v>
      </c>
      <c r="D34" s="33" t="s">
        <v>10</v>
      </c>
      <c r="E34" s="33" t="s">
        <v>10</v>
      </c>
      <c r="F34" s="33" t="s">
        <v>10</v>
      </c>
      <c r="G34" s="33" t="s">
        <v>11</v>
      </c>
      <c r="H34" s="33" t="s">
        <v>11</v>
      </c>
      <c r="I34" s="33" t="s">
        <v>11</v>
      </c>
    </row>
    <row r="35" spans="1:9" x14ac:dyDescent="0.2">
      <c r="A35" s="82" t="s">
        <v>0</v>
      </c>
      <c r="B35" s="83"/>
      <c r="C35" s="86">
        <v>0</v>
      </c>
      <c r="D35" s="86">
        <v>0</v>
      </c>
      <c r="E35" s="86">
        <v>0</v>
      </c>
      <c r="F35" s="86">
        <v>0</v>
      </c>
      <c r="G35" s="86">
        <v>0</v>
      </c>
      <c r="H35" s="86">
        <v>0</v>
      </c>
      <c r="I35" s="86">
        <v>0</v>
      </c>
    </row>
    <row r="36" spans="1:9" x14ac:dyDescent="0.2">
      <c r="A36" s="82" t="s">
        <v>1</v>
      </c>
      <c r="B36" s="83"/>
      <c r="C36" s="86">
        <v>106344</v>
      </c>
      <c r="D36" s="86">
        <f t="shared" ref="D36" si="0">C47</f>
        <v>0.47999999998137355</v>
      </c>
      <c r="E36" s="86">
        <f t="shared" ref="E36" si="1">D47</f>
        <v>0.47999999998137355</v>
      </c>
      <c r="F36" s="86">
        <f t="shared" ref="F36" si="2">E47</f>
        <v>0.47999999998137355</v>
      </c>
      <c r="G36" s="86">
        <f t="shared" ref="G36" si="3">F47</f>
        <v>0.47999999998137355</v>
      </c>
      <c r="H36" s="86">
        <f t="shared" ref="H36" si="4">G47</f>
        <v>0.47999999998137355</v>
      </c>
      <c r="I36" s="86">
        <f t="shared" ref="I36" si="5">H47</f>
        <v>0.47999999998137355</v>
      </c>
    </row>
    <row r="37" spans="1:9" x14ac:dyDescent="0.2">
      <c r="A37" s="82" t="s">
        <v>2</v>
      </c>
      <c r="B37" s="83"/>
      <c r="C37" s="86">
        <v>2061945.37</v>
      </c>
      <c r="D37" s="86"/>
      <c r="E37" s="86">
        <v>0</v>
      </c>
      <c r="F37" s="86">
        <v>0</v>
      </c>
      <c r="G37" s="86">
        <v>0</v>
      </c>
      <c r="H37" s="86">
        <v>0</v>
      </c>
      <c r="I37" s="86">
        <v>0</v>
      </c>
    </row>
    <row r="38" spans="1:9" x14ac:dyDescent="0.2">
      <c r="A38" s="82" t="s">
        <v>3</v>
      </c>
      <c r="B38" s="83"/>
      <c r="C38" s="86">
        <v>2168288.89</v>
      </c>
      <c r="D38" s="86"/>
      <c r="E38" s="86">
        <v>0</v>
      </c>
      <c r="F38" s="86">
        <v>0</v>
      </c>
      <c r="G38" s="86">
        <v>0</v>
      </c>
      <c r="H38" s="86">
        <v>0</v>
      </c>
      <c r="I38" s="86">
        <v>0</v>
      </c>
    </row>
    <row r="39" spans="1:9" x14ac:dyDescent="0.2">
      <c r="A39" s="82"/>
      <c r="B39" s="83"/>
      <c r="C39" s="86"/>
      <c r="D39" s="86"/>
      <c r="E39" s="86"/>
      <c r="F39" s="86"/>
      <c r="G39" s="86"/>
      <c r="H39" s="86"/>
      <c r="I39" s="86"/>
    </row>
    <row r="40" spans="1:9" x14ac:dyDescent="0.2">
      <c r="A40" s="29" t="s">
        <v>4</v>
      </c>
      <c r="B40" s="27"/>
      <c r="C40" s="37"/>
      <c r="D40" s="37"/>
      <c r="E40" s="37"/>
      <c r="F40" s="34"/>
      <c r="G40" s="34"/>
      <c r="H40" s="34"/>
      <c r="I40" s="34"/>
    </row>
    <row r="41" spans="1:9" x14ac:dyDescent="0.2">
      <c r="A41" s="29" t="s">
        <v>29</v>
      </c>
      <c r="B41" s="30"/>
      <c r="C41" s="37"/>
      <c r="D41" s="37"/>
      <c r="E41" s="37"/>
      <c r="F41" s="34"/>
      <c r="G41" s="34"/>
      <c r="H41" s="34"/>
      <c r="I41" s="34"/>
    </row>
    <row r="42" spans="1:9" x14ac:dyDescent="0.2">
      <c r="A42" s="38"/>
      <c r="B42" s="39"/>
      <c r="C42" s="35"/>
      <c r="D42" s="35"/>
      <c r="E42" s="35"/>
      <c r="F42" s="35"/>
      <c r="G42" s="35"/>
      <c r="H42" s="35"/>
      <c r="I42" s="35"/>
    </row>
    <row r="43" spans="1:9" x14ac:dyDescent="0.2">
      <c r="A43" s="38"/>
      <c r="B43" s="39"/>
      <c r="C43" s="35"/>
      <c r="D43" s="35"/>
      <c r="E43" s="35"/>
      <c r="F43" s="35"/>
      <c r="G43" s="35"/>
      <c r="H43" s="35"/>
      <c r="I43" s="35"/>
    </row>
    <row r="44" spans="1:9" x14ac:dyDescent="0.2">
      <c r="A44" s="38"/>
      <c r="B44" s="39"/>
      <c r="C44" s="35"/>
      <c r="D44" s="35"/>
      <c r="E44" s="35"/>
      <c r="F44" s="35"/>
      <c r="G44" s="35"/>
      <c r="H44" s="35"/>
      <c r="I44" s="35"/>
    </row>
    <row r="45" spans="1:9" x14ac:dyDescent="0.2">
      <c r="A45" s="29" t="s">
        <v>5</v>
      </c>
      <c r="B45" s="30"/>
      <c r="C45" s="34">
        <f t="shared" ref="C45" si="6">SUM(C42:C44)</f>
        <v>0</v>
      </c>
      <c r="D45" s="34">
        <f t="shared" ref="D45:F45" si="7">SUM(D42:D44)</f>
        <v>0</v>
      </c>
      <c r="E45" s="34">
        <f t="shared" si="7"/>
        <v>0</v>
      </c>
      <c r="F45" s="34">
        <f t="shared" si="7"/>
        <v>0</v>
      </c>
      <c r="G45" s="34">
        <f t="shared" ref="G45:I45" si="8">SUM(G42:G44)</f>
        <v>0</v>
      </c>
      <c r="H45" s="34">
        <f t="shared" si="8"/>
        <v>0</v>
      </c>
      <c r="I45" s="34">
        <f t="shared" si="8"/>
        <v>0</v>
      </c>
    </row>
    <row r="46" spans="1:9" x14ac:dyDescent="0.2">
      <c r="A46" s="82"/>
      <c r="B46" s="83"/>
      <c r="C46" s="86"/>
      <c r="D46" s="86"/>
      <c r="E46" s="86"/>
      <c r="F46" s="86"/>
      <c r="G46" s="86"/>
      <c r="H46" s="86"/>
      <c r="I46" s="86"/>
    </row>
    <row r="47" spans="1:9" x14ac:dyDescent="0.2">
      <c r="A47" s="82" t="s">
        <v>7</v>
      </c>
      <c r="B47" s="83"/>
      <c r="C47" s="85">
        <f>+C36+C37-C38+C45</f>
        <v>0.47999999998137355</v>
      </c>
      <c r="D47" s="85">
        <f>+D36+D37-D38+D45</f>
        <v>0.47999999998137355</v>
      </c>
      <c r="E47" s="85">
        <f>+E36+E37-E38+E45</f>
        <v>0.47999999998137355</v>
      </c>
      <c r="F47" s="85">
        <f t="shared" ref="F47:I47" si="9">+F36+F37-F38+F45</f>
        <v>0.47999999998137355</v>
      </c>
      <c r="G47" s="85">
        <f t="shared" si="9"/>
        <v>0.47999999998137355</v>
      </c>
      <c r="H47" s="85">
        <f t="shared" si="9"/>
        <v>0.47999999998137355</v>
      </c>
      <c r="I47" s="85">
        <f t="shared" si="9"/>
        <v>0.47999999998137355</v>
      </c>
    </row>
    <row r="48" spans="1:9" x14ac:dyDescent="0.2">
      <c r="A48" s="88"/>
      <c r="B48" s="89"/>
      <c r="C48" s="86"/>
      <c r="D48" s="86"/>
      <c r="E48" s="86"/>
      <c r="F48" s="86"/>
      <c r="G48" s="86"/>
      <c r="H48" s="86"/>
      <c r="I48" s="86"/>
    </row>
    <row r="49" spans="1:9" x14ac:dyDescent="0.2">
      <c r="A49" s="82" t="s">
        <v>24</v>
      </c>
      <c r="B49" s="83"/>
      <c r="C49" s="86">
        <v>8377</v>
      </c>
      <c r="D49" s="86"/>
      <c r="E49" s="86"/>
      <c r="F49" s="86"/>
      <c r="G49" s="86"/>
      <c r="H49" s="86"/>
      <c r="I49" s="86"/>
    </row>
    <row r="50" spans="1:9" x14ac:dyDescent="0.2">
      <c r="A50" s="88"/>
      <c r="B50" s="89"/>
      <c r="C50" s="86"/>
      <c r="D50" s="86"/>
      <c r="E50" s="86"/>
      <c r="F50" s="86"/>
      <c r="G50" s="86"/>
      <c r="H50" s="86"/>
      <c r="I50" s="86"/>
    </row>
    <row r="51" spans="1:9" x14ac:dyDescent="0.2">
      <c r="A51" s="82" t="s">
        <v>25</v>
      </c>
      <c r="B51" s="92"/>
      <c r="C51" s="104" t="s">
        <v>274</v>
      </c>
      <c r="D51" s="104" t="s">
        <v>274</v>
      </c>
      <c r="E51" s="93">
        <f t="shared" ref="E51:F51" si="10">E47-E49</f>
        <v>0.47999999998137355</v>
      </c>
      <c r="F51" s="93">
        <f t="shared" si="10"/>
        <v>0.47999999998137355</v>
      </c>
      <c r="G51" s="93">
        <f t="shared" ref="G51:I51" si="11">G47-G49</f>
        <v>0.47999999998137355</v>
      </c>
      <c r="H51" s="93">
        <f t="shared" si="11"/>
        <v>0.47999999998137355</v>
      </c>
      <c r="I51" s="93">
        <f t="shared" si="11"/>
        <v>0.47999999998137355</v>
      </c>
    </row>
    <row r="52" spans="1:9" x14ac:dyDescent="0.2">
      <c r="A52" s="94"/>
      <c r="B52" s="94"/>
      <c r="C52" s="95"/>
      <c r="D52" s="95"/>
      <c r="E52" s="95"/>
      <c r="F52" s="95"/>
      <c r="G52" s="95"/>
      <c r="H52" s="95"/>
      <c r="I52" s="95"/>
    </row>
    <row r="53" spans="1:9" x14ac:dyDescent="0.2">
      <c r="A53" s="96" t="s">
        <v>26</v>
      </c>
      <c r="B53" s="75"/>
      <c r="C53" s="48"/>
      <c r="D53" s="48"/>
      <c r="E53" s="97"/>
      <c r="F53" s="97"/>
      <c r="G53" s="97"/>
      <c r="H53" s="97"/>
      <c r="I53" s="97"/>
    </row>
    <row r="54" spans="1:9" x14ac:dyDescent="0.2">
      <c r="A54" s="98" t="s">
        <v>28</v>
      </c>
      <c r="B54" s="89"/>
      <c r="C54" s="41"/>
      <c r="D54" s="41"/>
      <c r="E54" s="91"/>
      <c r="F54" s="91"/>
      <c r="G54" s="91"/>
      <c r="H54" s="91"/>
      <c r="I54" s="91"/>
    </row>
    <row r="55" spans="1:9" x14ac:dyDescent="0.2">
      <c r="A55" s="82"/>
      <c r="B55" s="83"/>
      <c r="C55" s="86"/>
      <c r="D55" s="86"/>
      <c r="E55" s="86"/>
      <c r="F55" s="86"/>
      <c r="G55" s="86"/>
      <c r="H55" s="86"/>
      <c r="I55" s="86"/>
    </row>
    <row r="56" spans="1:9" x14ac:dyDescent="0.2">
      <c r="A56" s="82" t="s">
        <v>6</v>
      </c>
      <c r="B56" s="83"/>
      <c r="C56" s="35"/>
      <c r="D56" s="35"/>
      <c r="E56" s="86"/>
      <c r="F56" s="86"/>
      <c r="G56" s="86"/>
      <c r="H56" s="86"/>
      <c r="I56" s="86"/>
    </row>
    <row r="57" spans="1:9" x14ac:dyDescent="0.2">
      <c r="A57" s="82"/>
      <c r="B57" s="83"/>
      <c r="C57" s="35"/>
      <c r="D57" s="35"/>
      <c r="E57" s="86"/>
      <c r="F57" s="86"/>
      <c r="G57" s="86"/>
      <c r="H57" s="86"/>
      <c r="I57" s="86"/>
    </row>
    <row r="58" spans="1:9" x14ac:dyDescent="0.2">
      <c r="A58" s="98" t="s">
        <v>8</v>
      </c>
      <c r="B58" s="92"/>
      <c r="C58" s="35"/>
      <c r="D58" s="35"/>
      <c r="E58" s="86"/>
      <c r="F58" s="86"/>
      <c r="G58" s="86"/>
      <c r="H58" s="86"/>
      <c r="I58" s="86"/>
    </row>
    <row r="59" spans="1:9" x14ac:dyDescent="0.2">
      <c r="A59" s="99" t="s">
        <v>9</v>
      </c>
      <c r="B59" s="100"/>
      <c r="C59" s="35"/>
      <c r="D59" s="35"/>
      <c r="E59" s="86"/>
      <c r="F59" s="86"/>
      <c r="G59" s="86"/>
      <c r="H59" s="86"/>
      <c r="I59" s="86"/>
    </row>
  </sheetData>
  <mergeCells count="4">
    <mergeCell ref="A10:I19"/>
    <mergeCell ref="A23:I25"/>
    <mergeCell ref="A29:I30"/>
    <mergeCell ref="A32:I32"/>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4DB28F-34B6-48E2-8672-546375E787C7}">
  <dimension ref="A1:I46"/>
  <sheetViews>
    <sheetView topLeftCell="A16" zoomScaleNormal="100" zoomScaleSheetLayoutView="100" workbookViewId="0">
      <selection activeCell="I36" sqref="I36"/>
    </sheetView>
  </sheetViews>
  <sheetFormatPr defaultColWidth="9.140625" defaultRowHeight="12.75" x14ac:dyDescent="0.2"/>
  <cols>
    <col min="1" max="2" width="14.5703125" style="24" customWidth="1"/>
    <col min="3" max="8" width="14" style="24" customWidth="1"/>
    <col min="9" max="9" width="13.140625" style="24" customWidth="1"/>
    <col min="10" max="16384" width="9.140625" style="24"/>
  </cols>
  <sheetData>
    <row r="1" spans="1:9" x14ac:dyDescent="0.2">
      <c r="A1" s="73"/>
      <c r="B1" s="73"/>
      <c r="C1" s="73"/>
      <c r="D1" s="73"/>
      <c r="E1" s="73"/>
      <c r="F1" s="73"/>
      <c r="G1" s="73"/>
      <c r="H1" s="73"/>
      <c r="I1" s="73"/>
    </row>
    <row r="2" spans="1:9" x14ac:dyDescent="0.2">
      <c r="A2" s="73" t="s">
        <v>13</v>
      </c>
      <c r="B2" s="75" t="s">
        <v>54</v>
      </c>
      <c r="C2" s="75"/>
      <c r="D2" s="75"/>
      <c r="E2" s="73"/>
      <c r="F2" s="73"/>
      <c r="G2" s="76" t="s">
        <v>14</v>
      </c>
      <c r="H2" s="75" t="s">
        <v>278</v>
      </c>
      <c r="I2" s="75"/>
    </row>
    <row r="3" spans="1:9" x14ac:dyDescent="0.2">
      <c r="A3" s="73" t="s">
        <v>22</v>
      </c>
      <c r="B3" s="75" t="s">
        <v>279</v>
      </c>
      <c r="C3" s="75"/>
      <c r="D3" s="75"/>
      <c r="E3" s="73"/>
      <c r="F3" s="73"/>
      <c r="G3" s="76" t="s">
        <v>15</v>
      </c>
      <c r="H3" s="78" t="s">
        <v>280</v>
      </c>
      <c r="I3" s="78"/>
    </row>
    <row r="4" spans="1:9" x14ac:dyDescent="0.2">
      <c r="A4" s="73" t="s">
        <v>16</v>
      </c>
      <c r="B4" s="75" t="s">
        <v>288</v>
      </c>
      <c r="C4" s="75"/>
      <c r="D4" s="75"/>
      <c r="E4" s="73"/>
      <c r="F4" s="73"/>
      <c r="G4" s="76" t="s">
        <v>18</v>
      </c>
      <c r="H4" s="75" t="s">
        <v>39</v>
      </c>
      <c r="I4" s="75"/>
    </row>
    <row r="5" spans="1:9" x14ac:dyDescent="0.2">
      <c r="A5" s="73" t="s">
        <v>17</v>
      </c>
      <c r="B5" s="75" t="s">
        <v>282</v>
      </c>
      <c r="C5" s="78"/>
      <c r="D5" s="78"/>
      <c r="E5" s="73"/>
      <c r="F5" s="73"/>
      <c r="G5" s="76" t="s">
        <v>19</v>
      </c>
      <c r="H5" s="78" t="s">
        <v>289</v>
      </c>
      <c r="I5" s="78"/>
    </row>
    <row r="6" spans="1:9" x14ac:dyDescent="0.2">
      <c r="A6" s="73"/>
      <c r="B6" s="73"/>
      <c r="C6" s="73"/>
      <c r="D6" s="73"/>
      <c r="E6" s="73"/>
      <c r="F6" s="73"/>
      <c r="G6" s="73"/>
      <c r="H6" s="73"/>
      <c r="I6" s="73"/>
    </row>
    <row r="7" spans="1:9" x14ac:dyDescent="0.2">
      <c r="A7" s="73" t="s">
        <v>290</v>
      </c>
      <c r="B7" s="73"/>
      <c r="C7" s="73"/>
      <c r="D7" s="73"/>
      <c r="E7" s="73"/>
      <c r="F7" s="73"/>
      <c r="G7" s="73"/>
      <c r="H7" s="73"/>
      <c r="I7" s="73"/>
    </row>
    <row r="8" spans="1:9" x14ac:dyDescent="0.2">
      <c r="A8" s="176" t="s">
        <v>291</v>
      </c>
      <c r="B8" s="73"/>
      <c r="C8" s="73"/>
      <c r="D8" s="73"/>
      <c r="E8" s="73"/>
      <c r="F8" s="73"/>
      <c r="G8" s="73"/>
      <c r="H8" s="73"/>
      <c r="I8" s="73"/>
    </row>
    <row r="9" spans="1:9" x14ac:dyDescent="0.2">
      <c r="A9" s="176"/>
      <c r="B9" s="73"/>
      <c r="C9" s="73"/>
      <c r="D9" s="73"/>
      <c r="E9" s="73"/>
      <c r="F9" s="73"/>
      <c r="G9" s="73"/>
      <c r="H9" s="73"/>
      <c r="I9" s="73"/>
    </row>
    <row r="10" spans="1:9" x14ac:dyDescent="0.2">
      <c r="A10" s="73" t="s">
        <v>292</v>
      </c>
      <c r="B10" s="73"/>
      <c r="C10" s="73"/>
      <c r="D10" s="73"/>
      <c r="E10" s="73"/>
      <c r="F10" s="73"/>
      <c r="G10" s="73"/>
      <c r="H10" s="73"/>
      <c r="I10" s="73"/>
    </row>
    <row r="11" spans="1:9" x14ac:dyDescent="0.2">
      <c r="A11" s="73"/>
      <c r="B11" s="73"/>
      <c r="C11" s="73"/>
      <c r="D11" s="73"/>
      <c r="E11" s="73"/>
      <c r="F11" s="73"/>
      <c r="G11" s="73"/>
      <c r="H11" s="73"/>
      <c r="I11" s="73"/>
    </row>
    <row r="12" spans="1:9" x14ac:dyDescent="0.2">
      <c r="A12" s="73" t="s">
        <v>293</v>
      </c>
      <c r="B12" s="73"/>
      <c r="C12" s="73"/>
      <c r="D12" s="73"/>
      <c r="E12" s="73"/>
      <c r="F12" s="73"/>
      <c r="G12" s="73"/>
      <c r="H12" s="73"/>
      <c r="I12" s="73"/>
    </row>
    <row r="13" spans="1:9" x14ac:dyDescent="0.2">
      <c r="A13" s="176" t="s">
        <v>294</v>
      </c>
      <c r="B13" s="73"/>
      <c r="C13" s="73"/>
      <c r="D13" s="73"/>
      <c r="E13" s="73"/>
      <c r="F13" s="73"/>
      <c r="G13" s="73"/>
      <c r="H13" s="73"/>
      <c r="I13" s="73"/>
    </row>
    <row r="14" spans="1:9" x14ac:dyDescent="0.2">
      <c r="A14" s="176"/>
      <c r="B14" s="73"/>
      <c r="C14" s="73"/>
      <c r="D14" s="73"/>
      <c r="E14" s="73"/>
      <c r="F14" s="73"/>
      <c r="G14" s="73"/>
      <c r="H14" s="73"/>
      <c r="I14" s="73"/>
    </row>
    <row r="15" spans="1:9" x14ac:dyDescent="0.2">
      <c r="A15" s="73" t="s">
        <v>228</v>
      </c>
      <c r="B15" s="73"/>
      <c r="C15" s="73"/>
      <c r="D15" s="73"/>
      <c r="E15" s="73"/>
      <c r="F15" s="73"/>
      <c r="G15" s="73"/>
      <c r="H15" s="73"/>
      <c r="I15" s="73"/>
    </row>
    <row r="16" spans="1:9" x14ac:dyDescent="0.2">
      <c r="A16" s="73"/>
      <c r="B16" s="73"/>
      <c r="C16" s="73"/>
      <c r="D16" s="73"/>
      <c r="E16" s="73"/>
      <c r="F16" s="73"/>
      <c r="G16" s="73"/>
      <c r="H16" s="73"/>
      <c r="I16" s="73"/>
    </row>
    <row r="17" spans="1:9" x14ac:dyDescent="0.2">
      <c r="A17" s="24" t="s">
        <v>287</v>
      </c>
      <c r="B17" s="73"/>
      <c r="C17" s="73"/>
      <c r="D17" s="73"/>
      <c r="E17" s="73"/>
      <c r="F17" s="73"/>
      <c r="G17" s="73"/>
      <c r="H17" s="73"/>
      <c r="I17" s="73"/>
    </row>
    <row r="18" spans="1:9" x14ac:dyDescent="0.2">
      <c r="A18" s="73"/>
      <c r="B18" s="73"/>
      <c r="C18" s="73"/>
      <c r="D18" s="73"/>
      <c r="E18" s="73"/>
      <c r="F18" s="73"/>
      <c r="G18" s="73"/>
      <c r="H18" s="73"/>
      <c r="I18" s="73"/>
    </row>
    <row r="19" spans="1:9" x14ac:dyDescent="0.2">
      <c r="A19" s="211" t="s">
        <v>12</v>
      </c>
      <c r="B19" s="212"/>
      <c r="C19" s="212"/>
      <c r="D19" s="212"/>
      <c r="E19" s="212"/>
      <c r="F19" s="212"/>
      <c r="G19" s="212"/>
      <c r="H19" s="212"/>
      <c r="I19" s="213"/>
    </row>
    <row r="20" spans="1:9" x14ac:dyDescent="0.2">
      <c r="A20" s="82"/>
      <c r="B20" s="83"/>
      <c r="C20" s="84" t="s">
        <v>30</v>
      </c>
      <c r="D20" s="84" t="s">
        <v>31</v>
      </c>
      <c r="E20" s="84" t="s">
        <v>32</v>
      </c>
      <c r="F20" s="84" t="s">
        <v>33</v>
      </c>
      <c r="G20" s="23" t="s">
        <v>348</v>
      </c>
      <c r="H20" s="23" t="s">
        <v>349</v>
      </c>
      <c r="I20" s="23" t="s">
        <v>350</v>
      </c>
    </row>
    <row r="21" spans="1:9" x14ac:dyDescent="0.2">
      <c r="A21" s="82"/>
      <c r="B21" s="83"/>
      <c r="C21" s="32" t="s">
        <v>10</v>
      </c>
      <c r="D21" s="33" t="s">
        <v>10</v>
      </c>
      <c r="E21" s="33" t="s">
        <v>10</v>
      </c>
      <c r="F21" s="33" t="s">
        <v>10</v>
      </c>
      <c r="G21" s="33" t="s">
        <v>11</v>
      </c>
      <c r="H21" s="33" t="s">
        <v>11</v>
      </c>
      <c r="I21" s="33" t="s">
        <v>11</v>
      </c>
    </row>
    <row r="22" spans="1:9" x14ac:dyDescent="0.2">
      <c r="A22" s="82" t="s">
        <v>0</v>
      </c>
      <c r="B22" s="83"/>
      <c r="C22" s="35">
        <v>300000</v>
      </c>
      <c r="D22" s="35">
        <v>300000</v>
      </c>
      <c r="E22" s="35">
        <v>300000</v>
      </c>
      <c r="F22" s="35">
        <v>300000</v>
      </c>
      <c r="G22" s="35">
        <v>300000</v>
      </c>
      <c r="H22" s="35">
        <v>300000</v>
      </c>
      <c r="I22" s="35">
        <v>300000</v>
      </c>
    </row>
    <row r="23" spans="1:9" x14ac:dyDescent="0.2">
      <c r="A23" s="82" t="s">
        <v>1</v>
      </c>
      <c r="B23" s="83"/>
      <c r="C23" s="35">
        <v>0</v>
      </c>
      <c r="D23" s="86">
        <f t="shared" ref="D23:I23" si="0">C34</f>
        <v>4.0000000008149073E-2</v>
      </c>
      <c r="E23" s="86">
        <f t="shared" si="0"/>
        <v>4.0000000008149073E-2</v>
      </c>
      <c r="F23" s="86">
        <f t="shared" si="0"/>
        <v>4.0000000008149073E-2</v>
      </c>
      <c r="G23" s="86">
        <f t="shared" si="0"/>
        <v>4.0000000008149073E-2</v>
      </c>
      <c r="H23" s="86">
        <f t="shared" si="0"/>
        <v>4.0000000037252903E-2</v>
      </c>
      <c r="I23" s="86">
        <f t="shared" si="0"/>
        <v>4.0000000037252903E-2</v>
      </c>
    </row>
    <row r="24" spans="1:9" x14ac:dyDescent="0.2">
      <c r="A24" s="82" t="s">
        <v>2</v>
      </c>
      <c r="B24" s="83"/>
      <c r="C24" s="35">
        <v>165012.54</v>
      </c>
      <c r="D24" s="86">
        <v>67421.23</v>
      </c>
      <c r="E24" s="86">
        <v>228639.02</v>
      </c>
      <c r="F24" s="86">
        <v>234679.47</v>
      </c>
      <c r="G24" s="86">
        <v>300000</v>
      </c>
      <c r="H24" s="86">
        <v>300000</v>
      </c>
      <c r="I24" s="86">
        <v>300000</v>
      </c>
    </row>
    <row r="25" spans="1:9" x14ac:dyDescent="0.2">
      <c r="A25" s="82" t="s">
        <v>3</v>
      </c>
      <c r="B25" s="83"/>
      <c r="C25" s="34">
        <v>165012.54</v>
      </c>
      <c r="D25" s="86">
        <v>67421.23</v>
      </c>
      <c r="E25" s="86">
        <v>228639.02</v>
      </c>
      <c r="F25" s="86">
        <v>234679.47</v>
      </c>
      <c r="G25" s="86">
        <v>300000</v>
      </c>
      <c r="H25" s="86">
        <v>300000</v>
      </c>
      <c r="I25" s="86">
        <v>300000</v>
      </c>
    </row>
    <row r="26" spans="1:9" x14ac:dyDescent="0.2">
      <c r="A26" s="82"/>
      <c r="B26" s="83"/>
      <c r="C26" s="35"/>
      <c r="D26" s="86"/>
      <c r="E26" s="86"/>
      <c r="F26" s="86"/>
      <c r="G26" s="86"/>
      <c r="H26" s="86"/>
      <c r="I26" s="86"/>
    </row>
    <row r="27" spans="1:9" x14ac:dyDescent="0.2">
      <c r="A27" s="29" t="s">
        <v>4</v>
      </c>
      <c r="B27" s="27"/>
      <c r="C27" s="37"/>
      <c r="D27" s="37"/>
      <c r="E27" s="37"/>
      <c r="F27" s="34"/>
      <c r="G27" s="34"/>
      <c r="H27" s="34"/>
      <c r="I27" s="34"/>
    </row>
    <row r="28" spans="1:9" x14ac:dyDescent="0.2">
      <c r="A28" s="29" t="s">
        <v>29</v>
      </c>
      <c r="B28" s="30"/>
      <c r="C28" s="37"/>
      <c r="D28" s="37"/>
      <c r="E28" s="37"/>
      <c r="F28" s="34"/>
      <c r="G28" s="34"/>
      <c r="H28" s="34"/>
      <c r="I28" s="34"/>
    </row>
    <row r="29" spans="1:9" x14ac:dyDescent="0.2">
      <c r="A29" s="38"/>
      <c r="B29" s="39"/>
      <c r="C29" s="35"/>
      <c r="D29" s="35"/>
      <c r="E29" s="35"/>
      <c r="F29" s="35"/>
      <c r="G29" s="35"/>
      <c r="H29" s="35"/>
      <c r="I29" s="35"/>
    </row>
    <row r="30" spans="1:9" x14ac:dyDescent="0.2">
      <c r="A30" s="38"/>
      <c r="B30" s="39"/>
      <c r="C30" s="35"/>
      <c r="D30" s="35"/>
      <c r="E30" s="35"/>
      <c r="F30" s="35"/>
      <c r="G30" s="35"/>
      <c r="H30" s="35"/>
      <c r="I30" s="35"/>
    </row>
    <row r="31" spans="1:9" x14ac:dyDescent="0.2">
      <c r="A31" s="38"/>
      <c r="B31" s="39"/>
      <c r="C31" s="35"/>
      <c r="D31" s="35"/>
      <c r="E31" s="35"/>
      <c r="F31" s="35"/>
      <c r="G31" s="35"/>
      <c r="H31" s="35"/>
      <c r="I31" s="35"/>
    </row>
    <row r="32" spans="1:9" x14ac:dyDescent="0.2">
      <c r="A32" s="29" t="s">
        <v>5</v>
      </c>
      <c r="B32" s="30"/>
      <c r="C32" s="34">
        <v>0</v>
      </c>
      <c r="D32" s="34">
        <f t="shared" ref="D32:F32" si="1">SUM(D29:D31)</f>
        <v>0</v>
      </c>
      <c r="E32" s="34">
        <f t="shared" si="1"/>
        <v>0</v>
      </c>
      <c r="F32" s="34">
        <f t="shared" si="1"/>
        <v>0</v>
      </c>
      <c r="G32" s="34">
        <f t="shared" ref="G32:I32" si="2">SUM(G29:G31)</f>
        <v>0</v>
      </c>
      <c r="H32" s="34">
        <f t="shared" si="2"/>
        <v>0</v>
      </c>
      <c r="I32" s="34">
        <f t="shared" si="2"/>
        <v>0</v>
      </c>
    </row>
    <row r="33" spans="1:9" x14ac:dyDescent="0.2">
      <c r="A33" s="82"/>
      <c r="B33" s="83"/>
      <c r="C33" s="35"/>
      <c r="D33" s="86"/>
      <c r="E33" s="86"/>
      <c r="F33" s="86"/>
      <c r="G33" s="86"/>
      <c r="H33" s="86"/>
      <c r="I33" s="86"/>
    </row>
    <row r="34" spans="1:9" x14ac:dyDescent="0.2">
      <c r="A34" s="82" t="s">
        <v>7</v>
      </c>
      <c r="B34" s="83"/>
      <c r="C34" s="34">
        <v>4.0000000008149073E-2</v>
      </c>
      <c r="D34" s="85">
        <f t="shared" ref="D34:I34" si="3">+D23+D24-D25+D32</f>
        <v>4.0000000008149073E-2</v>
      </c>
      <c r="E34" s="85">
        <f t="shared" si="3"/>
        <v>4.0000000008149073E-2</v>
      </c>
      <c r="F34" s="85">
        <f t="shared" si="3"/>
        <v>4.0000000008149073E-2</v>
      </c>
      <c r="G34" s="85">
        <f t="shared" si="3"/>
        <v>4.0000000037252903E-2</v>
      </c>
      <c r="H34" s="85">
        <f t="shared" si="3"/>
        <v>4.0000000037252903E-2</v>
      </c>
      <c r="I34" s="85">
        <f t="shared" si="3"/>
        <v>4.0000000037252903E-2</v>
      </c>
    </row>
    <row r="35" spans="1:9" x14ac:dyDescent="0.2">
      <c r="A35" s="88"/>
      <c r="B35" s="89"/>
      <c r="C35" s="35"/>
      <c r="D35" s="86"/>
      <c r="E35" s="86"/>
      <c r="F35" s="86"/>
      <c r="G35" s="86"/>
      <c r="H35" s="86"/>
      <c r="I35" s="86"/>
    </row>
    <row r="36" spans="1:9" x14ac:dyDescent="0.2">
      <c r="A36" s="82" t="s">
        <v>24</v>
      </c>
      <c r="B36" s="83"/>
      <c r="C36" s="35">
        <v>283040.33</v>
      </c>
      <c r="D36" s="86">
        <v>500235.95</v>
      </c>
      <c r="E36" s="86">
        <v>168006.03</v>
      </c>
      <c r="F36" s="86">
        <v>128326.65</v>
      </c>
      <c r="G36" s="86">
        <v>0</v>
      </c>
      <c r="H36" s="86">
        <v>0</v>
      </c>
      <c r="I36" s="86">
        <v>0</v>
      </c>
    </row>
    <row r="37" spans="1:9" x14ac:dyDescent="0.2">
      <c r="A37" s="88"/>
      <c r="B37" s="89"/>
      <c r="C37" s="35"/>
      <c r="D37" s="86"/>
      <c r="E37" s="86"/>
      <c r="F37" s="86"/>
      <c r="G37" s="86"/>
      <c r="H37" s="86"/>
      <c r="I37" s="86"/>
    </row>
    <row r="38" spans="1:9" x14ac:dyDescent="0.2">
      <c r="A38" s="82" t="s">
        <v>25</v>
      </c>
      <c r="B38" s="92"/>
      <c r="C38" s="175" t="s">
        <v>88</v>
      </c>
      <c r="D38" s="104" t="s">
        <v>88</v>
      </c>
      <c r="E38" s="104" t="s">
        <v>88</v>
      </c>
      <c r="F38" s="104" t="s">
        <v>88</v>
      </c>
      <c r="G38" s="104" t="s">
        <v>88</v>
      </c>
      <c r="H38" s="104" t="s">
        <v>88</v>
      </c>
      <c r="I38" s="104" t="s">
        <v>88</v>
      </c>
    </row>
    <row r="39" spans="1:9" x14ac:dyDescent="0.2">
      <c r="A39" s="94"/>
      <c r="B39" s="94"/>
      <c r="C39" s="95"/>
      <c r="D39" s="95"/>
      <c r="E39" s="95"/>
      <c r="F39" s="95"/>
      <c r="G39" s="95"/>
      <c r="H39" s="95"/>
      <c r="I39" s="95"/>
    </row>
    <row r="40" spans="1:9" x14ac:dyDescent="0.2">
      <c r="A40" s="96" t="s">
        <v>26</v>
      </c>
      <c r="B40" s="75"/>
      <c r="C40" s="48"/>
      <c r="D40" s="48"/>
      <c r="E40" s="97"/>
      <c r="F40" s="97"/>
      <c r="G40" s="97"/>
      <c r="H40" s="97"/>
      <c r="I40" s="97"/>
    </row>
    <row r="41" spans="1:9" x14ac:dyDescent="0.2">
      <c r="A41" s="98" t="s">
        <v>28</v>
      </c>
      <c r="B41" s="89"/>
      <c r="C41" s="41"/>
      <c r="D41" s="41"/>
      <c r="E41" s="91"/>
      <c r="F41" s="91"/>
      <c r="G41" s="91"/>
      <c r="H41" s="91"/>
      <c r="I41" s="91"/>
    </row>
    <row r="42" spans="1:9" x14ac:dyDescent="0.2">
      <c r="A42" s="82"/>
      <c r="B42" s="83"/>
      <c r="C42" s="86"/>
      <c r="D42" s="86"/>
      <c r="E42" s="86"/>
      <c r="F42" s="86"/>
      <c r="G42" s="86"/>
      <c r="H42" s="86"/>
      <c r="I42" s="86"/>
    </row>
    <row r="43" spans="1:9" x14ac:dyDescent="0.2">
      <c r="A43" s="82" t="s">
        <v>6</v>
      </c>
      <c r="B43" s="83"/>
      <c r="C43" s="35"/>
      <c r="D43" s="35"/>
      <c r="E43" s="86"/>
      <c r="F43" s="86"/>
      <c r="G43" s="86"/>
      <c r="H43" s="86"/>
      <c r="I43" s="86"/>
    </row>
    <row r="44" spans="1:9" x14ac:dyDescent="0.2">
      <c r="A44" s="82"/>
      <c r="B44" s="83"/>
      <c r="C44" s="35"/>
      <c r="D44" s="35"/>
      <c r="E44" s="86"/>
      <c r="F44" s="86"/>
      <c r="G44" s="86"/>
      <c r="H44" s="86"/>
      <c r="I44" s="86"/>
    </row>
    <row r="45" spans="1:9" x14ac:dyDescent="0.2">
      <c r="A45" s="98" t="s">
        <v>8</v>
      </c>
      <c r="B45" s="92"/>
      <c r="C45" s="35"/>
      <c r="D45" s="35"/>
      <c r="E45" s="86"/>
      <c r="F45" s="86"/>
      <c r="G45" s="86"/>
      <c r="H45" s="86"/>
      <c r="I45" s="86"/>
    </row>
    <row r="46" spans="1:9" x14ac:dyDescent="0.2">
      <c r="A46" s="99" t="s">
        <v>9</v>
      </c>
      <c r="B46" s="100"/>
      <c r="C46" s="35"/>
      <c r="D46" s="35"/>
      <c r="E46" s="86"/>
      <c r="F46" s="86"/>
      <c r="G46" s="86"/>
      <c r="H46" s="86"/>
      <c r="I46" s="86"/>
    </row>
  </sheetData>
  <sheetProtection selectLockedCells="1"/>
  <mergeCells count="1">
    <mergeCell ref="A19:I19"/>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2024 Legislature</oddHeader>
    <oddFooter>&amp;LForm 37-47 (rev. 9/7/21)&amp;R&amp;D  &amp;T</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A4CB7A-FA56-42FB-9F0D-7FF4921D2992}">
  <dimension ref="A1:I53"/>
  <sheetViews>
    <sheetView topLeftCell="A22" zoomScaleNormal="100" workbookViewId="0">
      <pane ySplit="1" topLeftCell="A27" activePane="bottomLeft" state="frozen"/>
      <selection activeCell="A22" sqref="A22"/>
      <selection pane="bottomLeft"/>
    </sheetView>
  </sheetViews>
  <sheetFormatPr defaultRowHeight="12.75" x14ac:dyDescent="0.2"/>
  <cols>
    <col min="1" max="2" width="14.7109375" style="24" customWidth="1"/>
    <col min="3" max="8" width="14" style="24" customWidth="1"/>
    <col min="9" max="9" width="13.140625" style="24" customWidth="1"/>
    <col min="10" max="16384" width="9.140625" style="24"/>
  </cols>
  <sheetData>
    <row r="1" spans="1:9" s="107" customFormat="1" x14ac:dyDescent="0.2">
      <c r="A1" s="143"/>
      <c r="B1" s="143"/>
      <c r="C1" s="143"/>
      <c r="D1" s="143"/>
      <c r="E1" s="144"/>
      <c r="F1" s="143"/>
      <c r="G1" s="143"/>
      <c r="H1" s="143"/>
      <c r="I1" s="143"/>
    </row>
    <row r="2" spans="1:9" s="107" customFormat="1" x14ac:dyDescent="0.2">
      <c r="A2" s="143" t="s">
        <v>13</v>
      </c>
      <c r="B2" s="145" t="s">
        <v>54</v>
      </c>
      <c r="C2" s="145"/>
      <c r="D2" s="145"/>
      <c r="E2" s="143"/>
      <c r="F2" s="143"/>
      <c r="G2" s="146" t="s">
        <v>14</v>
      </c>
      <c r="H2" s="75" t="s">
        <v>368</v>
      </c>
      <c r="I2" s="145"/>
    </row>
    <row r="3" spans="1:9" s="107" customFormat="1" x14ac:dyDescent="0.2">
      <c r="A3" s="143" t="s">
        <v>22</v>
      </c>
      <c r="B3" s="145" t="s">
        <v>257</v>
      </c>
      <c r="C3" s="145"/>
      <c r="D3" s="145"/>
      <c r="E3" s="143"/>
      <c r="F3" s="143"/>
      <c r="G3" s="146" t="s">
        <v>15</v>
      </c>
      <c r="H3" s="78" t="s">
        <v>369</v>
      </c>
      <c r="I3" s="147"/>
    </row>
    <row r="4" spans="1:9" s="107" customFormat="1" x14ac:dyDescent="0.2">
      <c r="A4" s="143" t="s">
        <v>16</v>
      </c>
      <c r="B4" s="25" t="s">
        <v>259</v>
      </c>
      <c r="C4" s="145"/>
      <c r="D4" s="145"/>
      <c r="E4" s="143"/>
      <c r="F4" s="143"/>
      <c r="G4" s="146" t="s">
        <v>18</v>
      </c>
      <c r="H4" s="145" t="s">
        <v>39</v>
      </c>
      <c r="I4" s="145"/>
    </row>
    <row r="5" spans="1:9" s="107" customFormat="1" x14ac:dyDescent="0.2">
      <c r="A5" s="143" t="s">
        <v>17</v>
      </c>
      <c r="B5" s="25" t="s">
        <v>260</v>
      </c>
      <c r="C5" s="147"/>
      <c r="D5" s="147"/>
      <c r="E5" s="143"/>
      <c r="F5" s="143"/>
      <c r="G5" s="146" t="s">
        <v>19</v>
      </c>
      <c r="H5" s="147" t="s">
        <v>275</v>
      </c>
      <c r="I5" s="147"/>
    </row>
    <row r="6" spans="1:9" s="107" customFormat="1" x14ac:dyDescent="0.2">
      <c r="A6" s="143"/>
      <c r="B6" s="24" t="s">
        <v>262</v>
      </c>
      <c r="C6" s="143"/>
      <c r="D6" s="143"/>
      <c r="E6" s="143"/>
      <c r="F6" s="143"/>
      <c r="G6" s="143"/>
      <c r="H6" s="143"/>
      <c r="I6" s="143"/>
    </row>
    <row r="7" spans="1:9" s="107" customFormat="1" x14ac:dyDescent="0.2">
      <c r="A7" s="143"/>
      <c r="B7" s="24" t="s">
        <v>263</v>
      </c>
      <c r="C7" s="143"/>
      <c r="D7" s="143"/>
      <c r="E7" s="143"/>
      <c r="F7" s="143"/>
      <c r="G7" s="143"/>
      <c r="H7" s="143"/>
      <c r="I7" s="143"/>
    </row>
    <row r="8" spans="1:9" s="107" customFormat="1" ht="12.75" customHeight="1" x14ac:dyDescent="0.2">
      <c r="A8" s="148" t="s">
        <v>276</v>
      </c>
      <c r="B8" s="102"/>
      <c r="C8" s="102"/>
      <c r="D8" s="102"/>
      <c r="E8" s="102"/>
      <c r="F8" s="102"/>
      <c r="G8" s="102"/>
      <c r="H8" s="102"/>
      <c r="I8" s="102"/>
    </row>
    <row r="9" spans="1:9" s="107" customFormat="1" x14ac:dyDescent="0.2">
      <c r="A9" s="203" t="s">
        <v>264</v>
      </c>
      <c r="B9" s="203"/>
      <c r="C9" s="203"/>
      <c r="D9" s="203"/>
      <c r="E9" s="203"/>
      <c r="F9" s="203"/>
      <c r="G9" s="203"/>
      <c r="H9" s="203"/>
      <c r="I9" s="203"/>
    </row>
    <row r="10" spans="1:9" s="107" customFormat="1" x14ac:dyDescent="0.2">
      <c r="A10" s="203"/>
      <c r="B10" s="203"/>
      <c r="C10" s="203"/>
      <c r="D10" s="203"/>
      <c r="E10" s="203"/>
      <c r="F10" s="203"/>
      <c r="G10" s="203"/>
      <c r="H10" s="203"/>
      <c r="I10" s="203"/>
    </row>
    <row r="11" spans="1:9" s="107" customFormat="1" x14ac:dyDescent="0.2">
      <c r="A11" s="203"/>
      <c r="B11" s="203"/>
      <c r="C11" s="203"/>
      <c r="D11" s="203"/>
      <c r="E11" s="203"/>
      <c r="F11" s="203"/>
      <c r="G11" s="203"/>
      <c r="H11" s="203"/>
      <c r="I11" s="203"/>
    </row>
    <row r="12" spans="1:9" s="107" customFormat="1" x14ac:dyDescent="0.2">
      <c r="A12" s="203"/>
      <c r="B12" s="203"/>
      <c r="C12" s="203"/>
      <c r="D12" s="203"/>
      <c r="E12" s="203"/>
      <c r="F12" s="203"/>
      <c r="G12" s="203"/>
      <c r="H12" s="203"/>
      <c r="I12" s="203"/>
    </row>
    <row r="13" spans="1:9" s="107" customFormat="1" x14ac:dyDescent="0.2">
      <c r="A13" s="203"/>
      <c r="B13" s="203"/>
      <c r="C13" s="203"/>
      <c r="D13" s="203"/>
      <c r="E13" s="203"/>
      <c r="F13" s="203"/>
      <c r="G13" s="203"/>
      <c r="H13" s="203"/>
      <c r="I13" s="203"/>
    </row>
    <row r="14" spans="1:9" s="107" customFormat="1" x14ac:dyDescent="0.2">
      <c r="A14" s="203"/>
      <c r="B14" s="203"/>
      <c r="C14" s="203"/>
      <c r="D14" s="203"/>
      <c r="E14" s="203"/>
      <c r="F14" s="203"/>
      <c r="G14" s="203"/>
      <c r="H14" s="203"/>
      <c r="I14" s="203"/>
    </row>
    <row r="15" spans="1:9" s="107" customFormat="1" x14ac:dyDescent="0.2">
      <c r="A15" s="203"/>
      <c r="B15" s="203"/>
      <c r="C15" s="203"/>
      <c r="D15" s="203"/>
      <c r="E15" s="203"/>
      <c r="F15" s="203"/>
      <c r="G15" s="203"/>
      <c r="H15" s="203"/>
      <c r="I15" s="203"/>
    </row>
    <row r="16" spans="1:9" s="107" customFormat="1" x14ac:dyDescent="0.2">
      <c r="A16" s="203"/>
      <c r="B16" s="203"/>
      <c r="C16" s="203"/>
      <c r="D16" s="203"/>
      <c r="E16" s="203"/>
      <c r="F16" s="203"/>
      <c r="G16" s="203"/>
      <c r="H16" s="203"/>
      <c r="I16" s="203"/>
    </row>
    <row r="17" spans="1:9" s="107" customFormat="1" ht="33" customHeight="1" x14ac:dyDescent="0.2">
      <c r="A17" s="203"/>
      <c r="B17" s="203"/>
      <c r="C17" s="203"/>
      <c r="D17" s="203"/>
      <c r="E17" s="203"/>
      <c r="F17" s="203"/>
      <c r="G17" s="203"/>
      <c r="H17" s="203"/>
      <c r="I17" s="203"/>
    </row>
    <row r="18" spans="1:9" s="107" customFormat="1" x14ac:dyDescent="0.2">
      <c r="A18" s="118" t="s">
        <v>265</v>
      </c>
      <c r="B18" s="143"/>
      <c r="C18" s="143"/>
      <c r="D18" s="143"/>
      <c r="E18" s="143"/>
      <c r="F18" s="143"/>
      <c r="G18" s="143"/>
      <c r="H18" s="143"/>
      <c r="I18" s="143"/>
    </row>
    <row r="19" spans="1:9" s="107" customFormat="1" x14ac:dyDescent="0.2">
      <c r="A19" s="118"/>
      <c r="B19" s="143"/>
      <c r="C19" s="143"/>
      <c r="D19" s="143"/>
      <c r="E19" s="143"/>
      <c r="F19" s="143"/>
      <c r="G19" s="143"/>
      <c r="H19" s="143"/>
      <c r="I19" s="143"/>
    </row>
    <row r="20" spans="1:9" s="107" customFormat="1" x14ac:dyDescent="0.2">
      <c r="A20" s="101" t="s">
        <v>277</v>
      </c>
      <c r="B20" s="143"/>
      <c r="C20" s="143"/>
      <c r="D20" s="143"/>
      <c r="E20" s="143"/>
      <c r="F20" s="143"/>
      <c r="G20" s="143"/>
      <c r="H20" s="143"/>
      <c r="I20" s="143"/>
    </row>
    <row r="21" spans="1:9" s="107" customFormat="1" ht="33" customHeight="1" x14ac:dyDescent="0.2">
      <c r="A21" s="203" t="s">
        <v>266</v>
      </c>
      <c r="B21" s="203"/>
      <c r="C21" s="203"/>
      <c r="D21" s="203"/>
      <c r="E21" s="203"/>
      <c r="F21" s="203"/>
      <c r="G21" s="203"/>
      <c r="H21" s="203"/>
      <c r="I21" s="203"/>
    </row>
    <row r="22" spans="1:9" s="107" customFormat="1" ht="17.25" customHeight="1" x14ac:dyDescent="0.2">
      <c r="A22" s="101" t="s">
        <v>53</v>
      </c>
      <c r="B22" s="102"/>
      <c r="C22" s="102"/>
      <c r="D22" s="102"/>
      <c r="E22" s="102"/>
      <c r="F22" s="102"/>
      <c r="G22" s="102"/>
      <c r="H22" s="102"/>
      <c r="I22" s="102"/>
    </row>
    <row r="23" spans="1:9" s="107" customFormat="1" x14ac:dyDescent="0.2">
      <c r="A23" s="224" t="s">
        <v>370</v>
      </c>
      <c r="B23" s="224"/>
      <c r="C23" s="224"/>
      <c r="D23" s="224"/>
      <c r="E23" s="224"/>
      <c r="F23" s="224"/>
      <c r="G23" s="224"/>
      <c r="H23" s="224"/>
      <c r="I23" s="224"/>
    </row>
    <row r="24" spans="1:9" s="107" customFormat="1" ht="26.25" customHeight="1" x14ac:dyDescent="0.2">
      <c r="A24" s="224"/>
      <c r="B24" s="224"/>
      <c r="C24" s="224"/>
      <c r="D24" s="224"/>
      <c r="E24" s="224"/>
      <c r="F24" s="224"/>
      <c r="G24" s="224"/>
      <c r="H24" s="224"/>
      <c r="I24" s="224"/>
    </row>
    <row r="25" spans="1:9" s="107" customFormat="1" x14ac:dyDescent="0.2">
      <c r="A25" s="149"/>
      <c r="B25" s="149"/>
      <c r="C25" s="149"/>
      <c r="D25" s="149"/>
      <c r="E25" s="149"/>
      <c r="F25" s="149"/>
      <c r="G25" s="149"/>
      <c r="H25" s="149"/>
      <c r="I25" s="149"/>
    </row>
    <row r="26" spans="1:9" s="107" customFormat="1" x14ac:dyDescent="0.2">
      <c r="A26" s="225" t="s">
        <v>12</v>
      </c>
      <c r="B26" s="226"/>
      <c r="C26" s="226"/>
      <c r="D26" s="226"/>
      <c r="E26" s="226"/>
      <c r="F26" s="226"/>
      <c r="G26" s="226"/>
      <c r="H26" s="226"/>
      <c r="I26" s="227"/>
    </row>
    <row r="27" spans="1:9" x14ac:dyDescent="0.2">
      <c r="A27" s="82"/>
      <c r="B27" s="83"/>
      <c r="C27" s="84" t="s">
        <v>30</v>
      </c>
      <c r="D27" s="31" t="s">
        <v>31</v>
      </c>
      <c r="E27" s="31" t="s">
        <v>32</v>
      </c>
      <c r="F27" s="31" t="s">
        <v>33</v>
      </c>
      <c r="G27" s="23" t="s">
        <v>348</v>
      </c>
      <c r="H27" s="23" t="s">
        <v>349</v>
      </c>
      <c r="I27" s="23" t="s">
        <v>350</v>
      </c>
    </row>
    <row r="28" spans="1:9" x14ac:dyDescent="0.2">
      <c r="A28" s="82"/>
      <c r="B28" s="83"/>
      <c r="C28" s="33" t="s">
        <v>10</v>
      </c>
      <c r="D28" s="33" t="s">
        <v>10</v>
      </c>
      <c r="E28" s="33" t="s">
        <v>10</v>
      </c>
      <c r="F28" s="33" t="s">
        <v>10</v>
      </c>
      <c r="G28" s="33" t="s">
        <v>11</v>
      </c>
      <c r="H28" s="33" t="s">
        <v>11</v>
      </c>
      <c r="I28" s="33" t="s">
        <v>11</v>
      </c>
    </row>
    <row r="29" spans="1:9" s="107" customFormat="1" x14ac:dyDescent="0.2">
      <c r="A29" s="150" t="s">
        <v>0</v>
      </c>
      <c r="B29" s="151"/>
      <c r="C29" s="152">
        <v>0</v>
      </c>
      <c r="D29" s="152">
        <v>8044183</v>
      </c>
      <c r="E29" s="152">
        <v>0</v>
      </c>
      <c r="F29" s="152">
        <v>0</v>
      </c>
      <c r="G29" s="152">
        <v>0</v>
      </c>
      <c r="H29" s="152">
        <v>0</v>
      </c>
      <c r="I29" s="152">
        <v>0</v>
      </c>
    </row>
    <row r="30" spans="1:9" s="107" customFormat="1" x14ac:dyDescent="0.2">
      <c r="A30" s="150" t="s">
        <v>1</v>
      </c>
      <c r="B30" s="151"/>
      <c r="C30" s="152">
        <f t="shared" ref="C30:E30" si="0">B41</f>
        <v>0</v>
      </c>
      <c r="D30" s="152">
        <f t="shared" si="0"/>
        <v>0</v>
      </c>
      <c r="E30" s="152">
        <f t="shared" si="0"/>
        <v>0</v>
      </c>
      <c r="F30" s="152">
        <f>E41</f>
        <v>0</v>
      </c>
      <c r="G30" s="152">
        <f t="shared" ref="G30:I30" si="1">F41</f>
        <v>1.4399999999441206</v>
      </c>
      <c r="H30" s="152">
        <f t="shared" si="1"/>
        <v>1.4399999999441206</v>
      </c>
      <c r="I30" s="152">
        <f t="shared" si="1"/>
        <v>1.4399999999441206</v>
      </c>
    </row>
    <row r="31" spans="1:9" s="107" customFormat="1" x14ac:dyDescent="0.2">
      <c r="A31" s="150" t="s">
        <v>2</v>
      </c>
      <c r="B31" s="151"/>
      <c r="C31" s="152">
        <v>0</v>
      </c>
      <c r="D31" s="152">
        <v>8044183</v>
      </c>
      <c r="E31" s="152">
        <v>29564.5</v>
      </c>
      <c r="F31" s="152">
        <v>791167.5</v>
      </c>
      <c r="G31" s="152">
        <v>0</v>
      </c>
      <c r="H31" s="152">
        <v>0</v>
      </c>
      <c r="I31" s="152">
        <v>0</v>
      </c>
    </row>
    <row r="32" spans="1:9" s="107" customFormat="1" x14ac:dyDescent="0.2">
      <c r="A32" s="150" t="s">
        <v>3</v>
      </c>
      <c r="B32" s="151"/>
      <c r="C32" s="152">
        <v>0</v>
      </c>
      <c r="D32" s="152">
        <v>8044183</v>
      </c>
      <c r="E32" s="152">
        <v>29564.5</v>
      </c>
      <c r="F32" s="152">
        <v>791166.06</v>
      </c>
      <c r="G32" s="152">
        <v>0</v>
      </c>
      <c r="H32" s="152">
        <v>0</v>
      </c>
      <c r="I32" s="152">
        <v>0</v>
      </c>
    </row>
    <row r="33" spans="1:9" s="107" customFormat="1" x14ac:dyDescent="0.2">
      <c r="A33" s="150"/>
      <c r="B33" s="151"/>
      <c r="C33" s="152"/>
      <c r="D33" s="152"/>
      <c r="E33" s="152"/>
      <c r="F33" s="152"/>
      <c r="G33" s="152"/>
      <c r="H33" s="152"/>
      <c r="I33" s="152"/>
    </row>
    <row r="34" spans="1:9" s="107" customFormat="1" x14ac:dyDescent="0.2">
      <c r="A34" s="154" t="s">
        <v>4</v>
      </c>
      <c r="B34" s="111"/>
      <c r="C34" s="155"/>
      <c r="D34" s="155"/>
      <c r="E34" s="155"/>
      <c r="F34" s="156"/>
      <c r="G34" s="156"/>
      <c r="H34" s="156"/>
      <c r="I34" s="156"/>
    </row>
    <row r="35" spans="1:9" s="107" customFormat="1" x14ac:dyDescent="0.2">
      <c r="A35" s="154" t="s">
        <v>29</v>
      </c>
      <c r="B35" s="157"/>
      <c r="C35" s="155"/>
      <c r="D35" s="155"/>
      <c r="E35" s="155"/>
      <c r="F35" s="156"/>
      <c r="G35" s="156"/>
      <c r="H35" s="156"/>
      <c r="I35" s="156"/>
    </row>
    <row r="36" spans="1:9" s="107" customFormat="1" x14ac:dyDescent="0.2">
      <c r="A36" s="158"/>
      <c r="B36" s="159"/>
      <c r="C36" s="160"/>
      <c r="D36" s="160"/>
      <c r="E36" s="160"/>
      <c r="F36" s="160"/>
      <c r="G36" s="160"/>
      <c r="H36" s="160"/>
      <c r="I36" s="160"/>
    </row>
    <row r="37" spans="1:9" s="107" customFormat="1" x14ac:dyDescent="0.2">
      <c r="A37" s="158"/>
      <c r="B37" s="159"/>
      <c r="C37" s="160"/>
      <c r="D37" s="160"/>
      <c r="E37" s="160"/>
      <c r="F37" s="160"/>
      <c r="G37" s="160"/>
      <c r="H37" s="160"/>
      <c r="I37" s="160"/>
    </row>
    <row r="38" spans="1:9" s="107" customFormat="1" x14ac:dyDescent="0.2">
      <c r="A38" s="158"/>
      <c r="B38" s="159"/>
      <c r="C38" s="160"/>
      <c r="D38" s="160"/>
      <c r="E38" s="160"/>
      <c r="F38" s="160"/>
      <c r="G38" s="160"/>
      <c r="H38" s="160"/>
      <c r="I38" s="160"/>
    </row>
    <row r="39" spans="1:9" s="107" customFormat="1" x14ac:dyDescent="0.2">
      <c r="A39" s="154" t="s">
        <v>5</v>
      </c>
      <c r="B39" s="157"/>
      <c r="C39" s="156">
        <f t="shared" ref="C39" si="2">SUM(C36:C38)</f>
        <v>0</v>
      </c>
      <c r="D39" s="156">
        <f t="shared" ref="D39:I39" si="3">SUM(D36:D38)</f>
        <v>0</v>
      </c>
      <c r="E39" s="156">
        <f t="shared" si="3"/>
        <v>0</v>
      </c>
      <c r="F39" s="156">
        <f t="shared" si="3"/>
        <v>0</v>
      </c>
      <c r="G39" s="156">
        <f t="shared" si="3"/>
        <v>0</v>
      </c>
      <c r="H39" s="156">
        <f t="shared" si="3"/>
        <v>0</v>
      </c>
      <c r="I39" s="156">
        <f t="shared" si="3"/>
        <v>0</v>
      </c>
    </row>
    <row r="40" spans="1:9" s="107" customFormat="1" x14ac:dyDescent="0.2">
      <c r="A40" s="150"/>
      <c r="B40" s="151"/>
      <c r="C40" s="152"/>
      <c r="D40" s="152"/>
      <c r="E40" s="152"/>
      <c r="F40" s="152"/>
      <c r="G40" s="152"/>
      <c r="H40" s="152"/>
      <c r="I40" s="152"/>
    </row>
    <row r="41" spans="1:9" s="107" customFormat="1" x14ac:dyDescent="0.2">
      <c r="A41" s="150" t="s">
        <v>7</v>
      </c>
      <c r="B41" s="151"/>
      <c r="C41" s="153">
        <f>+C30+C31-C32+C39</f>
        <v>0</v>
      </c>
      <c r="D41" s="153">
        <f>+D30+D31-D32+D39</f>
        <v>0</v>
      </c>
      <c r="E41" s="153">
        <f t="shared" ref="E41" si="4">+E30+E31-E32+E39</f>
        <v>0</v>
      </c>
      <c r="F41" s="153">
        <f>+F30+F31-F32+F39</f>
        <v>1.4399999999441206</v>
      </c>
      <c r="G41" s="153">
        <f t="shared" ref="G41:I41" si="5">+G30+G31-G32+G39</f>
        <v>1.4399999999441206</v>
      </c>
      <c r="H41" s="153">
        <f t="shared" si="5"/>
        <v>1.4399999999441206</v>
      </c>
      <c r="I41" s="153">
        <f t="shared" si="5"/>
        <v>1.4399999999441206</v>
      </c>
    </row>
    <row r="42" spans="1:9" s="107" customFormat="1" x14ac:dyDescent="0.2">
      <c r="A42" s="161"/>
      <c r="B42" s="162"/>
      <c r="C42" s="152"/>
      <c r="D42" s="152"/>
      <c r="E42" s="152"/>
      <c r="F42" s="152"/>
      <c r="G42" s="152"/>
      <c r="H42" s="152"/>
      <c r="I42" s="152"/>
    </row>
    <row r="43" spans="1:9" s="107" customFormat="1" x14ac:dyDescent="0.2">
      <c r="A43" s="150" t="s">
        <v>24</v>
      </c>
      <c r="B43" s="151"/>
      <c r="C43" s="152"/>
      <c r="D43" s="152"/>
      <c r="E43" s="152"/>
      <c r="F43" s="152">
        <v>3144976.94</v>
      </c>
      <c r="G43" s="152">
        <v>3144976.94</v>
      </c>
      <c r="H43" s="152">
        <v>3144976.94</v>
      </c>
      <c r="I43" s="152">
        <v>3144976.94</v>
      </c>
    </row>
    <row r="44" spans="1:9" s="107" customFormat="1" x14ac:dyDescent="0.2">
      <c r="A44" s="161"/>
      <c r="B44" s="162"/>
      <c r="C44" s="152"/>
      <c r="D44" s="152"/>
      <c r="E44" s="152"/>
      <c r="F44" s="152"/>
      <c r="G44" s="152"/>
      <c r="H44" s="152"/>
      <c r="I44" s="152"/>
    </row>
    <row r="45" spans="1:9" s="107" customFormat="1" x14ac:dyDescent="0.2">
      <c r="A45" s="150" t="s">
        <v>25</v>
      </c>
      <c r="B45" s="164"/>
      <c r="C45" s="165">
        <f t="shared" ref="C45:E45" si="6">C41-C43</f>
        <v>0</v>
      </c>
      <c r="D45" s="165">
        <f t="shared" si="6"/>
        <v>0</v>
      </c>
      <c r="E45" s="165">
        <f t="shared" si="6"/>
        <v>0</v>
      </c>
      <c r="F45" s="179" t="s">
        <v>44</v>
      </c>
      <c r="G45" s="179" t="s">
        <v>44</v>
      </c>
      <c r="H45" s="179" t="s">
        <v>44</v>
      </c>
      <c r="I45" s="179" t="s">
        <v>44</v>
      </c>
    </row>
    <row r="46" spans="1:9" s="107" customFormat="1" x14ac:dyDescent="0.2">
      <c r="A46" s="166"/>
      <c r="B46" s="166"/>
      <c r="C46" s="167"/>
      <c r="D46" s="167"/>
      <c r="E46" s="167"/>
      <c r="F46" s="167"/>
      <c r="G46" s="167"/>
      <c r="H46" s="167"/>
      <c r="I46" s="167"/>
    </row>
    <row r="47" spans="1:9" s="107" customFormat="1" x14ac:dyDescent="0.2">
      <c r="A47" s="168" t="s">
        <v>26</v>
      </c>
      <c r="B47" s="145"/>
      <c r="C47" s="169"/>
      <c r="D47" s="169"/>
      <c r="E47" s="170"/>
      <c r="F47" s="170"/>
      <c r="G47" s="170"/>
      <c r="H47" s="170"/>
      <c r="I47" s="170"/>
    </row>
    <row r="48" spans="1:9" s="107" customFormat="1" x14ac:dyDescent="0.2">
      <c r="A48" s="171" t="s">
        <v>28</v>
      </c>
      <c r="B48" s="162"/>
      <c r="C48" s="172"/>
      <c r="D48" s="172"/>
      <c r="E48" s="163"/>
      <c r="F48" s="163"/>
      <c r="G48" s="163"/>
      <c r="H48" s="163"/>
      <c r="I48" s="163"/>
    </row>
    <row r="49" spans="1:9" s="107" customFormat="1" x14ac:dyDescent="0.2">
      <c r="A49" s="150"/>
      <c r="B49" s="151"/>
      <c r="C49" s="152"/>
      <c r="D49" s="152"/>
      <c r="E49" s="152"/>
      <c r="F49" s="152"/>
      <c r="G49" s="152"/>
      <c r="H49" s="152"/>
      <c r="I49" s="152"/>
    </row>
    <row r="50" spans="1:9" s="107" customFormat="1" x14ac:dyDescent="0.2">
      <c r="A50" s="150" t="s">
        <v>6</v>
      </c>
      <c r="B50" s="151"/>
      <c r="C50" s="160"/>
      <c r="D50" s="160"/>
      <c r="E50" s="152"/>
      <c r="F50" s="152"/>
      <c r="G50" s="152"/>
      <c r="H50" s="152"/>
      <c r="I50" s="152"/>
    </row>
    <row r="51" spans="1:9" s="107" customFormat="1" x14ac:dyDescent="0.2">
      <c r="A51" s="150"/>
      <c r="B51" s="151"/>
      <c r="C51" s="160"/>
      <c r="D51" s="160"/>
      <c r="E51" s="152"/>
      <c r="F51" s="152"/>
      <c r="G51" s="152"/>
      <c r="H51" s="152"/>
      <c r="I51" s="152"/>
    </row>
    <row r="52" spans="1:9" s="107" customFormat="1" x14ac:dyDescent="0.2">
      <c r="A52" s="171" t="s">
        <v>8</v>
      </c>
      <c r="B52" s="164"/>
      <c r="C52" s="160"/>
      <c r="D52" s="160"/>
      <c r="E52" s="152"/>
      <c r="F52" s="152"/>
      <c r="G52" s="152"/>
      <c r="H52" s="152"/>
      <c r="I52" s="152"/>
    </row>
    <row r="53" spans="1:9" s="107" customFormat="1" x14ac:dyDescent="0.2">
      <c r="A53" s="173" t="s">
        <v>9</v>
      </c>
      <c r="B53" s="174"/>
      <c r="C53" s="160"/>
      <c r="D53" s="160"/>
      <c r="E53" s="152"/>
      <c r="F53" s="152"/>
      <c r="G53" s="152"/>
      <c r="H53" s="152"/>
      <c r="I53" s="152"/>
    </row>
  </sheetData>
  <sheetProtection selectLockedCells="1"/>
  <mergeCells count="4">
    <mergeCell ref="A9:I17"/>
    <mergeCell ref="A21:I21"/>
    <mergeCell ref="A23:I24"/>
    <mergeCell ref="A26:I26"/>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FEFF2E-0F89-42C1-AAB0-AA7DE7062513}">
  <dimension ref="A1:I50"/>
  <sheetViews>
    <sheetView topLeftCell="A10" zoomScaleNormal="100" workbookViewId="0">
      <selection activeCell="H37" sqref="H37"/>
    </sheetView>
  </sheetViews>
  <sheetFormatPr defaultColWidth="9.140625" defaultRowHeight="12.75" x14ac:dyDescent="0.2"/>
  <cols>
    <col min="1" max="2" width="14.7109375" style="24" customWidth="1"/>
    <col min="3" max="8" width="14" style="24" customWidth="1"/>
    <col min="9" max="9" width="13.140625" style="24" customWidth="1"/>
    <col min="10" max="16384" width="9.140625" style="24"/>
  </cols>
  <sheetData>
    <row r="1" spans="1:9" x14ac:dyDescent="0.2">
      <c r="A1" s="73"/>
      <c r="B1" s="73"/>
      <c r="C1" s="73"/>
      <c r="D1" s="73"/>
      <c r="E1" s="73"/>
      <c r="F1" s="73"/>
      <c r="G1" s="73"/>
      <c r="H1" s="73"/>
      <c r="I1" s="73"/>
    </row>
    <row r="2" spans="1:9" x14ac:dyDescent="0.2">
      <c r="A2" s="73" t="s">
        <v>13</v>
      </c>
      <c r="B2" s="75" t="s">
        <v>54</v>
      </c>
      <c r="C2" s="75"/>
      <c r="D2" s="75"/>
      <c r="E2" s="73"/>
      <c r="F2" s="73"/>
      <c r="G2" s="76" t="s">
        <v>14</v>
      </c>
      <c r="H2" s="75" t="s">
        <v>66</v>
      </c>
      <c r="I2" s="75"/>
    </row>
    <row r="3" spans="1:9" x14ac:dyDescent="0.2">
      <c r="A3" s="73" t="s">
        <v>22</v>
      </c>
      <c r="B3" s="75" t="s">
        <v>67</v>
      </c>
      <c r="C3" s="75"/>
      <c r="D3" s="75"/>
      <c r="E3" s="73"/>
      <c r="F3" s="73"/>
      <c r="G3" s="76" t="s">
        <v>15</v>
      </c>
      <c r="H3" s="78" t="s">
        <v>68</v>
      </c>
      <c r="I3" s="78"/>
    </row>
    <row r="4" spans="1:9" x14ac:dyDescent="0.2">
      <c r="A4" s="73" t="s">
        <v>16</v>
      </c>
      <c r="B4" s="75" t="s">
        <v>79</v>
      </c>
      <c r="C4" s="75"/>
      <c r="D4" s="75"/>
      <c r="E4" s="73"/>
      <c r="F4" s="73"/>
      <c r="G4" s="76" t="s">
        <v>18</v>
      </c>
      <c r="H4" s="75" t="s">
        <v>39</v>
      </c>
      <c r="I4" s="75"/>
    </row>
    <row r="5" spans="1:9" x14ac:dyDescent="0.2">
      <c r="A5" s="73" t="s">
        <v>17</v>
      </c>
      <c r="B5" s="75" t="s">
        <v>80</v>
      </c>
      <c r="C5" s="78"/>
      <c r="D5" s="78"/>
      <c r="E5" s="73"/>
      <c r="F5" s="73"/>
      <c r="G5" s="76" t="s">
        <v>19</v>
      </c>
      <c r="H5" s="78" t="s">
        <v>81</v>
      </c>
      <c r="I5" s="78"/>
    </row>
    <row r="6" spans="1:9" x14ac:dyDescent="0.2">
      <c r="A6" s="73"/>
      <c r="B6" s="73"/>
      <c r="C6" s="73"/>
      <c r="D6" s="73"/>
      <c r="E6" s="73"/>
      <c r="F6" s="73"/>
      <c r="G6" s="73"/>
      <c r="H6" s="73"/>
      <c r="I6" s="73"/>
    </row>
    <row r="7" spans="1:9" x14ac:dyDescent="0.2">
      <c r="A7" s="73"/>
      <c r="B7" s="73"/>
      <c r="C7" s="73"/>
      <c r="D7" s="73"/>
      <c r="E7" s="73"/>
      <c r="F7" s="73"/>
      <c r="G7" s="73"/>
      <c r="H7" s="73"/>
      <c r="I7" s="73"/>
    </row>
    <row r="8" spans="1:9" x14ac:dyDescent="0.2">
      <c r="A8" s="228" t="s">
        <v>82</v>
      </c>
      <c r="B8" s="228"/>
      <c r="C8" s="228"/>
      <c r="D8" s="228"/>
      <c r="E8" s="228"/>
      <c r="F8" s="228"/>
      <c r="G8" s="228"/>
      <c r="H8" s="228"/>
      <c r="I8" s="228"/>
    </row>
    <row r="9" spans="1:9" x14ac:dyDescent="0.2">
      <c r="A9" s="228"/>
      <c r="B9" s="228"/>
      <c r="C9" s="228"/>
      <c r="D9" s="228"/>
      <c r="E9" s="228"/>
      <c r="F9" s="228"/>
      <c r="G9" s="228"/>
      <c r="H9" s="228"/>
      <c r="I9" s="228"/>
    </row>
    <row r="10" spans="1:9" x14ac:dyDescent="0.2">
      <c r="A10" s="101" t="s">
        <v>83</v>
      </c>
      <c r="B10" s="73"/>
      <c r="C10" s="73"/>
      <c r="D10" s="73"/>
      <c r="E10" s="73"/>
      <c r="F10" s="73"/>
      <c r="G10" s="73"/>
      <c r="H10" s="73"/>
      <c r="I10" s="73"/>
    </row>
    <row r="11" spans="1:9" x14ac:dyDescent="0.2">
      <c r="A11" s="73"/>
      <c r="B11" s="73"/>
      <c r="C11" s="73"/>
      <c r="D11" s="73"/>
      <c r="E11" s="73"/>
      <c r="F11" s="73"/>
      <c r="G11" s="73"/>
      <c r="H11" s="73"/>
      <c r="I11" s="73"/>
    </row>
    <row r="12" spans="1:9" x14ac:dyDescent="0.2">
      <c r="A12" s="101" t="s">
        <v>84</v>
      </c>
      <c r="B12" s="73"/>
      <c r="C12" s="73"/>
      <c r="D12" s="73"/>
      <c r="E12" s="73"/>
      <c r="F12" s="73"/>
      <c r="G12" s="73"/>
      <c r="H12" s="73"/>
      <c r="I12" s="73"/>
    </row>
    <row r="13" spans="1:9" x14ac:dyDescent="0.2">
      <c r="A13" s="73"/>
      <c r="B13" s="73"/>
      <c r="C13" s="73"/>
      <c r="D13" s="73"/>
      <c r="E13" s="73"/>
      <c r="F13" s="73"/>
      <c r="G13" s="73"/>
      <c r="H13" s="73"/>
      <c r="I13" s="73"/>
    </row>
    <row r="14" spans="1:9" ht="13.15" customHeight="1" x14ac:dyDescent="0.2">
      <c r="A14" s="101" t="s">
        <v>85</v>
      </c>
      <c r="B14" s="102"/>
      <c r="C14" s="102"/>
      <c r="D14" s="102"/>
      <c r="E14" s="102"/>
      <c r="F14" s="102"/>
      <c r="G14" s="102"/>
      <c r="H14" s="102"/>
      <c r="I14" s="102"/>
    </row>
    <row r="15" spans="1:9" x14ac:dyDescent="0.2">
      <c r="A15" s="102"/>
      <c r="B15" s="102"/>
      <c r="C15" s="102"/>
      <c r="D15" s="102"/>
      <c r="E15" s="102"/>
      <c r="F15" s="102"/>
      <c r="G15" s="102"/>
      <c r="H15" s="102"/>
      <c r="I15" s="102"/>
    </row>
    <row r="16" spans="1:9" x14ac:dyDescent="0.2">
      <c r="A16" s="24" t="s">
        <v>27</v>
      </c>
      <c r="B16" s="73"/>
      <c r="C16" s="73"/>
      <c r="D16" s="73"/>
      <c r="E16" s="73"/>
      <c r="F16" s="73"/>
      <c r="G16" s="73"/>
      <c r="H16" s="73"/>
      <c r="I16" s="73"/>
    </row>
    <row r="17" spans="1:9" x14ac:dyDescent="0.2">
      <c r="A17" s="103" t="s">
        <v>86</v>
      </c>
      <c r="B17" s="73"/>
      <c r="C17" s="73"/>
      <c r="D17" s="73"/>
      <c r="E17" s="73"/>
      <c r="F17" s="73" t="s">
        <v>395</v>
      </c>
      <c r="G17" s="73"/>
      <c r="H17" s="73"/>
      <c r="I17" s="73"/>
    </row>
    <row r="18" spans="1:9" x14ac:dyDescent="0.2">
      <c r="A18" s="103" t="s">
        <v>87</v>
      </c>
      <c r="B18" s="73"/>
      <c r="C18" s="73"/>
      <c r="D18" s="73"/>
      <c r="E18" s="73"/>
      <c r="F18" s="73"/>
      <c r="G18" s="73"/>
      <c r="H18" s="73"/>
      <c r="I18" s="73"/>
    </row>
    <row r="19" spans="1:9" x14ac:dyDescent="0.2">
      <c r="A19" s="103" t="s">
        <v>392</v>
      </c>
      <c r="B19" s="73"/>
      <c r="C19" s="73"/>
      <c r="D19" s="73"/>
      <c r="E19" s="73"/>
      <c r="F19" s="73"/>
      <c r="G19" s="73"/>
      <c r="H19" s="73"/>
      <c r="I19" s="73"/>
    </row>
    <row r="20" spans="1:9" x14ac:dyDescent="0.2">
      <c r="A20" s="103" t="s">
        <v>393</v>
      </c>
      <c r="B20" s="73"/>
      <c r="C20" s="73"/>
      <c r="D20" s="73"/>
      <c r="E20" s="73"/>
      <c r="F20" s="73"/>
      <c r="G20" s="73"/>
      <c r="H20" s="73"/>
      <c r="I20" s="73"/>
    </row>
    <row r="21" spans="1:9" x14ac:dyDescent="0.2">
      <c r="A21" s="103" t="s">
        <v>394</v>
      </c>
      <c r="B21" s="73"/>
      <c r="C21" s="73"/>
      <c r="D21" s="73"/>
      <c r="E21" s="73"/>
      <c r="F21" s="73"/>
      <c r="G21" s="73"/>
      <c r="H21" s="73"/>
      <c r="I21" s="73"/>
    </row>
    <row r="22" spans="1:9" x14ac:dyDescent="0.2">
      <c r="A22" s="73"/>
      <c r="B22" s="73"/>
      <c r="C22" s="73"/>
      <c r="D22" s="73"/>
      <c r="E22" s="73"/>
      <c r="F22" s="73"/>
      <c r="G22" s="73"/>
      <c r="H22" s="73"/>
      <c r="I22" s="73"/>
    </row>
    <row r="23" spans="1:9" x14ac:dyDescent="0.2">
      <c r="A23" s="211" t="s">
        <v>12</v>
      </c>
      <c r="B23" s="212"/>
      <c r="C23" s="212"/>
      <c r="D23" s="212"/>
      <c r="E23" s="212"/>
      <c r="F23" s="212"/>
      <c r="G23" s="212"/>
      <c r="H23" s="212"/>
      <c r="I23" s="213"/>
    </row>
    <row r="24" spans="1:9" x14ac:dyDescent="0.2">
      <c r="A24" s="82"/>
      <c r="B24" s="83"/>
      <c r="C24" s="84" t="s">
        <v>30</v>
      </c>
      <c r="D24" s="84" t="s">
        <v>31</v>
      </c>
      <c r="E24" s="84" t="s">
        <v>32</v>
      </c>
      <c r="F24" s="84" t="s">
        <v>33</v>
      </c>
      <c r="G24" s="23" t="s">
        <v>348</v>
      </c>
      <c r="H24" s="23" t="s">
        <v>349</v>
      </c>
      <c r="I24" s="23" t="s">
        <v>350</v>
      </c>
    </row>
    <row r="25" spans="1:9" x14ac:dyDescent="0.2">
      <c r="A25" s="82"/>
      <c r="B25" s="83"/>
      <c r="C25" s="33" t="s">
        <v>10</v>
      </c>
      <c r="D25" s="33" t="s">
        <v>10</v>
      </c>
      <c r="E25" s="33" t="s">
        <v>10</v>
      </c>
      <c r="F25" s="33" t="s">
        <v>10</v>
      </c>
      <c r="G25" s="33" t="s">
        <v>11</v>
      </c>
      <c r="H25" s="33" t="s">
        <v>11</v>
      </c>
      <c r="I25" s="33" t="s">
        <v>11</v>
      </c>
    </row>
    <row r="26" spans="1:9" x14ac:dyDescent="0.2">
      <c r="A26" s="82" t="s">
        <v>0</v>
      </c>
      <c r="B26" s="83"/>
      <c r="C26" s="86">
        <v>2329630</v>
      </c>
      <c r="D26" s="86">
        <v>2339630</v>
      </c>
      <c r="E26" s="86">
        <v>2329630</v>
      </c>
      <c r="F26" s="86">
        <v>2329630</v>
      </c>
      <c r="G26" s="86">
        <v>2249253</v>
      </c>
      <c r="H26" s="86">
        <v>2249253</v>
      </c>
      <c r="I26" s="86">
        <v>2249253</v>
      </c>
    </row>
    <row r="27" spans="1:9" x14ac:dyDescent="0.2">
      <c r="A27" s="82" t="s">
        <v>1</v>
      </c>
      <c r="B27" s="83"/>
      <c r="C27" s="86">
        <f t="shared" ref="C27:F27" si="0">B38</f>
        <v>0</v>
      </c>
      <c r="D27" s="86">
        <f t="shared" si="0"/>
        <v>49.129999999888241</v>
      </c>
      <c r="E27" s="86">
        <f t="shared" si="0"/>
        <v>812.17999999993481</v>
      </c>
      <c r="F27" s="86">
        <f t="shared" si="0"/>
        <v>0.80000000004656613</v>
      </c>
      <c r="G27" s="86">
        <v>300</v>
      </c>
      <c r="H27" s="86">
        <f t="shared" ref="H27:I27" si="1">G38</f>
        <v>300</v>
      </c>
      <c r="I27" s="86">
        <f t="shared" si="1"/>
        <v>300</v>
      </c>
    </row>
    <row r="28" spans="1:9" x14ac:dyDescent="0.2">
      <c r="A28" s="82" t="s">
        <v>2</v>
      </c>
      <c r="B28" s="83"/>
      <c r="C28" s="86">
        <v>1659697.67</v>
      </c>
      <c r="D28" s="86">
        <v>1684484.07</v>
      </c>
      <c r="E28" s="86">
        <v>1552406.01</v>
      </c>
      <c r="F28" s="86">
        <v>1197472.83</v>
      </c>
      <c r="G28" s="86">
        <v>2249253</v>
      </c>
      <c r="H28" s="86">
        <v>2249253</v>
      </c>
      <c r="I28" s="86">
        <v>2249253</v>
      </c>
    </row>
    <row r="29" spans="1:9" x14ac:dyDescent="0.2">
      <c r="A29" s="82" t="s">
        <v>3</v>
      </c>
      <c r="B29" s="83"/>
      <c r="C29" s="86">
        <v>1659648.54</v>
      </c>
      <c r="D29" s="86">
        <v>1683721.02</v>
      </c>
      <c r="E29" s="86">
        <v>1553217.39</v>
      </c>
      <c r="F29" s="86">
        <v>1195426.6200000001</v>
      </c>
      <c r="G29" s="86">
        <v>2249253</v>
      </c>
      <c r="H29" s="86">
        <v>2249253</v>
      </c>
      <c r="I29" s="86">
        <v>2249253</v>
      </c>
    </row>
    <row r="30" spans="1:9" x14ac:dyDescent="0.2">
      <c r="A30" s="82"/>
      <c r="B30" s="83"/>
      <c r="C30" s="86"/>
      <c r="D30" s="86"/>
      <c r="E30" s="86"/>
      <c r="F30" s="86"/>
      <c r="G30" s="86"/>
      <c r="H30" s="86"/>
      <c r="I30" s="86"/>
    </row>
    <row r="31" spans="1:9" x14ac:dyDescent="0.2">
      <c r="A31" s="29" t="s">
        <v>4</v>
      </c>
      <c r="B31" s="27"/>
      <c r="C31" s="37"/>
      <c r="D31" s="37"/>
      <c r="E31" s="37"/>
      <c r="F31" s="34"/>
      <c r="G31" s="34"/>
      <c r="H31" s="34"/>
      <c r="I31" s="34"/>
    </row>
    <row r="32" spans="1:9" x14ac:dyDescent="0.2">
      <c r="A32" s="29" t="s">
        <v>29</v>
      </c>
      <c r="B32" s="30"/>
      <c r="C32" s="37"/>
      <c r="D32" s="37"/>
      <c r="E32" s="37"/>
      <c r="F32" s="34"/>
      <c r="G32" s="34"/>
      <c r="H32" s="34"/>
      <c r="I32" s="34"/>
    </row>
    <row r="33" spans="1:9" x14ac:dyDescent="0.2">
      <c r="A33" s="38"/>
      <c r="B33" s="39"/>
      <c r="C33" s="35"/>
      <c r="D33" s="35"/>
      <c r="E33" s="35"/>
      <c r="F33" s="35"/>
      <c r="G33" s="35"/>
      <c r="H33" s="35"/>
      <c r="I33" s="35"/>
    </row>
    <row r="34" spans="1:9" x14ac:dyDescent="0.2">
      <c r="A34" s="38"/>
      <c r="B34" s="39"/>
      <c r="C34" s="35"/>
      <c r="D34" s="35"/>
      <c r="E34" s="35"/>
      <c r="F34" s="35"/>
      <c r="G34" s="35"/>
      <c r="H34" s="35"/>
      <c r="I34" s="35"/>
    </row>
    <row r="35" spans="1:9" x14ac:dyDescent="0.2">
      <c r="A35" s="38"/>
      <c r="B35" s="39"/>
      <c r="C35" s="35"/>
      <c r="D35" s="35"/>
      <c r="E35" s="35"/>
      <c r="F35" s="35"/>
      <c r="G35" s="35"/>
      <c r="H35" s="35"/>
      <c r="I35" s="35"/>
    </row>
    <row r="36" spans="1:9" x14ac:dyDescent="0.2">
      <c r="A36" s="29" t="s">
        <v>5</v>
      </c>
      <c r="B36" s="30"/>
      <c r="C36" s="34">
        <f t="shared" ref="C36:F36" si="2">SUM(C33:C35)</f>
        <v>0</v>
      </c>
      <c r="D36" s="34">
        <f t="shared" si="2"/>
        <v>0</v>
      </c>
      <c r="E36" s="34">
        <f t="shared" si="2"/>
        <v>0</v>
      </c>
      <c r="F36" s="34">
        <f t="shared" si="2"/>
        <v>0</v>
      </c>
      <c r="G36" s="34">
        <f t="shared" ref="G36:I36" si="3">SUM(G33:G35)</f>
        <v>0</v>
      </c>
      <c r="H36" s="34">
        <f t="shared" si="3"/>
        <v>0</v>
      </c>
      <c r="I36" s="34">
        <f t="shared" si="3"/>
        <v>0</v>
      </c>
    </row>
    <row r="37" spans="1:9" x14ac:dyDescent="0.2">
      <c r="A37" s="82"/>
      <c r="B37" s="83"/>
      <c r="C37" s="86"/>
      <c r="D37" s="86"/>
      <c r="E37" s="86"/>
      <c r="F37" s="86"/>
      <c r="G37" s="86"/>
      <c r="H37" s="86"/>
      <c r="I37" s="86"/>
    </row>
    <row r="38" spans="1:9" x14ac:dyDescent="0.2">
      <c r="A38" s="82" t="s">
        <v>7</v>
      </c>
      <c r="B38" s="83"/>
      <c r="C38" s="85">
        <f t="shared" ref="C38:I38" si="4">+C27+C28-C29+C36</f>
        <v>49.129999999888241</v>
      </c>
      <c r="D38" s="85">
        <f t="shared" si="4"/>
        <v>812.17999999993481</v>
      </c>
      <c r="E38" s="85">
        <f t="shared" si="4"/>
        <v>0.80000000004656613</v>
      </c>
      <c r="F38" s="85">
        <f t="shared" si="4"/>
        <v>2047.0100000000093</v>
      </c>
      <c r="G38" s="85">
        <f t="shared" si="4"/>
        <v>300</v>
      </c>
      <c r="H38" s="85">
        <f t="shared" si="4"/>
        <v>300</v>
      </c>
      <c r="I38" s="85">
        <f t="shared" si="4"/>
        <v>300</v>
      </c>
    </row>
    <row r="39" spans="1:9" x14ac:dyDescent="0.2">
      <c r="A39" s="88"/>
      <c r="B39" s="89"/>
      <c r="C39" s="86"/>
      <c r="D39" s="86"/>
      <c r="E39" s="86"/>
      <c r="F39" s="86"/>
      <c r="G39" s="86"/>
      <c r="H39" s="86"/>
      <c r="I39" s="86"/>
    </row>
    <row r="40" spans="1:9" x14ac:dyDescent="0.2">
      <c r="A40" s="82" t="s">
        <v>24</v>
      </c>
      <c r="B40" s="83"/>
      <c r="C40" s="86">
        <v>213658.69</v>
      </c>
      <c r="D40" s="86">
        <v>307997.53999999998</v>
      </c>
      <c r="E40" s="86">
        <v>134458.13</v>
      </c>
      <c r="F40" s="86">
        <v>235819.4</v>
      </c>
      <c r="G40" s="86">
        <v>235819.4</v>
      </c>
      <c r="H40" s="86">
        <v>235819.4</v>
      </c>
      <c r="I40" s="86">
        <v>235819.4</v>
      </c>
    </row>
    <row r="41" spans="1:9" x14ac:dyDescent="0.2">
      <c r="A41" s="88"/>
      <c r="B41" s="89"/>
      <c r="C41" s="86"/>
      <c r="D41" s="86"/>
      <c r="E41" s="86"/>
      <c r="F41" s="86"/>
      <c r="G41" s="86"/>
      <c r="H41" s="86"/>
      <c r="I41" s="86"/>
    </row>
    <row r="42" spans="1:9" x14ac:dyDescent="0.2">
      <c r="A42" s="82" t="s">
        <v>25</v>
      </c>
      <c r="B42" s="92"/>
      <c r="C42" s="104" t="s">
        <v>88</v>
      </c>
      <c r="D42" s="104"/>
      <c r="E42" s="104" t="s">
        <v>88</v>
      </c>
      <c r="F42" s="104" t="s">
        <v>88</v>
      </c>
      <c r="G42" s="104" t="s">
        <v>88</v>
      </c>
      <c r="H42" s="104" t="s">
        <v>88</v>
      </c>
      <c r="I42" s="104" t="s">
        <v>88</v>
      </c>
    </row>
    <row r="43" spans="1:9" x14ac:dyDescent="0.2">
      <c r="A43" s="94"/>
      <c r="B43" s="94"/>
      <c r="C43" s="95"/>
      <c r="D43" s="95"/>
      <c r="E43" s="95"/>
      <c r="F43" s="95"/>
      <c r="G43" s="95"/>
      <c r="H43" s="95"/>
      <c r="I43" s="95"/>
    </row>
    <row r="44" spans="1:9" x14ac:dyDescent="0.2">
      <c r="A44" s="96" t="s">
        <v>26</v>
      </c>
      <c r="B44" s="75"/>
      <c r="C44" s="48"/>
      <c r="D44" s="48"/>
      <c r="E44" s="97"/>
      <c r="F44" s="97"/>
      <c r="G44" s="97"/>
      <c r="H44" s="97"/>
      <c r="I44" s="97"/>
    </row>
    <row r="45" spans="1:9" x14ac:dyDescent="0.2">
      <c r="A45" s="98" t="s">
        <v>28</v>
      </c>
      <c r="B45" s="89"/>
      <c r="C45" s="41"/>
      <c r="D45" s="41"/>
      <c r="E45" s="91"/>
      <c r="F45" s="91"/>
      <c r="G45" s="91"/>
      <c r="H45" s="91"/>
      <c r="I45" s="91"/>
    </row>
    <row r="46" spans="1:9" x14ac:dyDescent="0.2">
      <c r="A46" s="82"/>
      <c r="B46" s="83"/>
      <c r="C46" s="86"/>
      <c r="D46" s="86"/>
      <c r="E46" s="86"/>
      <c r="F46" s="86"/>
      <c r="G46" s="86"/>
      <c r="H46" s="86"/>
      <c r="I46" s="86"/>
    </row>
    <row r="47" spans="1:9" x14ac:dyDescent="0.2">
      <c r="A47" s="82" t="s">
        <v>6</v>
      </c>
      <c r="B47" s="83"/>
      <c r="C47" s="35"/>
      <c r="D47" s="35"/>
      <c r="E47" s="86"/>
      <c r="F47" s="86"/>
      <c r="G47" s="86"/>
      <c r="H47" s="86"/>
      <c r="I47" s="86"/>
    </row>
    <row r="48" spans="1:9" x14ac:dyDescent="0.2">
      <c r="A48" s="82"/>
      <c r="B48" s="83"/>
      <c r="C48" s="35"/>
      <c r="D48" s="35"/>
      <c r="E48" s="86"/>
      <c r="F48" s="86"/>
      <c r="G48" s="86"/>
      <c r="H48" s="86"/>
      <c r="I48" s="86"/>
    </row>
    <row r="49" spans="1:9" x14ac:dyDescent="0.2">
      <c r="A49" s="98" t="s">
        <v>8</v>
      </c>
      <c r="B49" s="92"/>
      <c r="C49" s="35"/>
      <c r="D49" s="35"/>
      <c r="E49" s="86"/>
      <c r="F49" s="86"/>
      <c r="G49" s="86"/>
      <c r="H49" s="86"/>
      <c r="I49" s="86"/>
    </row>
    <row r="50" spans="1:9" x14ac:dyDescent="0.2">
      <c r="A50" s="99" t="s">
        <v>9</v>
      </c>
      <c r="B50" s="100"/>
      <c r="C50" s="35"/>
      <c r="D50" s="35"/>
      <c r="E50" s="86"/>
      <c r="F50" s="86"/>
      <c r="G50" s="86"/>
      <c r="H50" s="86"/>
      <c r="I50" s="86"/>
    </row>
  </sheetData>
  <sheetProtection selectLockedCells="1"/>
  <mergeCells count="2">
    <mergeCell ref="A8:I9"/>
    <mergeCell ref="A23:I23"/>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3705DE-9E95-471E-92B0-D1A93B791B9F}">
  <sheetPr>
    <pageSetUpPr fitToPage="1"/>
  </sheetPr>
  <dimension ref="A2:K45"/>
  <sheetViews>
    <sheetView topLeftCell="A4" zoomScaleNormal="100" workbookViewId="0">
      <pane ySplit="1" topLeftCell="A17" activePane="bottomLeft" state="frozen"/>
      <selection activeCell="A4" sqref="A4"/>
      <selection pane="bottomLeft" activeCell="J14" sqref="J14"/>
    </sheetView>
  </sheetViews>
  <sheetFormatPr defaultColWidth="9.140625" defaultRowHeight="12.75" x14ac:dyDescent="0.2"/>
  <cols>
    <col min="1" max="2" width="14.7109375" style="24" customWidth="1"/>
    <col min="3" max="8" width="14" style="24" customWidth="1"/>
    <col min="9" max="9" width="13.140625" style="24" customWidth="1"/>
    <col min="10" max="16384" width="9.140625" style="24"/>
  </cols>
  <sheetData>
    <row r="2" spans="1:9" s="107" customFormat="1" x14ac:dyDescent="0.2">
      <c r="A2" s="107" t="s">
        <v>13</v>
      </c>
      <c r="B2" s="108" t="s">
        <v>54</v>
      </c>
      <c r="C2" s="108"/>
      <c r="D2" s="108"/>
      <c r="G2" s="109" t="s">
        <v>14</v>
      </c>
      <c r="H2" s="110" t="s">
        <v>100</v>
      </c>
      <c r="I2" s="108"/>
    </row>
    <row r="3" spans="1:9" s="107" customFormat="1" x14ac:dyDescent="0.2">
      <c r="A3" s="107" t="s">
        <v>22</v>
      </c>
      <c r="B3" s="108" t="s">
        <v>101</v>
      </c>
      <c r="C3" s="108"/>
      <c r="D3" s="108"/>
      <c r="G3" s="109" t="s">
        <v>15</v>
      </c>
      <c r="H3" s="111" t="s">
        <v>102</v>
      </c>
      <c r="I3" s="111"/>
    </row>
    <row r="4" spans="1:9" s="107" customFormat="1" x14ac:dyDescent="0.2">
      <c r="A4" s="107" t="s">
        <v>16</v>
      </c>
      <c r="B4" s="108" t="s">
        <v>103</v>
      </c>
      <c r="C4" s="108"/>
      <c r="D4" s="108"/>
      <c r="G4" s="109" t="s">
        <v>18</v>
      </c>
      <c r="H4" s="108" t="s">
        <v>39</v>
      </c>
      <c r="I4" s="108"/>
    </row>
    <row r="5" spans="1:9" s="107" customFormat="1" x14ac:dyDescent="0.2">
      <c r="A5" s="107" t="s">
        <v>17</v>
      </c>
      <c r="B5" s="111" t="s">
        <v>104</v>
      </c>
      <c r="C5" s="111"/>
      <c r="D5" s="111"/>
      <c r="G5" s="109" t="s">
        <v>19</v>
      </c>
      <c r="H5" s="111" t="s">
        <v>105</v>
      </c>
      <c r="I5" s="111"/>
    </row>
    <row r="8" spans="1:9" x14ac:dyDescent="0.2">
      <c r="A8" s="203" t="s">
        <v>106</v>
      </c>
      <c r="B8" s="203"/>
      <c r="C8" s="203"/>
      <c r="D8" s="203"/>
      <c r="E8" s="203"/>
      <c r="F8" s="203"/>
      <c r="G8" s="203"/>
      <c r="H8" s="203"/>
      <c r="I8" s="203"/>
    </row>
    <row r="10" spans="1:9" x14ac:dyDescent="0.2">
      <c r="A10" s="203" t="s">
        <v>107</v>
      </c>
      <c r="B10" s="203"/>
      <c r="C10" s="203"/>
      <c r="D10" s="203"/>
      <c r="E10" s="203"/>
      <c r="F10" s="203"/>
      <c r="G10" s="203"/>
      <c r="H10" s="203"/>
      <c r="I10" s="203"/>
    </row>
    <row r="12" spans="1:9" ht="42.75" customHeight="1" x14ac:dyDescent="0.2">
      <c r="A12" s="229" t="s">
        <v>108</v>
      </c>
      <c r="B12" s="229"/>
      <c r="C12" s="229"/>
      <c r="D12" s="229"/>
      <c r="E12" s="229"/>
      <c r="F12" s="229"/>
      <c r="G12" s="229"/>
      <c r="H12" s="229"/>
      <c r="I12" s="229"/>
    </row>
    <row r="14" spans="1:9" ht="36.75" customHeight="1" x14ac:dyDescent="0.2">
      <c r="A14" s="203" t="s">
        <v>379</v>
      </c>
      <c r="B14" s="203"/>
      <c r="C14" s="203"/>
      <c r="D14" s="203"/>
      <c r="E14" s="203"/>
      <c r="F14" s="203"/>
      <c r="G14" s="203"/>
      <c r="H14" s="203"/>
      <c r="I14" s="203"/>
    </row>
    <row r="15" spans="1:9" customFormat="1" x14ac:dyDescent="0.2">
      <c r="A15" s="60" t="s">
        <v>380</v>
      </c>
      <c r="B15" s="1"/>
      <c r="C15" s="1"/>
      <c r="D15" s="59" t="s">
        <v>381</v>
      </c>
      <c r="E15" s="1"/>
      <c r="F15" s="1"/>
      <c r="G15" s="1"/>
      <c r="H15" s="1"/>
      <c r="I15" s="1"/>
    </row>
    <row r="16" spans="1:9" customFormat="1" x14ac:dyDescent="0.2">
      <c r="A16" s="59" t="s">
        <v>382</v>
      </c>
      <c r="B16" s="1"/>
      <c r="C16" s="1"/>
      <c r="D16" s="1"/>
      <c r="E16" s="1"/>
      <c r="F16" s="1"/>
      <c r="G16" s="1"/>
      <c r="H16" s="1"/>
      <c r="I16" s="1"/>
    </row>
    <row r="18" spans="1:11" x14ac:dyDescent="0.2">
      <c r="A18" s="204" t="s">
        <v>12</v>
      </c>
      <c r="B18" s="205"/>
      <c r="C18" s="205"/>
      <c r="D18" s="205"/>
      <c r="E18" s="205"/>
      <c r="F18" s="205"/>
      <c r="G18" s="205"/>
      <c r="H18" s="205"/>
      <c r="I18" s="206"/>
    </row>
    <row r="19" spans="1:11" x14ac:dyDescent="0.2">
      <c r="A19" s="29"/>
      <c r="B19" s="30"/>
      <c r="C19" s="31" t="s">
        <v>30</v>
      </c>
      <c r="D19" s="31" t="s">
        <v>31</v>
      </c>
      <c r="E19" s="31" t="s">
        <v>32</v>
      </c>
      <c r="F19" s="31" t="s">
        <v>33</v>
      </c>
      <c r="G19" s="23" t="s">
        <v>348</v>
      </c>
      <c r="H19" s="23" t="s">
        <v>349</v>
      </c>
      <c r="I19" s="23" t="s">
        <v>350</v>
      </c>
    </row>
    <row r="20" spans="1:11" x14ac:dyDescent="0.2">
      <c r="A20" s="29"/>
      <c r="B20" s="30"/>
      <c r="C20" s="32" t="s">
        <v>10</v>
      </c>
      <c r="D20" s="32" t="s">
        <v>10</v>
      </c>
      <c r="E20" s="32" t="s">
        <v>10</v>
      </c>
      <c r="F20" s="32" t="s">
        <v>10</v>
      </c>
      <c r="G20" s="33" t="s">
        <v>11</v>
      </c>
      <c r="H20" s="33" t="s">
        <v>11</v>
      </c>
      <c r="I20" s="33" t="s">
        <v>11</v>
      </c>
    </row>
    <row r="21" spans="1:11" x14ac:dyDescent="0.2">
      <c r="A21" s="29" t="s">
        <v>0</v>
      </c>
      <c r="B21" s="30"/>
      <c r="C21" s="35">
        <v>200000</v>
      </c>
      <c r="D21" s="35">
        <v>200000</v>
      </c>
      <c r="E21" s="35">
        <v>230000</v>
      </c>
      <c r="F21" s="35">
        <v>230000</v>
      </c>
      <c r="G21" s="35">
        <v>230000</v>
      </c>
      <c r="H21" s="35">
        <v>230000</v>
      </c>
      <c r="I21" s="35">
        <v>230000</v>
      </c>
      <c r="K21" s="36"/>
    </row>
    <row r="22" spans="1:11" x14ac:dyDescent="0.2">
      <c r="A22" s="29" t="s">
        <v>1</v>
      </c>
      <c r="B22" s="30"/>
      <c r="C22" s="35">
        <v>43.429999999993015</v>
      </c>
      <c r="D22" s="35">
        <f t="shared" ref="D22" si="0">C33</f>
        <v>1.9400000000023283</v>
      </c>
      <c r="E22" s="35">
        <f t="shared" ref="E22" si="1">D33</f>
        <v>15.549999999988358</v>
      </c>
      <c r="F22" s="35">
        <f t="shared" ref="F22" si="2">E33</f>
        <v>12.709999999991851</v>
      </c>
      <c r="G22" s="35">
        <f t="shared" ref="G22" si="3">F33</f>
        <v>1.6700000000128057</v>
      </c>
      <c r="H22" s="35">
        <f t="shared" ref="H22" si="4">G33</f>
        <v>1.6700000000128057</v>
      </c>
      <c r="I22" s="35">
        <f t="shared" ref="I22" si="5">H33</f>
        <v>1.6700000000128057</v>
      </c>
    </row>
    <row r="23" spans="1:11" x14ac:dyDescent="0.2">
      <c r="A23" s="29" t="s">
        <v>2</v>
      </c>
      <c r="B23" s="30"/>
      <c r="C23" s="35">
        <v>171830</v>
      </c>
      <c r="D23" s="35">
        <v>243663.62</v>
      </c>
      <c r="E23" s="35">
        <v>213453.47</v>
      </c>
      <c r="F23" s="35">
        <v>228840.45</v>
      </c>
      <c r="G23" s="35">
        <v>223410</v>
      </c>
      <c r="H23" s="35">
        <v>223410</v>
      </c>
      <c r="I23" s="35">
        <v>223410</v>
      </c>
    </row>
    <row r="24" spans="1:11" x14ac:dyDescent="0.2">
      <c r="A24" s="29" t="s">
        <v>3</v>
      </c>
      <c r="B24" s="30"/>
      <c r="C24" s="34">
        <v>171871.49</v>
      </c>
      <c r="D24" s="35">
        <v>243650.01</v>
      </c>
      <c r="E24" s="35">
        <v>213456.31</v>
      </c>
      <c r="F24" s="35">
        <v>228851.49</v>
      </c>
      <c r="G24" s="35">
        <v>223410</v>
      </c>
      <c r="H24" s="35">
        <v>223410</v>
      </c>
      <c r="I24" s="35">
        <v>223410</v>
      </c>
    </row>
    <row r="25" spans="1:11" x14ac:dyDescent="0.2">
      <c r="A25" s="29"/>
      <c r="B25" s="30"/>
      <c r="C25" s="35"/>
      <c r="D25" s="35"/>
      <c r="E25" s="35"/>
      <c r="F25" s="35"/>
      <c r="G25" s="35"/>
      <c r="H25" s="35"/>
      <c r="I25" s="35"/>
    </row>
    <row r="26" spans="1:11" x14ac:dyDescent="0.2">
      <c r="A26" s="29" t="s">
        <v>4</v>
      </c>
      <c r="B26" s="27"/>
      <c r="C26" s="37"/>
      <c r="D26" s="37"/>
      <c r="E26" s="37"/>
      <c r="F26" s="34"/>
      <c r="G26" s="34"/>
      <c r="H26" s="34"/>
      <c r="I26" s="34"/>
    </row>
    <row r="27" spans="1:11" x14ac:dyDescent="0.2">
      <c r="A27" s="29" t="s">
        <v>29</v>
      </c>
      <c r="B27" s="30"/>
      <c r="C27" s="37"/>
      <c r="D27" s="37"/>
      <c r="E27" s="37"/>
      <c r="F27" s="34"/>
      <c r="G27" s="34"/>
      <c r="H27" s="34"/>
      <c r="I27" s="34"/>
    </row>
    <row r="28" spans="1:11" x14ac:dyDescent="0.2">
      <c r="A28" s="38"/>
      <c r="B28" s="39"/>
      <c r="C28" s="35"/>
      <c r="D28" s="35"/>
      <c r="E28" s="35"/>
      <c r="F28" s="35"/>
      <c r="G28" s="35"/>
      <c r="H28" s="35"/>
      <c r="I28" s="35"/>
    </row>
    <row r="29" spans="1:11" x14ac:dyDescent="0.2">
      <c r="A29" s="38"/>
      <c r="B29" s="39"/>
      <c r="C29" s="35"/>
      <c r="D29" s="35"/>
      <c r="E29" s="35"/>
      <c r="F29" s="35"/>
      <c r="G29" s="35"/>
      <c r="H29" s="35"/>
      <c r="I29" s="35"/>
    </row>
    <row r="30" spans="1:11" x14ac:dyDescent="0.2">
      <c r="A30" s="38"/>
      <c r="B30" s="39"/>
      <c r="C30" s="35"/>
      <c r="D30" s="35"/>
      <c r="E30" s="35"/>
      <c r="F30" s="35"/>
      <c r="G30" s="35"/>
      <c r="H30" s="35"/>
      <c r="I30" s="35"/>
    </row>
    <row r="31" spans="1:11" x14ac:dyDescent="0.2">
      <c r="A31" s="29" t="s">
        <v>5</v>
      </c>
      <c r="B31" s="30"/>
      <c r="C31" s="34">
        <v>0</v>
      </c>
      <c r="D31" s="34">
        <f t="shared" ref="D31:F31" si="6">SUM(D28:D30)</f>
        <v>0</v>
      </c>
      <c r="E31" s="34">
        <f t="shared" si="6"/>
        <v>0</v>
      </c>
      <c r="F31" s="34">
        <f t="shared" si="6"/>
        <v>0</v>
      </c>
      <c r="G31" s="34">
        <f t="shared" ref="G31:I31" si="7">SUM(G28:G30)</f>
        <v>0</v>
      </c>
      <c r="H31" s="34">
        <f t="shared" si="7"/>
        <v>0</v>
      </c>
      <c r="I31" s="34">
        <f t="shared" si="7"/>
        <v>0</v>
      </c>
    </row>
    <row r="32" spans="1:11" x14ac:dyDescent="0.2">
      <c r="A32" s="29"/>
      <c r="B32" s="30"/>
      <c r="C32" s="35"/>
      <c r="D32" s="35"/>
      <c r="E32" s="35"/>
      <c r="F32" s="35"/>
      <c r="G32" s="35"/>
      <c r="H32" s="35"/>
      <c r="I32" s="35"/>
    </row>
    <row r="33" spans="1:9" x14ac:dyDescent="0.2">
      <c r="A33" s="29" t="s">
        <v>7</v>
      </c>
      <c r="B33" s="30"/>
      <c r="C33" s="34">
        <v>1.9400000000023283</v>
      </c>
      <c r="D33" s="34">
        <f>+D22+D23-D24+D31</f>
        <v>15.549999999988358</v>
      </c>
      <c r="E33" s="34">
        <f>+E22+E23-E24+E31</f>
        <v>12.709999999991851</v>
      </c>
      <c r="F33" s="34">
        <f t="shared" ref="F33:I33" si="8">+F22+F23-F24+F31</f>
        <v>1.6700000000128057</v>
      </c>
      <c r="G33" s="34">
        <f t="shared" si="8"/>
        <v>1.6700000000128057</v>
      </c>
      <c r="H33" s="34">
        <f t="shared" si="8"/>
        <v>1.6700000000128057</v>
      </c>
      <c r="I33" s="34">
        <f t="shared" si="8"/>
        <v>1.6700000000128057</v>
      </c>
    </row>
    <row r="34" spans="1:9" x14ac:dyDescent="0.2">
      <c r="A34" s="38"/>
      <c r="B34" s="39"/>
      <c r="C34" s="35"/>
      <c r="D34" s="35"/>
      <c r="E34" s="35"/>
      <c r="F34" s="35"/>
      <c r="G34" s="35"/>
      <c r="H34" s="35"/>
      <c r="I34" s="35"/>
    </row>
    <row r="35" spans="1:9" x14ac:dyDescent="0.2">
      <c r="A35" s="29" t="s">
        <v>24</v>
      </c>
      <c r="B35" s="30"/>
      <c r="C35" s="34">
        <v>5000</v>
      </c>
      <c r="D35" s="35">
        <v>0</v>
      </c>
      <c r="E35" s="35">
        <v>15000</v>
      </c>
      <c r="F35" s="35">
        <v>4999</v>
      </c>
      <c r="G35" s="35"/>
      <c r="H35" s="35"/>
      <c r="I35" s="35"/>
    </row>
    <row r="36" spans="1:9" x14ac:dyDescent="0.2">
      <c r="A36" s="38"/>
      <c r="B36" s="39"/>
      <c r="C36" s="40"/>
      <c r="D36" s="41"/>
      <c r="E36" s="41"/>
      <c r="F36" s="35"/>
      <c r="G36" s="35"/>
      <c r="H36" s="35"/>
      <c r="I36" s="35"/>
    </row>
    <row r="37" spans="1:9" x14ac:dyDescent="0.2">
      <c r="A37" s="29" t="s">
        <v>25</v>
      </c>
      <c r="B37" s="42"/>
      <c r="C37" s="43" t="s">
        <v>44</v>
      </c>
      <c r="D37" s="43" t="s">
        <v>44</v>
      </c>
      <c r="E37" s="43" t="s">
        <v>44</v>
      </c>
      <c r="F37" s="44" t="s">
        <v>44</v>
      </c>
      <c r="G37" s="44" t="s">
        <v>44</v>
      </c>
      <c r="H37" s="44" t="s">
        <v>44</v>
      </c>
      <c r="I37" s="44" t="s">
        <v>44</v>
      </c>
    </row>
    <row r="38" spans="1:9" x14ac:dyDescent="0.2">
      <c r="A38" s="45"/>
      <c r="B38" s="45"/>
      <c r="C38" s="46"/>
      <c r="D38" s="46"/>
      <c r="E38" s="46"/>
      <c r="F38" s="46"/>
      <c r="G38" s="46"/>
      <c r="H38" s="46"/>
      <c r="I38" s="46"/>
    </row>
    <row r="39" spans="1:9" x14ac:dyDescent="0.2">
      <c r="A39" s="47" t="s">
        <v>26</v>
      </c>
      <c r="B39" s="25"/>
      <c r="C39" s="48"/>
      <c r="D39" s="48"/>
      <c r="E39" s="48"/>
      <c r="F39" s="48"/>
      <c r="G39" s="48"/>
      <c r="H39" s="48"/>
      <c r="I39" s="48"/>
    </row>
    <row r="40" spans="1:9" x14ac:dyDescent="0.2">
      <c r="A40" s="49" t="s">
        <v>28</v>
      </c>
      <c r="B40" s="39"/>
      <c r="C40" s="41"/>
      <c r="D40" s="41"/>
      <c r="E40" s="41"/>
      <c r="F40" s="41"/>
      <c r="G40" s="41"/>
      <c r="H40" s="41"/>
      <c r="I40" s="41"/>
    </row>
    <row r="41" spans="1:9" x14ac:dyDescent="0.2">
      <c r="A41" s="29"/>
      <c r="B41" s="30"/>
      <c r="C41" s="35"/>
      <c r="D41" s="35"/>
      <c r="E41" s="35"/>
      <c r="F41" s="35"/>
      <c r="G41" s="35"/>
      <c r="H41" s="35"/>
      <c r="I41" s="35"/>
    </row>
    <row r="42" spans="1:9" x14ac:dyDescent="0.2">
      <c r="A42" s="29" t="s">
        <v>6</v>
      </c>
      <c r="B42" s="30"/>
      <c r="C42" s="35"/>
      <c r="D42" s="35"/>
      <c r="E42" s="35"/>
      <c r="F42" s="35"/>
      <c r="G42" s="35"/>
      <c r="H42" s="35"/>
      <c r="I42" s="35"/>
    </row>
    <row r="43" spans="1:9" x14ac:dyDescent="0.2">
      <c r="A43" s="29"/>
      <c r="B43" s="30"/>
      <c r="C43" s="35"/>
      <c r="D43" s="35"/>
      <c r="E43" s="35"/>
      <c r="F43" s="35"/>
      <c r="G43" s="35"/>
      <c r="H43" s="35"/>
      <c r="I43" s="35"/>
    </row>
    <row r="44" spans="1:9" x14ac:dyDescent="0.2">
      <c r="A44" s="49" t="s">
        <v>8</v>
      </c>
      <c r="B44" s="42"/>
      <c r="C44" s="35"/>
      <c r="D44" s="35"/>
      <c r="E44" s="35"/>
      <c r="F44" s="35"/>
      <c r="G44" s="35"/>
      <c r="H44" s="35"/>
      <c r="I44" s="35"/>
    </row>
    <row r="45" spans="1:9" x14ac:dyDescent="0.2">
      <c r="A45" s="50" t="s">
        <v>9</v>
      </c>
      <c r="B45" s="51"/>
      <c r="C45" s="35"/>
      <c r="D45" s="35"/>
      <c r="E45" s="35"/>
      <c r="F45" s="35"/>
      <c r="G45" s="35"/>
      <c r="H45" s="35"/>
      <c r="I45" s="35"/>
    </row>
  </sheetData>
  <sheetProtection selectLockedCells="1"/>
  <mergeCells count="5">
    <mergeCell ref="A18:I18"/>
    <mergeCell ref="A8:I8"/>
    <mergeCell ref="A10:I10"/>
    <mergeCell ref="A12:I12"/>
    <mergeCell ref="A14:I14"/>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354F0E-12C2-46DF-97EA-3225BE85C92B}">
  <sheetPr>
    <tabColor rgb="FFFFC000"/>
    <pageSetUpPr fitToPage="1"/>
  </sheetPr>
  <dimension ref="A1:I45"/>
  <sheetViews>
    <sheetView topLeftCell="A16" zoomScaleNormal="100" workbookViewId="0">
      <selection activeCell="L46" sqref="L46"/>
    </sheetView>
  </sheetViews>
  <sheetFormatPr defaultRowHeight="12.75" x14ac:dyDescent="0.2"/>
  <cols>
    <col min="1" max="2" width="14.7109375" customWidth="1"/>
    <col min="3" max="8" width="14" customWidth="1"/>
    <col min="9" max="9" width="13.140625" customWidth="1"/>
  </cols>
  <sheetData>
    <row r="1" spans="1:9" x14ac:dyDescent="0.2">
      <c r="A1" s="1"/>
      <c r="B1" s="1"/>
      <c r="C1" s="1"/>
      <c r="D1" s="1"/>
      <c r="E1" s="1"/>
      <c r="F1" s="1"/>
      <c r="G1" s="1"/>
      <c r="H1" s="1"/>
      <c r="I1" s="1"/>
    </row>
    <row r="2" spans="1:9" x14ac:dyDescent="0.2">
      <c r="A2" s="1" t="s">
        <v>13</v>
      </c>
      <c r="B2" s="2" t="s">
        <v>420</v>
      </c>
      <c r="C2" s="2"/>
      <c r="D2" s="2"/>
      <c r="E2" s="1"/>
      <c r="F2" s="1"/>
      <c r="G2" s="3" t="s">
        <v>14</v>
      </c>
      <c r="H2" s="2" t="s">
        <v>309</v>
      </c>
      <c r="I2" s="2"/>
    </row>
    <row r="3" spans="1:9" x14ac:dyDescent="0.2">
      <c r="A3" s="1" t="s">
        <v>22</v>
      </c>
      <c r="B3" s="2" t="s">
        <v>310</v>
      </c>
      <c r="C3" s="2"/>
      <c r="D3" s="2"/>
      <c r="E3" s="1"/>
      <c r="F3" s="1"/>
      <c r="G3" s="3" t="s">
        <v>15</v>
      </c>
      <c r="H3" s="4" t="s">
        <v>311</v>
      </c>
      <c r="I3" s="4"/>
    </row>
    <row r="4" spans="1:9" x14ac:dyDescent="0.2">
      <c r="A4" s="1" t="s">
        <v>16</v>
      </c>
      <c r="B4" s="2" t="s">
        <v>312</v>
      </c>
      <c r="C4" s="2"/>
      <c r="D4" s="2"/>
      <c r="E4" s="1"/>
      <c r="F4" s="1"/>
      <c r="G4" s="3" t="s">
        <v>18</v>
      </c>
      <c r="H4" s="2" t="s">
        <v>313</v>
      </c>
      <c r="I4" s="2"/>
    </row>
    <row r="5" spans="1:9" x14ac:dyDescent="0.2">
      <c r="A5" s="1" t="s">
        <v>17</v>
      </c>
      <c r="B5" s="2" t="s">
        <v>421</v>
      </c>
      <c r="C5" s="4"/>
      <c r="D5" s="4"/>
      <c r="E5" s="1"/>
      <c r="F5" s="1"/>
      <c r="G5" s="3" t="s">
        <v>19</v>
      </c>
      <c r="H5" s="4" t="s">
        <v>431</v>
      </c>
      <c r="I5" s="4"/>
    </row>
    <row r="6" spans="1:9" x14ac:dyDescent="0.2">
      <c r="A6" s="1"/>
      <c r="B6" s="1"/>
      <c r="C6" s="1"/>
      <c r="D6" s="1"/>
      <c r="E6" s="1"/>
      <c r="F6" s="1"/>
      <c r="G6" s="1"/>
      <c r="H6" s="1"/>
      <c r="I6" s="1"/>
    </row>
    <row r="7" spans="1:9" x14ac:dyDescent="0.2">
      <c r="A7" s="1"/>
      <c r="B7" s="1"/>
      <c r="C7" s="1"/>
      <c r="D7" s="1"/>
      <c r="E7" s="1"/>
      <c r="F7" s="1"/>
      <c r="G7" s="1"/>
      <c r="H7" s="1"/>
      <c r="I7" s="1"/>
    </row>
    <row r="8" spans="1:9" x14ac:dyDescent="0.2">
      <c r="A8" s="1" t="s">
        <v>314</v>
      </c>
      <c r="B8" s="1"/>
      <c r="C8" s="1"/>
      <c r="D8" s="1"/>
      <c r="E8" s="1"/>
      <c r="F8" s="1"/>
      <c r="G8" s="1"/>
      <c r="H8" s="1"/>
      <c r="I8" s="1"/>
    </row>
    <row r="9" spans="1:9" x14ac:dyDescent="0.2">
      <c r="A9" s="1"/>
      <c r="B9" s="1" t="s">
        <v>176</v>
      </c>
      <c r="C9" s="1"/>
      <c r="D9" s="1"/>
      <c r="E9" s="1"/>
      <c r="F9" s="1"/>
      <c r="G9" s="1"/>
      <c r="H9" s="1"/>
      <c r="I9" s="1"/>
    </row>
    <row r="10" spans="1:9" x14ac:dyDescent="0.2">
      <c r="A10" s="1"/>
      <c r="B10" s="1" t="s">
        <v>177</v>
      </c>
      <c r="C10" s="1"/>
      <c r="D10" s="1"/>
      <c r="E10" s="1"/>
      <c r="F10" s="1"/>
      <c r="G10" s="1"/>
      <c r="H10" s="1"/>
      <c r="I10" s="1"/>
    </row>
    <row r="11" spans="1:9" x14ac:dyDescent="0.2">
      <c r="A11" s="1" t="s">
        <v>51</v>
      </c>
      <c r="B11" s="1"/>
      <c r="C11" s="1"/>
      <c r="D11" s="1"/>
      <c r="E11" s="1"/>
      <c r="F11" s="1"/>
      <c r="G11" s="1"/>
      <c r="H11" s="1"/>
      <c r="I11" s="1"/>
    </row>
    <row r="12" spans="1:9" ht="42.75" customHeight="1" x14ac:dyDescent="0.2">
      <c r="A12" s="1"/>
      <c r="B12" s="1"/>
      <c r="C12" s="1"/>
      <c r="D12" s="1"/>
      <c r="E12" s="1"/>
      <c r="F12" s="1"/>
      <c r="G12" s="1"/>
      <c r="H12" s="1"/>
      <c r="I12" s="1"/>
    </row>
    <row r="13" spans="1:9" x14ac:dyDescent="0.2">
      <c r="A13" s="1" t="s">
        <v>315</v>
      </c>
      <c r="B13" s="1"/>
      <c r="C13" s="1"/>
      <c r="D13" s="1"/>
      <c r="E13" s="1"/>
      <c r="F13" s="1"/>
      <c r="G13" s="1"/>
      <c r="H13" s="1"/>
      <c r="I13" s="1"/>
    </row>
    <row r="14" spans="1:9" x14ac:dyDescent="0.2">
      <c r="A14" s="1"/>
      <c r="B14" s="1" t="s">
        <v>316</v>
      </c>
      <c r="C14" s="1"/>
      <c r="D14" s="1"/>
      <c r="E14" s="1"/>
      <c r="F14" s="1"/>
      <c r="G14" s="1"/>
      <c r="H14" s="1"/>
      <c r="I14" s="1"/>
    </row>
    <row r="15" spans="1:9" x14ac:dyDescent="0.2">
      <c r="A15" s="1"/>
      <c r="B15" s="1"/>
      <c r="C15" s="1"/>
      <c r="D15" s="1"/>
      <c r="E15" s="1"/>
      <c r="F15" s="1"/>
      <c r="G15" s="1"/>
      <c r="H15" s="1"/>
      <c r="I15" s="1"/>
    </row>
    <row r="16" spans="1:9" ht="28.5" customHeight="1" x14ac:dyDescent="0.2">
      <c r="A16" s="60" t="s">
        <v>422</v>
      </c>
      <c r="B16" s="1"/>
      <c r="C16" s="1"/>
      <c r="D16" s="1"/>
      <c r="E16" s="1"/>
      <c r="F16" s="1"/>
      <c r="G16" s="1"/>
      <c r="H16" s="1"/>
      <c r="I16" s="1"/>
    </row>
    <row r="17" spans="1:9" x14ac:dyDescent="0.2">
      <c r="A17" s="60"/>
      <c r="B17" s="1"/>
      <c r="C17" s="1"/>
      <c r="D17" s="1"/>
      <c r="E17" s="1"/>
      <c r="F17" s="1"/>
      <c r="G17" s="1"/>
      <c r="H17" s="1"/>
      <c r="I17" s="1"/>
    </row>
    <row r="18" spans="1:9" x14ac:dyDescent="0.2">
      <c r="A18" s="60" t="s">
        <v>423</v>
      </c>
      <c r="B18" s="1"/>
      <c r="C18" s="1"/>
      <c r="D18" s="1"/>
      <c r="E18" s="1"/>
      <c r="F18" s="1"/>
      <c r="G18" s="1"/>
      <c r="H18" s="1"/>
      <c r="I18" s="1"/>
    </row>
    <row r="19" spans="1:9" x14ac:dyDescent="0.2">
      <c r="A19" s="1"/>
      <c r="B19" s="1"/>
      <c r="C19" s="1"/>
      <c r="D19" s="1"/>
      <c r="E19" s="1"/>
      <c r="F19" s="1"/>
      <c r="G19" s="1"/>
      <c r="H19" s="1"/>
      <c r="I19" s="1"/>
    </row>
    <row r="20" spans="1:9" x14ac:dyDescent="0.2">
      <c r="A20" s="221" t="s">
        <v>12</v>
      </c>
      <c r="B20" s="222"/>
      <c r="C20" s="222"/>
      <c r="D20" s="222"/>
      <c r="E20" s="222"/>
      <c r="F20" s="222"/>
      <c r="G20" s="222"/>
      <c r="H20" s="222"/>
      <c r="I20" s="223"/>
    </row>
    <row r="21" spans="1:9" x14ac:dyDescent="0.2">
      <c r="A21" s="13"/>
      <c r="B21" s="6"/>
      <c r="C21" s="23" t="s">
        <v>30</v>
      </c>
      <c r="D21" s="23" t="s">
        <v>31</v>
      </c>
      <c r="E21" s="23" t="s">
        <v>32</v>
      </c>
      <c r="F21" s="23" t="s">
        <v>33</v>
      </c>
      <c r="G21" s="23" t="s">
        <v>348</v>
      </c>
      <c r="H21" s="23" t="s">
        <v>349</v>
      </c>
      <c r="I21" s="23" t="s">
        <v>350</v>
      </c>
    </row>
    <row r="22" spans="1:9" x14ac:dyDescent="0.2">
      <c r="A22" s="13"/>
      <c r="B22" s="6"/>
      <c r="C22" s="198" t="s">
        <v>10</v>
      </c>
      <c r="D22" s="199" t="s">
        <v>10</v>
      </c>
      <c r="E22" s="5" t="s">
        <v>10</v>
      </c>
      <c r="F22" s="5" t="s">
        <v>10</v>
      </c>
      <c r="G22" s="5" t="s">
        <v>11</v>
      </c>
      <c r="H22" s="5" t="s">
        <v>11</v>
      </c>
      <c r="I22" s="5" t="s">
        <v>11</v>
      </c>
    </row>
    <row r="23" spans="1:9" x14ac:dyDescent="0.2">
      <c r="A23" s="13" t="s">
        <v>0</v>
      </c>
      <c r="B23" s="6"/>
      <c r="C23" s="16">
        <v>3586168</v>
      </c>
      <c r="D23" s="17">
        <v>4000000</v>
      </c>
      <c r="E23" s="17">
        <v>4000000</v>
      </c>
      <c r="F23" s="17">
        <v>4000000</v>
      </c>
      <c r="G23" s="17">
        <v>4000000</v>
      </c>
      <c r="H23" s="17">
        <v>5700000</v>
      </c>
      <c r="I23" s="17">
        <v>5700000</v>
      </c>
    </row>
    <row r="24" spans="1:9" x14ac:dyDescent="0.2">
      <c r="A24" s="13" t="s">
        <v>1</v>
      </c>
      <c r="B24" s="6"/>
      <c r="C24" s="16"/>
      <c r="D24" s="17">
        <f t="shared" ref="D24:I24" si="0">C35</f>
        <v>2640</v>
      </c>
      <c r="E24" s="17">
        <f t="shared" si="0"/>
        <v>2863</v>
      </c>
      <c r="F24" s="17">
        <f t="shared" si="0"/>
        <v>0</v>
      </c>
      <c r="G24" s="17">
        <f t="shared" si="0"/>
        <v>0</v>
      </c>
      <c r="H24" s="17">
        <f t="shared" si="0"/>
        <v>0</v>
      </c>
      <c r="I24" s="17">
        <f t="shared" si="0"/>
        <v>0</v>
      </c>
    </row>
    <row r="25" spans="1:9" x14ac:dyDescent="0.2">
      <c r="A25" s="13" t="s">
        <v>2</v>
      </c>
      <c r="B25" s="6"/>
      <c r="C25" s="16">
        <v>2748462</v>
      </c>
      <c r="D25" s="17">
        <v>3906352</v>
      </c>
      <c r="E25" s="17">
        <v>3503847</v>
      </c>
      <c r="F25" s="17">
        <v>2282817</v>
      </c>
      <c r="G25" s="17">
        <v>3568681</v>
      </c>
      <c r="H25" s="17">
        <v>3500000</v>
      </c>
      <c r="I25" s="17">
        <v>3500000</v>
      </c>
    </row>
    <row r="26" spans="1:9" x14ac:dyDescent="0.2">
      <c r="A26" s="13" t="s">
        <v>3</v>
      </c>
      <c r="B26" s="6"/>
      <c r="C26" s="16">
        <v>2745822</v>
      </c>
      <c r="D26" s="17">
        <v>3906129</v>
      </c>
      <c r="E26" s="17">
        <v>3506710</v>
      </c>
      <c r="F26" s="16">
        <v>2282817</v>
      </c>
      <c r="G26" s="17">
        <v>3568681</v>
      </c>
      <c r="H26" s="17">
        <v>3500000</v>
      </c>
      <c r="I26" s="17">
        <v>3500000</v>
      </c>
    </row>
    <row r="27" spans="1:9" x14ac:dyDescent="0.2">
      <c r="A27" s="13"/>
      <c r="B27" s="6"/>
      <c r="C27" s="16"/>
      <c r="D27" s="17"/>
      <c r="E27" s="17"/>
      <c r="F27" s="17"/>
      <c r="G27" s="17"/>
      <c r="H27" s="17"/>
      <c r="I27" s="17"/>
    </row>
    <row r="28" spans="1:9" x14ac:dyDescent="0.2">
      <c r="A28" s="62" t="s">
        <v>4</v>
      </c>
      <c r="B28" s="63"/>
      <c r="C28" s="64"/>
      <c r="D28" s="64"/>
      <c r="E28" s="64"/>
      <c r="F28" s="64"/>
      <c r="G28" s="64"/>
      <c r="H28" s="64"/>
      <c r="I28" s="65"/>
    </row>
    <row r="29" spans="1:9" x14ac:dyDescent="0.2">
      <c r="A29" s="66" t="s">
        <v>29</v>
      </c>
      <c r="B29" s="67"/>
      <c r="C29" s="65"/>
      <c r="D29" s="200"/>
      <c r="E29" s="64"/>
      <c r="F29" s="64"/>
      <c r="G29" s="64"/>
      <c r="H29" s="64"/>
      <c r="I29" s="65"/>
    </row>
    <row r="30" spans="1:9" x14ac:dyDescent="0.2">
      <c r="A30" s="68"/>
      <c r="B30" s="69"/>
      <c r="C30" s="65"/>
      <c r="D30" s="70"/>
      <c r="E30" s="70"/>
      <c r="F30" s="70"/>
      <c r="G30" s="70"/>
      <c r="H30" s="70"/>
      <c r="I30" s="70"/>
    </row>
    <row r="31" spans="1:9" x14ac:dyDescent="0.2">
      <c r="A31" s="68"/>
      <c r="B31" s="69"/>
      <c r="C31" s="65"/>
      <c r="D31" s="70"/>
      <c r="E31" s="70"/>
      <c r="F31" s="70"/>
      <c r="G31" s="70"/>
      <c r="H31" s="70"/>
      <c r="I31" s="70"/>
    </row>
    <row r="32" spans="1:9" x14ac:dyDescent="0.2">
      <c r="A32" s="68"/>
      <c r="B32" s="69"/>
      <c r="C32" s="65"/>
      <c r="D32" s="70"/>
      <c r="E32" s="70"/>
      <c r="F32" s="70"/>
      <c r="G32" s="70"/>
      <c r="H32" s="70"/>
      <c r="I32" s="70"/>
    </row>
    <row r="33" spans="1:9" x14ac:dyDescent="0.2">
      <c r="A33" s="62" t="s">
        <v>5</v>
      </c>
      <c r="B33" s="67"/>
      <c r="C33" s="65">
        <f t="shared" ref="C33:I33" si="1">SUM(C30:C32)</f>
        <v>0</v>
      </c>
      <c r="D33" s="65">
        <f t="shared" si="1"/>
        <v>0</v>
      </c>
      <c r="E33" s="65">
        <f t="shared" si="1"/>
        <v>0</v>
      </c>
      <c r="F33" s="65">
        <f t="shared" si="1"/>
        <v>0</v>
      </c>
      <c r="G33" s="65">
        <f t="shared" si="1"/>
        <v>0</v>
      </c>
      <c r="H33" s="65">
        <f t="shared" si="1"/>
        <v>0</v>
      </c>
      <c r="I33" s="65">
        <f t="shared" si="1"/>
        <v>0</v>
      </c>
    </row>
    <row r="34" spans="1:9" x14ac:dyDescent="0.2">
      <c r="A34" s="13"/>
      <c r="B34" s="6"/>
      <c r="C34" s="16"/>
      <c r="D34" s="17"/>
      <c r="E34" s="17"/>
      <c r="F34" s="17"/>
      <c r="G34" s="17"/>
      <c r="H34" s="17"/>
      <c r="I34" s="17"/>
    </row>
    <row r="35" spans="1:9" x14ac:dyDescent="0.2">
      <c r="A35" s="13" t="s">
        <v>7</v>
      </c>
      <c r="B35" s="6"/>
      <c r="C35" s="241">
        <f>+C24+C25-C26+C33</f>
        <v>2640</v>
      </c>
      <c r="D35" s="16">
        <f t="shared" ref="D35:I35" si="2">+D24+D25-D26+D33</f>
        <v>2863</v>
      </c>
      <c r="E35" s="16">
        <f>+E24+E25-E26+E33</f>
        <v>0</v>
      </c>
      <c r="F35" s="16">
        <f t="shared" si="2"/>
        <v>0</v>
      </c>
      <c r="G35" s="16">
        <f>+G24+G25-G26+G33</f>
        <v>0</v>
      </c>
      <c r="H35" s="16">
        <f>+H24+H25-H26+H33</f>
        <v>0</v>
      </c>
      <c r="I35" s="16">
        <f t="shared" si="2"/>
        <v>0</v>
      </c>
    </row>
    <row r="36" spans="1:9" x14ac:dyDescent="0.2">
      <c r="A36" s="13"/>
      <c r="B36" s="6"/>
      <c r="C36" s="201"/>
      <c r="D36" s="18"/>
      <c r="E36" s="18"/>
      <c r="F36" s="17"/>
      <c r="G36" s="17"/>
      <c r="H36" s="17"/>
      <c r="I36" s="17"/>
    </row>
    <row r="37" spans="1:9" x14ac:dyDescent="0.2">
      <c r="A37" s="13" t="s">
        <v>430</v>
      </c>
      <c r="B37" s="7"/>
      <c r="C37" s="202">
        <v>237492</v>
      </c>
      <c r="D37" s="202">
        <v>178816</v>
      </c>
      <c r="E37" s="202">
        <v>48221</v>
      </c>
      <c r="F37" s="19">
        <v>311584</v>
      </c>
      <c r="G37" s="19">
        <v>300000</v>
      </c>
      <c r="H37" s="19">
        <v>300000</v>
      </c>
      <c r="I37" s="19">
        <v>300000</v>
      </c>
    </row>
    <row r="38" spans="1:9" x14ac:dyDescent="0.2">
      <c r="A38" s="14"/>
      <c r="B38" s="14"/>
      <c r="C38" s="20"/>
      <c r="D38" s="20"/>
      <c r="E38" s="20"/>
      <c r="F38" s="20"/>
      <c r="G38" s="20"/>
      <c r="H38" s="20"/>
      <c r="I38" s="20"/>
    </row>
    <row r="39" spans="1:9" x14ac:dyDescent="0.2">
      <c r="A39" s="15" t="s">
        <v>26</v>
      </c>
      <c r="B39" s="2"/>
      <c r="C39" s="71"/>
      <c r="D39" s="71"/>
      <c r="E39" s="21"/>
      <c r="F39" s="21"/>
      <c r="G39" s="21"/>
      <c r="H39" s="21"/>
      <c r="I39" s="21"/>
    </row>
    <row r="40" spans="1:9" x14ac:dyDescent="0.2">
      <c r="A40" s="22" t="s">
        <v>28</v>
      </c>
      <c r="B40" s="11"/>
      <c r="C40" s="72"/>
      <c r="D40" s="72"/>
      <c r="E40" s="18"/>
      <c r="F40" s="18"/>
      <c r="G40" s="18"/>
      <c r="H40" s="18"/>
      <c r="I40" s="18"/>
    </row>
    <row r="41" spans="1:9" x14ac:dyDescent="0.2">
      <c r="A41" s="13"/>
      <c r="B41" s="6"/>
      <c r="C41" s="17"/>
      <c r="D41" s="17"/>
      <c r="E41" s="17"/>
      <c r="F41" s="17"/>
      <c r="G41" s="17"/>
      <c r="H41" s="17"/>
      <c r="I41" s="17"/>
    </row>
    <row r="42" spans="1:9" x14ac:dyDescent="0.2">
      <c r="A42" s="13" t="s">
        <v>6</v>
      </c>
      <c r="B42" s="6"/>
      <c r="C42" s="70"/>
      <c r="D42" s="70"/>
      <c r="E42" s="17"/>
      <c r="F42" s="17"/>
      <c r="G42" s="17"/>
      <c r="H42" s="17"/>
      <c r="I42" s="17"/>
    </row>
    <row r="43" spans="1:9" x14ac:dyDescent="0.2">
      <c r="A43" s="13"/>
      <c r="B43" s="6"/>
      <c r="C43" s="70"/>
      <c r="D43" s="70"/>
      <c r="E43" s="17"/>
      <c r="F43" s="17"/>
      <c r="G43" s="17"/>
      <c r="H43" s="17"/>
      <c r="I43" s="17"/>
    </row>
    <row r="44" spans="1:9" x14ac:dyDescent="0.2">
      <c r="A44" s="9" t="s">
        <v>8</v>
      </c>
      <c r="B44" s="7"/>
      <c r="C44" s="70"/>
      <c r="D44" s="70"/>
      <c r="E44" s="17"/>
      <c r="F44" s="17"/>
      <c r="G44" s="17"/>
      <c r="H44" s="17"/>
      <c r="I44" s="17"/>
    </row>
    <row r="45" spans="1:9" x14ac:dyDescent="0.2">
      <c r="A45" s="12" t="s">
        <v>9</v>
      </c>
      <c r="B45" s="8"/>
      <c r="C45" s="70"/>
      <c r="D45" s="70"/>
      <c r="E45" s="17"/>
      <c r="F45" s="17"/>
      <c r="G45" s="17"/>
      <c r="H45" s="17"/>
      <c r="I45" s="17"/>
    </row>
  </sheetData>
  <sheetProtection selectLockedCells="1"/>
  <mergeCells count="1">
    <mergeCell ref="A20:I20"/>
  </mergeCells>
  <printOptions horizontalCentered="1"/>
  <pageMargins left="0.75" right="0.75" top="0.6" bottom="0.55000000000000004" header="0.28000000000000003" footer="0.16"/>
  <pageSetup scale="87"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CEA1B6-406B-4D56-956D-7F5BA75F655B}">
  <dimension ref="A1:I44"/>
  <sheetViews>
    <sheetView topLeftCell="A4" zoomScaleNormal="100" zoomScaleSheetLayoutView="100" workbookViewId="0">
      <selection activeCell="F21" sqref="F21"/>
    </sheetView>
  </sheetViews>
  <sheetFormatPr defaultRowHeight="12.75" x14ac:dyDescent="0.2"/>
  <cols>
    <col min="1" max="2" width="14.7109375" customWidth="1"/>
    <col min="3" max="8" width="14" customWidth="1"/>
    <col min="9" max="9" width="13.140625" customWidth="1"/>
  </cols>
  <sheetData>
    <row r="1" spans="1:9" x14ac:dyDescent="0.2">
      <c r="A1" s="1"/>
      <c r="B1" s="1"/>
      <c r="C1" s="1"/>
      <c r="D1" s="1"/>
      <c r="E1" s="1"/>
      <c r="F1" s="1"/>
      <c r="G1" s="1"/>
      <c r="H1" s="1"/>
      <c r="I1" s="1"/>
    </row>
    <row r="2" spans="1:9" x14ac:dyDescent="0.2">
      <c r="A2" s="1" t="s">
        <v>13</v>
      </c>
      <c r="B2" s="132" t="s">
        <v>54</v>
      </c>
      <c r="C2" s="2"/>
      <c r="D2" s="2"/>
      <c r="E2" s="1"/>
      <c r="F2" s="1"/>
      <c r="G2" s="3" t="s">
        <v>14</v>
      </c>
      <c r="H2" s="2" t="s">
        <v>218</v>
      </c>
      <c r="I2" s="2"/>
    </row>
    <row r="3" spans="1:9" x14ac:dyDescent="0.2">
      <c r="A3" s="1" t="s">
        <v>22</v>
      </c>
      <c r="B3" s="2" t="s">
        <v>219</v>
      </c>
      <c r="C3" s="2"/>
      <c r="D3" s="2"/>
      <c r="E3" s="1"/>
      <c r="F3" s="1"/>
      <c r="G3" s="3" t="s">
        <v>15</v>
      </c>
      <c r="H3" s="135" t="s">
        <v>220</v>
      </c>
      <c r="I3" s="4"/>
    </row>
    <row r="4" spans="1:9" x14ac:dyDescent="0.2">
      <c r="A4" s="1" t="s">
        <v>16</v>
      </c>
      <c r="B4" s="2" t="s">
        <v>221</v>
      </c>
      <c r="C4" s="2"/>
      <c r="D4" s="2"/>
      <c r="E4" s="1"/>
      <c r="F4" s="1"/>
      <c r="G4" s="3" t="s">
        <v>18</v>
      </c>
      <c r="H4" s="2" t="s">
        <v>39</v>
      </c>
      <c r="I4" s="2"/>
    </row>
    <row r="5" spans="1:9" x14ac:dyDescent="0.2">
      <c r="A5" s="1" t="s">
        <v>17</v>
      </c>
      <c r="B5" s="2" t="s">
        <v>222</v>
      </c>
      <c r="C5" s="4"/>
      <c r="D5" s="4"/>
      <c r="E5" s="1"/>
      <c r="F5" s="1"/>
      <c r="G5" s="3" t="s">
        <v>19</v>
      </c>
      <c r="H5" s="4" t="s">
        <v>223</v>
      </c>
      <c r="I5" s="4"/>
    </row>
    <row r="6" spans="1:9" x14ac:dyDescent="0.2">
      <c r="A6" s="1"/>
      <c r="B6" s="1"/>
      <c r="C6" s="1"/>
      <c r="D6" s="1"/>
      <c r="E6" s="1"/>
      <c r="F6" s="1"/>
      <c r="G6" s="1"/>
      <c r="H6" s="1"/>
      <c r="I6" s="1"/>
    </row>
    <row r="7" spans="1:9" x14ac:dyDescent="0.2">
      <c r="A7" s="59" t="s">
        <v>224</v>
      </c>
      <c r="B7" s="1"/>
      <c r="C7" s="1"/>
      <c r="D7" s="1"/>
      <c r="E7" s="1"/>
      <c r="F7" s="1"/>
      <c r="G7" s="1"/>
      <c r="H7" s="1"/>
      <c r="I7" s="1"/>
    </row>
    <row r="8" spans="1:9" x14ac:dyDescent="0.2">
      <c r="A8" s="1"/>
      <c r="B8" s="1"/>
      <c r="C8" s="1"/>
      <c r="D8" s="1"/>
      <c r="E8" s="1"/>
      <c r="F8" s="1"/>
      <c r="G8" s="1"/>
      <c r="H8" s="1"/>
      <c r="I8" s="1"/>
    </row>
    <row r="9" spans="1:9" x14ac:dyDescent="0.2">
      <c r="A9" s="1" t="s">
        <v>225</v>
      </c>
      <c r="B9" s="1"/>
      <c r="C9" s="1"/>
      <c r="D9" s="1"/>
      <c r="E9" s="1"/>
      <c r="F9" s="1"/>
      <c r="G9" s="1"/>
      <c r="H9" s="1"/>
      <c r="I9" s="1"/>
    </row>
    <row r="10" spans="1:9" x14ac:dyDescent="0.2">
      <c r="A10" s="1"/>
      <c r="B10" s="1"/>
      <c r="C10" s="1"/>
      <c r="D10" s="1"/>
      <c r="E10" s="1"/>
      <c r="F10" s="1"/>
      <c r="G10" s="1"/>
      <c r="H10" s="1"/>
      <c r="I10" s="1"/>
    </row>
    <row r="11" spans="1:9" x14ac:dyDescent="0.2">
      <c r="A11" t="s">
        <v>226</v>
      </c>
      <c r="B11" s="1"/>
      <c r="C11" s="1"/>
      <c r="D11" s="1"/>
      <c r="E11" s="1"/>
      <c r="F11" s="1"/>
      <c r="G11" s="1"/>
      <c r="H11" s="1"/>
      <c r="I11" s="1"/>
    </row>
    <row r="12" spans="1:9" x14ac:dyDescent="0.2">
      <c r="A12" t="s">
        <v>227</v>
      </c>
      <c r="B12" s="1"/>
      <c r="C12" s="1"/>
      <c r="D12" s="1"/>
      <c r="E12" s="1"/>
      <c r="F12" s="1"/>
      <c r="G12" s="1"/>
      <c r="H12" s="1"/>
      <c r="I12" s="1"/>
    </row>
    <row r="13" spans="1:9" x14ac:dyDescent="0.2">
      <c r="A13" s="59" t="s">
        <v>228</v>
      </c>
      <c r="B13" s="1"/>
      <c r="C13" s="1"/>
      <c r="D13" s="1"/>
      <c r="E13" s="1"/>
      <c r="F13" s="1"/>
      <c r="G13" s="1"/>
      <c r="H13" s="1"/>
      <c r="I13" s="1"/>
    </row>
    <row r="14" spans="1:9" x14ac:dyDescent="0.2">
      <c r="A14" s="1"/>
      <c r="B14" s="1"/>
      <c r="C14" s="1"/>
      <c r="D14" s="1"/>
      <c r="E14" s="1"/>
      <c r="F14" s="1"/>
      <c r="G14" s="1"/>
      <c r="H14" s="1"/>
      <c r="I14" s="1"/>
    </row>
    <row r="15" spans="1:9" x14ac:dyDescent="0.2">
      <c r="A15" s="60" t="s">
        <v>351</v>
      </c>
      <c r="B15" s="1"/>
      <c r="C15" s="1"/>
      <c r="D15" s="1"/>
      <c r="E15" s="1"/>
      <c r="F15" s="1"/>
      <c r="G15" s="1"/>
      <c r="H15" s="1"/>
      <c r="I15" s="1"/>
    </row>
    <row r="16" spans="1:9" x14ac:dyDescent="0.2">
      <c r="A16" s="1"/>
      <c r="B16" s="1"/>
      <c r="C16" s="1"/>
      <c r="D16" s="1"/>
      <c r="E16" s="1"/>
      <c r="F16" s="1"/>
      <c r="G16" s="1"/>
      <c r="H16" s="1"/>
      <c r="I16" s="1"/>
    </row>
    <row r="17" spans="1:9" x14ac:dyDescent="0.2">
      <c r="A17" s="221" t="s">
        <v>12</v>
      </c>
      <c r="B17" s="222"/>
      <c r="C17" s="222"/>
      <c r="D17" s="222"/>
      <c r="E17" s="222"/>
      <c r="F17" s="222"/>
      <c r="G17" s="222"/>
      <c r="H17" s="222"/>
      <c r="I17" s="223"/>
    </row>
    <row r="18" spans="1:9" x14ac:dyDescent="0.2">
      <c r="A18" s="13"/>
      <c r="B18" s="6"/>
      <c r="C18" s="23" t="s">
        <v>30</v>
      </c>
      <c r="D18" s="23" t="s">
        <v>31</v>
      </c>
      <c r="E18" s="23" t="s">
        <v>32</v>
      </c>
      <c r="F18" s="23" t="s">
        <v>33</v>
      </c>
      <c r="G18" s="23" t="s">
        <v>348</v>
      </c>
      <c r="H18" s="23" t="s">
        <v>349</v>
      </c>
      <c r="I18" s="23" t="s">
        <v>350</v>
      </c>
    </row>
    <row r="19" spans="1:9" x14ac:dyDescent="0.2">
      <c r="A19" s="13"/>
      <c r="B19" s="6"/>
      <c r="C19" s="5" t="s">
        <v>10</v>
      </c>
      <c r="D19" s="32" t="s">
        <v>10</v>
      </c>
      <c r="E19" s="32" t="s">
        <v>10</v>
      </c>
      <c r="F19" s="32" t="s">
        <v>10</v>
      </c>
      <c r="G19" s="33" t="s">
        <v>11</v>
      </c>
      <c r="H19" s="33" t="s">
        <v>11</v>
      </c>
      <c r="I19" s="33" t="s">
        <v>11</v>
      </c>
    </row>
    <row r="20" spans="1:9" x14ac:dyDescent="0.2">
      <c r="A20" s="13" t="s">
        <v>0</v>
      </c>
      <c r="B20" s="6"/>
      <c r="C20" s="70">
        <v>13683337</v>
      </c>
      <c r="D20" s="17">
        <v>13683337</v>
      </c>
      <c r="E20" s="17">
        <v>13683337</v>
      </c>
      <c r="F20" s="17">
        <v>13683337</v>
      </c>
      <c r="G20" s="17">
        <v>9630377</v>
      </c>
      <c r="H20" s="17">
        <v>9630377</v>
      </c>
      <c r="I20" s="17">
        <v>9630377</v>
      </c>
    </row>
    <row r="21" spans="1:9" x14ac:dyDescent="0.2">
      <c r="A21" s="13" t="s">
        <v>1</v>
      </c>
      <c r="B21" s="6"/>
      <c r="C21" s="70">
        <v>173238.11000000034</v>
      </c>
      <c r="D21" s="17">
        <v>57357.320000000298</v>
      </c>
      <c r="E21" s="17">
        <f>D32</f>
        <v>57357.320000000298</v>
      </c>
      <c r="F21" s="17">
        <f>E32</f>
        <v>85630.220000000671</v>
      </c>
      <c r="G21" s="17">
        <f t="shared" ref="G21:I21" si="0">F32</f>
        <v>84101.580000000075</v>
      </c>
      <c r="H21" s="17">
        <f t="shared" si="0"/>
        <v>0.32000000029802322</v>
      </c>
      <c r="I21" s="17">
        <f t="shared" si="0"/>
        <v>0.32000000029802322</v>
      </c>
    </row>
    <row r="22" spans="1:9" x14ac:dyDescent="0.2">
      <c r="A22" s="13" t="s">
        <v>2</v>
      </c>
      <c r="B22" s="6"/>
      <c r="C22" s="70">
        <v>5340394.3899999997</v>
      </c>
      <c r="D22" s="17">
        <v>9775795.1600000001</v>
      </c>
      <c r="E22" s="17">
        <v>7023941.5300000003</v>
      </c>
      <c r="F22" s="17">
        <v>7146229.2599999998</v>
      </c>
      <c r="G22" s="17">
        <v>7062128</v>
      </c>
      <c r="H22" s="17">
        <v>9630377</v>
      </c>
      <c r="I22" s="17">
        <v>9630377</v>
      </c>
    </row>
    <row r="23" spans="1:9" x14ac:dyDescent="0.2">
      <c r="A23" s="13" t="s">
        <v>3</v>
      </c>
      <c r="B23" s="6"/>
      <c r="C23" s="65">
        <v>5456275.1799999997</v>
      </c>
      <c r="D23" s="17">
        <v>9775795.1600000001</v>
      </c>
      <c r="E23" s="17">
        <v>6995668.6299999999</v>
      </c>
      <c r="F23" s="17">
        <v>7147757.9000000004</v>
      </c>
      <c r="G23" s="17">
        <v>7146229.2599999998</v>
      </c>
      <c r="H23" s="17">
        <v>9630377</v>
      </c>
      <c r="I23" s="17">
        <v>9630377</v>
      </c>
    </row>
    <row r="24" spans="1:9" x14ac:dyDescent="0.2">
      <c r="A24" s="13"/>
      <c r="B24" s="6"/>
      <c r="C24" s="70"/>
      <c r="D24" s="70"/>
      <c r="E24" s="17"/>
      <c r="F24" s="17"/>
      <c r="G24" s="17"/>
      <c r="H24" s="17"/>
      <c r="I24" s="17"/>
    </row>
    <row r="25" spans="1:9" x14ac:dyDescent="0.2">
      <c r="A25" s="62" t="s">
        <v>4</v>
      </c>
      <c r="B25" s="63"/>
      <c r="C25" s="64"/>
      <c r="D25" s="64"/>
      <c r="E25" s="64"/>
      <c r="F25" s="65"/>
      <c r="G25" s="65"/>
      <c r="H25" s="65"/>
      <c r="I25" s="65"/>
    </row>
    <row r="26" spans="1:9" x14ac:dyDescent="0.2">
      <c r="A26" s="66" t="s">
        <v>29</v>
      </c>
      <c r="B26" s="67"/>
      <c r="C26" s="64"/>
      <c r="D26" s="64"/>
      <c r="E26" s="64"/>
      <c r="F26" s="65"/>
      <c r="G26" s="65"/>
      <c r="H26" s="65"/>
      <c r="I26" s="65"/>
    </row>
    <row r="27" spans="1:9" x14ac:dyDescent="0.2">
      <c r="A27" s="68"/>
      <c r="B27" s="69"/>
      <c r="C27" s="70"/>
      <c r="D27" s="70"/>
      <c r="E27" s="70"/>
      <c r="F27" s="70"/>
      <c r="G27" s="70"/>
      <c r="H27" s="70"/>
      <c r="I27" s="70"/>
    </row>
    <row r="28" spans="1:9" x14ac:dyDescent="0.2">
      <c r="A28" s="68"/>
      <c r="B28" s="69"/>
      <c r="C28" s="70"/>
      <c r="D28" s="70"/>
      <c r="E28" s="70"/>
      <c r="F28" s="70"/>
      <c r="G28" s="70"/>
      <c r="H28" s="70"/>
      <c r="I28" s="70"/>
    </row>
    <row r="29" spans="1:9" x14ac:dyDescent="0.2">
      <c r="A29" s="68"/>
      <c r="B29" s="69"/>
      <c r="C29" s="70"/>
      <c r="D29" s="70"/>
      <c r="E29" s="70"/>
      <c r="F29" s="70"/>
      <c r="G29" s="70"/>
      <c r="H29" s="70"/>
      <c r="I29" s="70"/>
    </row>
    <row r="30" spans="1:9" x14ac:dyDescent="0.2">
      <c r="A30" s="62" t="s">
        <v>5</v>
      </c>
      <c r="B30" s="67"/>
      <c r="C30" s="65">
        <v>0</v>
      </c>
      <c r="D30" s="65">
        <f t="shared" ref="D30:F30" si="1">SUM(D27:D29)</f>
        <v>0</v>
      </c>
      <c r="E30" s="65">
        <f t="shared" si="1"/>
        <v>0</v>
      </c>
      <c r="F30" s="65">
        <f t="shared" si="1"/>
        <v>0</v>
      </c>
      <c r="G30" s="65">
        <f t="shared" ref="G30:I30" si="2">SUM(G27:G29)</f>
        <v>0</v>
      </c>
      <c r="H30" s="65">
        <f t="shared" si="2"/>
        <v>0</v>
      </c>
      <c r="I30" s="65">
        <f t="shared" si="2"/>
        <v>0</v>
      </c>
    </row>
    <row r="31" spans="1:9" x14ac:dyDescent="0.2">
      <c r="A31" s="13"/>
      <c r="B31" s="6"/>
      <c r="C31" s="70"/>
      <c r="D31" s="70"/>
      <c r="E31" s="17"/>
      <c r="F31" s="17"/>
      <c r="G31" s="17"/>
      <c r="H31" s="17"/>
      <c r="I31" s="17"/>
    </row>
    <row r="32" spans="1:9" x14ac:dyDescent="0.2">
      <c r="A32" s="13" t="s">
        <v>7</v>
      </c>
      <c r="B32" s="6"/>
      <c r="C32" s="65">
        <v>57357.320000000298</v>
      </c>
      <c r="D32" s="65">
        <f>+D21+D22-D23+D30</f>
        <v>57357.320000000298</v>
      </c>
      <c r="E32" s="16">
        <f>+E21+E22-E23+E30</f>
        <v>85630.220000000671</v>
      </c>
      <c r="F32" s="16">
        <f t="shared" ref="F32:I32" si="3">+F21+F22-F23+F30</f>
        <v>84101.580000000075</v>
      </c>
      <c r="G32" s="16">
        <f t="shared" si="3"/>
        <v>0.32000000029802322</v>
      </c>
      <c r="H32" s="16">
        <f t="shared" si="3"/>
        <v>0.32000000029802322</v>
      </c>
      <c r="I32" s="16">
        <f t="shared" si="3"/>
        <v>0.32000000029802322</v>
      </c>
    </row>
    <row r="33" spans="1:9" x14ac:dyDescent="0.2">
      <c r="A33" s="10"/>
      <c r="B33" s="11"/>
      <c r="C33" s="70"/>
      <c r="D33" s="70"/>
      <c r="E33" s="17"/>
      <c r="F33" s="17"/>
      <c r="G33" s="17"/>
      <c r="H33" s="17"/>
      <c r="I33" s="17"/>
    </row>
    <row r="34" spans="1:9" x14ac:dyDescent="0.2">
      <c r="A34" s="13" t="s">
        <v>24</v>
      </c>
      <c r="B34" s="6"/>
      <c r="C34" s="70">
        <v>12862735.4</v>
      </c>
      <c r="D34" s="70">
        <v>13548266.640000001</v>
      </c>
      <c r="E34" s="17">
        <v>17825315.510000002</v>
      </c>
      <c r="F34" s="17">
        <v>16394560.470000001</v>
      </c>
      <c r="G34" s="17">
        <v>16394560.470000001</v>
      </c>
      <c r="H34" s="17">
        <v>16394560.470000001</v>
      </c>
      <c r="I34" s="17">
        <v>16394560.470000001</v>
      </c>
    </row>
    <row r="35" spans="1:9" x14ac:dyDescent="0.2">
      <c r="A35" s="10"/>
      <c r="B35" s="11"/>
      <c r="C35" s="70"/>
      <c r="D35" s="70"/>
      <c r="E35" s="17"/>
      <c r="F35" s="17"/>
      <c r="G35" s="17"/>
      <c r="H35" s="17"/>
      <c r="I35" s="17"/>
    </row>
    <row r="36" spans="1:9" x14ac:dyDescent="0.2">
      <c r="A36" s="13" t="s">
        <v>25</v>
      </c>
      <c r="B36" s="7"/>
      <c r="C36" s="136" t="s">
        <v>88</v>
      </c>
      <c r="D36" s="137" t="s">
        <v>88</v>
      </c>
      <c r="E36" s="137" t="s">
        <v>88</v>
      </c>
      <c r="F36" s="137" t="s">
        <v>88</v>
      </c>
      <c r="G36" s="137" t="s">
        <v>88</v>
      </c>
      <c r="H36" s="137" t="s">
        <v>88</v>
      </c>
      <c r="I36" s="137" t="s">
        <v>88</v>
      </c>
    </row>
    <row r="37" spans="1:9" x14ac:dyDescent="0.2">
      <c r="A37" s="14"/>
      <c r="B37" s="14"/>
      <c r="C37" s="20"/>
      <c r="D37" s="20"/>
      <c r="E37" s="20"/>
      <c r="F37" s="20"/>
      <c r="G37" s="20"/>
      <c r="H37" s="20"/>
      <c r="I37" s="20"/>
    </row>
    <row r="38" spans="1:9" x14ac:dyDescent="0.2">
      <c r="A38" s="15" t="s">
        <v>26</v>
      </c>
      <c r="B38" s="2"/>
      <c r="C38" s="71"/>
      <c r="D38" s="71"/>
      <c r="E38" s="21"/>
      <c r="F38" s="21"/>
      <c r="G38" s="21"/>
      <c r="H38" s="21"/>
      <c r="I38" s="21"/>
    </row>
    <row r="39" spans="1:9" x14ac:dyDescent="0.2">
      <c r="A39" s="22" t="s">
        <v>28</v>
      </c>
      <c r="B39" s="11"/>
      <c r="C39" s="72"/>
      <c r="D39" s="72"/>
      <c r="E39" s="18"/>
      <c r="F39" s="18"/>
      <c r="G39" s="18"/>
      <c r="H39" s="18"/>
      <c r="I39" s="18"/>
    </row>
    <row r="40" spans="1:9" x14ac:dyDescent="0.2">
      <c r="A40" s="13"/>
      <c r="B40" s="6"/>
      <c r="C40" s="17"/>
      <c r="D40" s="17"/>
      <c r="E40" s="17"/>
      <c r="F40" s="17"/>
      <c r="G40" s="17"/>
      <c r="H40" s="17"/>
      <c r="I40" s="17"/>
    </row>
    <row r="41" spans="1:9" x14ac:dyDescent="0.2">
      <c r="A41" s="13" t="s">
        <v>6</v>
      </c>
      <c r="B41" s="6"/>
      <c r="C41" s="70"/>
      <c r="D41" s="70"/>
      <c r="E41" s="17"/>
      <c r="F41" s="17"/>
      <c r="G41" s="17"/>
      <c r="H41" s="17"/>
      <c r="I41" s="17"/>
    </row>
    <row r="42" spans="1:9" x14ac:dyDescent="0.2">
      <c r="A42" s="13"/>
      <c r="B42" s="6"/>
      <c r="C42" s="70"/>
      <c r="D42" s="70"/>
      <c r="E42" s="17"/>
      <c r="F42" s="17"/>
      <c r="G42" s="17"/>
      <c r="H42" s="17"/>
      <c r="I42" s="17"/>
    </row>
    <row r="43" spans="1:9" x14ac:dyDescent="0.2">
      <c r="A43" s="9" t="s">
        <v>8</v>
      </c>
      <c r="B43" s="7"/>
      <c r="C43" s="70"/>
      <c r="D43" s="70"/>
      <c r="E43" s="17"/>
      <c r="F43" s="17"/>
      <c r="G43" s="17"/>
      <c r="H43" s="17"/>
      <c r="I43" s="17"/>
    </row>
    <row r="44" spans="1:9" x14ac:dyDescent="0.2">
      <c r="A44" s="12" t="s">
        <v>9</v>
      </c>
      <c r="B44" s="8"/>
      <c r="C44" s="70"/>
      <c r="D44" s="70"/>
      <c r="E44" s="17"/>
      <c r="F44" s="17"/>
      <c r="G44" s="17"/>
      <c r="H44" s="17"/>
      <c r="I44" s="17"/>
    </row>
  </sheetData>
  <sheetProtection selectLockedCells="1"/>
  <mergeCells count="1">
    <mergeCell ref="A17:I17"/>
  </mergeCells>
  <printOptions horizontalCentered="1"/>
  <pageMargins left="0.75" right="0.75" top="0.6" bottom="0.55000000000000004" header="0.28000000000000003" footer="0.16"/>
  <pageSetup scale="90" orientation="landscape" horizontalDpi="4294967295" verticalDpi="4294967295" r:id="rId1"/>
  <headerFooter alignWithMargins="0">
    <oddHeader>&amp;C&amp;"Arial,Bold"Report on Non-General Fund Information
&amp;"Arial,Regular"for Submittal to the 2022 Legislature</oddHeader>
    <oddFooter>&amp;LForm 37-47 (rev. 9/7/21)&amp;R&amp;D  &amp;T</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20D6FD-D269-4D31-A82F-CF8648681241}">
  <sheetPr>
    <pageSetUpPr fitToPage="1"/>
  </sheetPr>
  <dimension ref="A1:J54"/>
  <sheetViews>
    <sheetView workbookViewId="0">
      <selection activeCell="O24" sqref="O24"/>
    </sheetView>
  </sheetViews>
  <sheetFormatPr defaultRowHeight="12.75" x14ac:dyDescent="0.2"/>
  <cols>
    <col min="1" max="2" width="14.5703125" customWidth="1"/>
    <col min="3" max="8" width="14" customWidth="1"/>
    <col min="9" max="9" width="13.140625" customWidth="1"/>
  </cols>
  <sheetData>
    <row r="1" spans="1:9" x14ac:dyDescent="0.2">
      <c r="A1" s="1"/>
      <c r="B1" s="1"/>
      <c r="C1" s="1"/>
      <c r="D1" s="1"/>
      <c r="E1" s="1"/>
      <c r="F1" s="1"/>
      <c r="G1" s="1"/>
      <c r="H1" s="1"/>
      <c r="I1" s="1"/>
    </row>
    <row r="2" spans="1:9" x14ac:dyDescent="0.2">
      <c r="A2" s="1" t="s">
        <v>13</v>
      </c>
      <c r="B2" s="132" t="s">
        <v>54</v>
      </c>
      <c r="C2" s="2"/>
      <c r="D2" s="2"/>
      <c r="E2" s="1"/>
      <c r="F2" s="1"/>
      <c r="G2" s="3" t="s">
        <v>14</v>
      </c>
      <c r="H2" s="132" t="s">
        <v>194</v>
      </c>
      <c r="I2" s="2"/>
    </row>
    <row r="3" spans="1:9" x14ac:dyDescent="0.2">
      <c r="A3" s="1" t="s">
        <v>22</v>
      </c>
      <c r="B3" s="132" t="s">
        <v>195</v>
      </c>
      <c r="C3" s="2"/>
      <c r="D3" s="2"/>
      <c r="E3" s="1"/>
      <c r="F3" s="1"/>
      <c r="G3" s="3" t="s">
        <v>15</v>
      </c>
      <c r="H3" s="133" t="s">
        <v>196</v>
      </c>
      <c r="I3" s="4"/>
    </row>
    <row r="4" spans="1:9" x14ac:dyDescent="0.2">
      <c r="A4" s="1" t="s">
        <v>16</v>
      </c>
      <c r="B4" s="132" t="s">
        <v>197</v>
      </c>
      <c r="C4" s="2"/>
      <c r="D4" s="2"/>
      <c r="E4" s="1"/>
      <c r="F4" s="1"/>
      <c r="G4" s="3" t="s">
        <v>18</v>
      </c>
      <c r="H4" s="132" t="s">
        <v>198</v>
      </c>
      <c r="I4" s="2"/>
    </row>
    <row r="5" spans="1:9" x14ac:dyDescent="0.2">
      <c r="A5" s="1" t="s">
        <v>17</v>
      </c>
      <c r="B5" s="132" t="s">
        <v>199</v>
      </c>
      <c r="C5" s="4"/>
      <c r="D5" s="4"/>
      <c r="E5" s="1"/>
      <c r="F5" s="1"/>
      <c r="G5" s="3" t="s">
        <v>19</v>
      </c>
      <c r="H5" s="133" t="s">
        <v>200</v>
      </c>
      <c r="I5" s="4"/>
    </row>
    <row r="6" spans="1:9" x14ac:dyDescent="0.2">
      <c r="A6" s="1"/>
      <c r="B6" s="59" t="s">
        <v>201</v>
      </c>
      <c r="C6" s="1"/>
      <c r="D6" s="1"/>
      <c r="E6" s="1"/>
      <c r="F6" s="1"/>
      <c r="G6" s="1"/>
      <c r="H6" s="1"/>
      <c r="I6" s="1"/>
    </row>
    <row r="7" spans="1:9" x14ac:dyDescent="0.2">
      <c r="A7" s="1"/>
      <c r="B7" s="1"/>
      <c r="C7" s="1"/>
      <c r="D7" s="1"/>
      <c r="E7" s="1"/>
      <c r="F7" s="1"/>
      <c r="G7" s="1"/>
      <c r="H7" s="1"/>
      <c r="I7" s="1"/>
    </row>
    <row r="8" spans="1:9" x14ac:dyDescent="0.2">
      <c r="A8" s="1" t="s">
        <v>20</v>
      </c>
      <c r="B8" s="1"/>
      <c r="C8" s="1"/>
      <c r="D8" s="1"/>
      <c r="E8" s="1"/>
      <c r="F8" s="1"/>
      <c r="G8" s="1"/>
      <c r="H8" s="1"/>
      <c r="I8" s="1"/>
    </row>
    <row r="9" spans="1:9" x14ac:dyDescent="0.2">
      <c r="A9" s="59" t="s">
        <v>202</v>
      </c>
      <c r="B9" s="1"/>
      <c r="C9" s="1"/>
      <c r="D9" s="1"/>
      <c r="E9" s="1"/>
      <c r="F9" s="1"/>
      <c r="G9" s="1"/>
      <c r="H9" s="1"/>
      <c r="I9" s="1"/>
    </row>
    <row r="10" spans="1:9" x14ac:dyDescent="0.2">
      <c r="A10" s="59" t="s">
        <v>203</v>
      </c>
      <c r="B10" s="1"/>
      <c r="C10" s="1"/>
      <c r="D10" s="1"/>
      <c r="E10" s="1"/>
      <c r="F10" s="1"/>
      <c r="G10" s="1"/>
      <c r="H10" s="1"/>
      <c r="I10" s="1"/>
    </row>
    <row r="11" spans="1:9" x14ac:dyDescent="0.2">
      <c r="A11" s="1" t="s">
        <v>21</v>
      </c>
      <c r="B11" s="1"/>
      <c r="C11" s="1"/>
      <c r="D11" s="1"/>
      <c r="E11" s="1"/>
      <c r="F11" s="1"/>
      <c r="G11" s="1"/>
      <c r="H11" s="1"/>
      <c r="I11" s="1"/>
    </row>
    <row r="12" spans="1:9" x14ac:dyDescent="0.2">
      <c r="A12" s="59" t="s">
        <v>204</v>
      </c>
      <c r="B12" s="1"/>
      <c r="C12" s="1"/>
      <c r="D12" s="1"/>
      <c r="E12" s="1"/>
      <c r="F12" s="1"/>
      <c r="G12" s="1"/>
      <c r="H12" s="1"/>
      <c r="I12" s="1"/>
    </row>
    <row r="13" spans="1:9" x14ac:dyDescent="0.2">
      <c r="A13" s="1" t="s">
        <v>23</v>
      </c>
      <c r="B13" s="1"/>
      <c r="C13" s="1"/>
      <c r="D13" s="1"/>
      <c r="E13" s="1"/>
      <c r="F13" s="1"/>
      <c r="G13" s="1"/>
      <c r="H13" s="1"/>
      <c r="I13" s="1"/>
    </row>
    <row r="14" spans="1:9" x14ac:dyDescent="0.2">
      <c r="A14" s="59" t="s">
        <v>205</v>
      </c>
      <c r="B14" s="1"/>
      <c r="C14" s="1"/>
      <c r="D14" s="1"/>
      <c r="E14" s="1"/>
      <c r="F14" s="1"/>
      <c r="G14" s="1"/>
      <c r="H14" s="1"/>
      <c r="I14" s="1"/>
    </row>
    <row r="15" spans="1:9" x14ac:dyDescent="0.2">
      <c r="A15" s="59" t="s">
        <v>206</v>
      </c>
      <c r="B15" s="1"/>
      <c r="C15" s="1"/>
      <c r="D15" s="1"/>
      <c r="E15" s="1"/>
      <c r="F15" s="1"/>
      <c r="G15" s="1"/>
      <c r="H15" s="1"/>
      <c r="I15" s="1"/>
    </row>
    <row r="16" spans="1:9" x14ac:dyDescent="0.2">
      <c r="A16" s="59" t="s">
        <v>207</v>
      </c>
      <c r="B16" s="1"/>
      <c r="C16" s="1"/>
      <c r="D16" s="1"/>
      <c r="E16" s="1"/>
      <c r="F16" s="1"/>
      <c r="G16" s="1"/>
      <c r="H16" s="1"/>
      <c r="I16" s="1"/>
    </row>
    <row r="17" spans="1:10" x14ac:dyDescent="0.2">
      <c r="A17" s="60" t="s">
        <v>27</v>
      </c>
      <c r="B17" s="1"/>
      <c r="C17" s="1"/>
      <c r="D17" s="1"/>
      <c r="E17" s="1"/>
      <c r="F17" s="1"/>
      <c r="G17" s="1"/>
      <c r="H17" s="1"/>
      <c r="I17" s="1"/>
    </row>
    <row r="18" spans="1:10" x14ac:dyDescent="0.2">
      <c r="A18" s="59" t="s">
        <v>208</v>
      </c>
      <c r="B18" s="1"/>
      <c r="C18" s="1"/>
      <c r="D18" s="1"/>
      <c r="E18" s="1"/>
      <c r="F18" s="1"/>
      <c r="G18" s="1"/>
      <c r="H18" s="1"/>
      <c r="I18" s="1"/>
    </row>
    <row r="19" spans="1:10" x14ac:dyDescent="0.2">
      <c r="A19" s="59" t="s">
        <v>209</v>
      </c>
      <c r="B19" s="1"/>
      <c r="C19" s="1"/>
      <c r="D19" s="1"/>
      <c r="E19" s="1"/>
      <c r="F19" s="1"/>
      <c r="G19" s="1"/>
      <c r="H19" s="1"/>
      <c r="I19" s="1"/>
    </row>
    <row r="20" spans="1:10" x14ac:dyDescent="0.2">
      <c r="A20" s="59" t="s">
        <v>210</v>
      </c>
      <c r="B20" s="1"/>
      <c r="C20" s="1"/>
      <c r="D20" s="1"/>
      <c r="E20" s="1"/>
      <c r="F20" s="1"/>
      <c r="G20" s="1"/>
      <c r="H20" s="1"/>
      <c r="I20" s="1"/>
    </row>
    <row r="21" spans="1:10" x14ac:dyDescent="0.2">
      <c r="A21" s="59" t="s">
        <v>211</v>
      </c>
      <c r="B21" s="1"/>
      <c r="C21" s="1"/>
      <c r="D21" s="1"/>
      <c r="E21" s="1"/>
      <c r="F21" s="1"/>
      <c r="G21" s="1"/>
      <c r="H21" s="1"/>
      <c r="I21" s="1"/>
    </row>
    <row r="22" spans="1:10" x14ac:dyDescent="0.2">
      <c r="A22" s="59" t="s">
        <v>212</v>
      </c>
      <c r="B22" s="1"/>
      <c r="C22" s="1"/>
      <c r="D22" s="1"/>
      <c r="E22" s="1"/>
      <c r="F22" s="1"/>
      <c r="G22" s="1"/>
      <c r="H22" s="1"/>
      <c r="I22" s="1"/>
    </row>
    <row r="23" spans="1:10" x14ac:dyDescent="0.2">
      <c r="A23" s="59" t="s">
        <v>213</v>
      </c>
      <c r="B23" s="1"/>
      <c r="C23" s="1"/>
      <c r="D23" s="1"/>
      <c r="E23" s="1"/>
      <c r="F23" s="1"/>
      <c r="G23" s="1"/>
      <c r="H23" s="1"/>
      <c r="I23" s="1"/>
    </row>
    <row r="24" spans="1:10" x14ac:dyDescent="0.2">
      <c r="A24" s="59" t="s">
        <v>214</v>
      </c>
      <c r="B24" s="1"/>
      <c r="C24" s="1"/>
      <c r="D24" s="1"/>
      <c r="E24" s="1"/>
      <c r="F24" s="1"/>
      <c r="G24" s="1"/>
      <c r="H24" s="1"/>
      <c r="I24" s="1"/>
    </row>
    <row r="25" spans="1:10" x14ac:dyDescent="0.2">
      <c r="A25" s="59" t="s">
        <v>362</v>
      </c>
      <c r="B25" s="1"/>
      <c r="C25" s="1"/>
      <c r="D25" s="1"/>
      <c r="E25" s="1"/>
      <c r="F25" s="1"/>
      <c r="G25" s="1"/>
      <c r="H25" s="1"/>
      <c r="I25" s="1"/>
    </row>
    <row r="26" spans="1:10" x14ac:dyDescent="0.2">
      <c r="A26" s="1"/>
      <c r="B26" s="1"/>
      <c r="C26" s="1"/>
      <c r="D26" s="1"/>
      <c r="E26" s="1"/>
      <c r="F26" s="1"/>
      <c r="G26" s="1"/>
      <c r="H26" s="1"/>
      <c r="I26" s="1"/>
    </row>
    <row r="27" spans="1:10" x14ac:dyDescent="0.2">
      <c r="A27" s="221" t="s">
        <v>12</v>
      </c>
      <c r="B27" s="222"/>
      <c r="C27" s="222"/>
      <c r="D27" s="222"/>
      <c r="E27" s="222"/>
      <c r="F27" s="222"/>
      <c r="G27" s="222"/>
      <c r="H27" s="222"/>
      <c r="I27" s="223"/>
    </row>
    <row r="28" spans="1:10" x14ac:dyDescent="0.2">
      <c r="A28" s="13"/>
      <c r="B28" s="6"/>
      <c r="C28" s="23" t="s">
        <v>30</v>
      </c>
      <c r="D28" s="23" t="s">
        <v>31</v>
      </c>
      <c r="E28" s="23" t="s">
        <v>32</v>
      </c>
      <c r="F28" s="23" t="s">
        <v>33</v>
      </c>
      <c r="G28" s="23" t="s">
        <v>348</v>
      </c>
      <c r="H28" s="23" t="s">
        <v>349</v>
      </c>
      <c r="I28" s="23" t="s">
        <v>350</v>
      </c>
    </row>
    <row r="29" spans="1:10" x14ac:dyDescent="0.2">
      <c r="A29" s="13"/>
      <c r="B29" s="6"/>
      <c r="C29" s="5" t="s">
        <v>10</v>
      </c>
      <c r="D29" s="5" t="s">
        <v>10</v>
      </c>
      <c r="E29" s="5" t="s">
        <v>10</v>
      </c>
      <c r="F29" s="5" t="s">
        <v>10</v>
      </c>
      <c r="G29" s="33" t="s">
        <v>11</v>
      </c>
      <c r="H29" s="33" t="s">
        <v>11</v>
      </c>
      <c r="I29" s="33" t="s">
        <v>11</v>
      </c>
    </row>
    <row r="30" spans="1:10" x14ac:dyDescent="0.2">
      <c r="A30" s="13" t="s">
        <v>0</v>
      </c>
      <c r="B30" s="6"/>
      <c r="C30" s="17"/>
      <c r="D30" s="17"/>
      <c r="E30" s="17"/>
      <c r="F30" s="17"/>
      <c r="G30" s="17"/>
      <c r="H30" s="17"/>
      <c r="I30" s="17"/>
    </row>
    <row r="31" spans="1:10" x14ac:dyDescent="0.2">
      <c r="A31" s="13" t="s">
        <v>1</v>
      </c>
      <c r="B31" s="6"/>
      <c r="C31" s="17">
        <f t="shared" ref="C31" si="0">B42</f>
        <v>0</v>
      </c>
      <c r="D31" s="17">
        <f t="shared" ref="D31" si="1">C42</f>
        <v>0</v>
      </c>
      <c r="E31" s="17">
        <f t="shared" ref="E31" si="2">D42</f>
        <v>0</v>
      </c>
      <c r="F31" s="17">
        <f t="shared" ref="F31" si="3">E42</f>
        <v>0</v>
      </c>
      <c r="G31" s="17">
        <f t="shared" ref="G31" si="4">F42</f>
        <v>0</v>
      </c>
      <c r="H31" s="17">
        <f t="shared" ref="H31" si="5">G42</f>
        <v>0</v>
      </c>
      <c r="I31" s="17">
        <f t="shared" ref="I31" si="6">H42</f>
        <v>0</v>
      </c>
      <c r="J31" s="182"/>
    </row>
    <row r="32" spans="1:10" x14ac:dyDescent="0.2">
      <c r="A32" s="13" t="s">
        <v>2</v>
      </c>
      <c r="B32" s="6"/>
      <c r="C32" s="17">
        <v>39434</v>
      </c>
      <c r="D32" s="134">
        <v>89434</v>
      </c>
      <c r="E32" s="17">
        <v>37925.21</v>
      </c>
      <c r="F32" s="17">
        <v>0</v>
      </c>
      <c r="G32" s="17">
        <v>0</v>
      </c>
      <c r="H32" s="17">
        <v>0</v>
      </c>
      <c r="I32" s="17">
        <v>0</v>
      </c>
    </row>
    <row r="33" spans="1:9" x14ac:dyDescent="0.2">
      <c r="A33" s="13" t="s">
        <v>3</v>
      </c>
      <c r="B33" s="6"/>
      <c r="C33" s="16">
        <v>39434</v>
      </c>
      <c r="D33" s="134">
        <v>89434</v>
      </c>
      <c r="E33" s="17">
        <v>37925.21</v>
      </c>
      <c r="F33" s="17">
        <v>0</v>
      </c>
      <c r="G33" s="17">
        <v>0</v>
      </c>
      <c r="H33" s="17">
        <v>0</v>
      </c>
      <c r="I33" s="17">
        <v>0</v>
      </c>
    </row>
    <row r="34" spans="1:9" x14ac:dyDescent="0.2">
      <c r="A34" s="13"/>
      <c r="B34" s="6"/>
      <c r="C34" s="17"/>
      <c r="D34" s="17"/>
      <c r="E34" s="17"/>
      <c r="F34" s="17"/>
      <c r="G34" s="17"/>
      <c r="H34" s="17"/>
      <c r="I34" s="17"/>
    </row>
    <row r="35" spans="1:9" x14ac:dyDescent="0.2">
      <c r="A35" s="62" t="s">
        <v>4</v>
      </c>
      <c r="B35" s="63"/>
      <c r="C35" s="64"/>
      <c r="D35" s="64"/>
      <c r="E35" s="64"/>
      <c r="F35" s="65"/>
      <c r="G35" s="64"/>
      <c r="H35" s="64"/>
      <c r="I35" s="65"/>
    </row>
    <row r="36" spans="1:9" x14ac:dyDescent="0.2">
      <c r="A36" s="66" t="s">
        <v>29</v>
      </c>
      <c r="B36" s="67"/>
      <c r="C36" s="64"/>
      <c r="D36" s="64"/>
      <c r="E36" s="64"/>
      <c r="F36" s="65"/>
      <c r="G36" s="64"/>
      <c r="H36" s="64"/>
      <c r="I36" s="65"/>
    </row>
    <row r="37" spans="1:9" x14ac:dyDescent="0.2">
      <c r="A37" s="68"/>
      <c r="B37" s="69"/>
      <c r="C37" s="70"/>
      <c r="D37" s="70"/>
      <c r="E37" s="70"/>
      <c r="F37" s="70"/>
      <c r="G37" s="70"/>
      <c r="H37" s="70"/>
      <c r="I37" s="70"/>
    </row>
    <row r="38" spans="1:9" x14ac:dyDescent="0.2">
      <c r="A38" s="68"/>
      <c r="B38" s="69"/>
      <c r="C38" s="70"/>
      <c r="D38" s="70"/>
      <c r="E38" s="70"/>
      <c r="F38" s="70"/>
      <c r="G38" s="70"/>
      <c r="H38" s="70"/>
      <c r="I38" s="70"/>
    </row>
    <row r="39" spans="1:9" x14ac:dyDescent="0.2">
      <c r="A39" s="68"/>
      <c r="B39" s="69"/>
      <c r="C39" s="70"/>
      <c r="D39" s="70"/>
      <c r="E39" s="70"/>
      <c r="F39" s="70"/>
      <c r="G39" s="70"/>
      <c r="H39" s="70"/>
      <c r="I39" s="70"/>
    </row>
    <row r="40" spans="1:9" x14ac:dyDescent="0.2">
      <c r="A40" s="62" t="s">
        <v>5</v>
      </c>
      <c r="B40" s="67"/>
      <c r="C40" s="65">
        <f t="shared" ref="C40:F40" si="7">SUM(C37:C39)</f>
        <v>0</v>
      </c>
      <c r="D40" s="65">
        <f t="shared" si="7"/>
        <v>0</v>
      </c>
      <c r="E40" s="65">
        <f t="shared" si="7"/>
        <v>0</v>
      </c>
      <c r="F40" s="65">
        <f t="shared" si="7"/>
        <v>0</v>
      </c>
      <c r="G40" s="65">
        <f t="shared" ref="G40:I40" si="8">SUM(G37:G39)</f>
        <v>0</v>
      </c>
      <c r="H40" s="65">
        <f t="shared" si="8"/>
        <v>0</v>
      </c>
      <c r="I40" s="65">
        <f t="shared" si="8"/>
        <v>0</v>
      </c>
    </row>
    <row r="41" spans="1:9" x14ac:dyDescent="0.2">
      <c r="A41" s="13"/>
      <c r="B41" s="6"/>
      <c r="C41" s="17"/>
      <c r="D41" s="17"/>
      <c r="E41" s="17"/>
      <c r="F41" s="17"/>
      <c r="G41" s="17"/>
      <c r="H41" s="17"/>
      <c r="I41" s="17"/>
    </row>
    <row r="42" spans="1:9" x14ac:dyDescent="0.2">
      <c r="A42" s="13" t="s">
        <v>7</v>
      </c>
      <c r="B42" s="6"/>
      <c r="C42" s="16">
        <f t="shared" ref="C42" si="9">+C31+C32-C33+C40</f>
        <v>0</v>
      </c>
      <c r="D42" s="16">
        <f>+D31+D32-D33+D40</f>
        <v>0</v>
      </c>
      <c r="E42" s="16">
        <f>+E31+E32-E33+E40</f>
        <v>0</v>
      </c>
      <c r="F42" s="16">
        <f t="shared" ref="F42" si="10">+F31+F32-F33+F40</f>
        <v>0</v>
      </c>
      <c r="G42" s="16">
        <f>+G31+G32-G33+G40</f>
        <v>0</v>
      </c>
      <c r="H42" s="16">
        <f>+H31+H32-H33+H40</f>
        <v>0</v>
      </c>
      <c r="I42" s="16">
        <f t="shared" ref="I42" si="11">+I31+I32-I33+I40</f>
        <v>0</v>
      </c>
    </row>
    <row r="43" spans="1:9" x14ac:dyDescent="0.2">
      <c r="A43" s="10"/>
      <c r="B43" s="11"/>
      <c r="C43" s="17"/>
      <c r="D43" s="17"/>
      <c r="E43" s="17"/>
      <c r="F43" s="17"/>
      <c r="G43" s="17"/>
      <c r="H43" s="17"/>
      <c r="I43" s="17"/>
    </row>
    <row r="44" spans="1:9" x14ac:dyDescent="0.2">
      <c r="A44" s="13" t="s">
        <v>24</v>
      </c>
      <c r="B44" s="6"/>
      <c r="C44" s="17"/>
      <c r="D44" s="17">
        <v>40000</v>
      </c>
      <c r="E44" s="17"/>
      <c r="F44" s="17">
        <v>3136.46</v>
      </c>
      <c r="G44" s="17">
        <v>0</v>
      </c>
      <c r="H44" s="17">
        <v>0</v>
      </c>
      <c r="I44" s="17">
        <v>0</v>
      </c>
    </row>
    <row r="45" spans="1:9" x14ac:dyDescent="0.2">
      <c r="A45" s="10"/>
      <c r="B45" s="11"/>
      <c r="C45" s="17"/>
      <c r="D45" s="17"/>
      <c r="E45" s="17"/>
      <c r="F45" s="17"/>
      <c r="G45" s="17"/>
      <c r="H45" s="17"/>
      <c r="I45" s="17"/>
    </row>
    <row r="46" spans="1:9" x14ac:dyDescent="0.2">
      <c r="A46" s="13" t="s">
        <v>25</v>
      </c>
      <c r="B46" s="7"/>
      <c r="C46" s="19">
        <f t="shared" ref="C46:E46" si="12">C42-C44</f>
        <v>0</v>
      </c>
      <c r="D46" s="19">
        <f t="shared" si="12"/>
        <v>-40000</v>
      </c>
      <c r="E46" s="19">
        <f t="shared" si="12"/>
        <v>0</v>
      </c>
      <c r="F46" s="139" t="s">
        <v>88</v>
      </c>
      <c r="G46" s="19">
        <f t="shared" ref="G46:H46" si="13">G42-G44</f>
        <v>0</v>
      </c>
      <c r="H46" s="19">
        <f t="shared" si="13"/>
        <v>0</v>
      </c>
      <c r="I46" s="139" t="s">
        <v>88</v>
      </c>
    </row>
    <row r="47" spans="1:9" x14ac:dyDescent="0.2">
      <c r="A47" s="14"/>
      <c r="B47" s="14"/>
      <c r="C47" s="20"/>
      <c r="D47" s="20"/>
      <c r="E47" s="20"/>
      <c r="F47" s="20"/>
      <c r="G47" s="20"/>
      <c r="H47" s="20"/>
      <c r="I47" s="20"/>
    </row>
    <row r="48" spans="1:9" x14ac:dyDescent="0.2">
      <c r="A48" s="15" t="s">
        <v>26</v>
      </c>
      <c r="B48" s="2"/>
      <c r="C48" s="71"/>
      <c r="D48" s="71"/>
      <c r="E48" s="21"/>
      <c r="F48" s="21"/>
      <c r="G48" s="21"/>
      <c r="H48" s="21"/>
      <c r="I48" s="21"/>
    </row>
    <row r="49" spans="1:9" x14ac:dyDescent="0.2">
      <c r="A49" s="22" t="s">
        <v>28</v>
      </c>
      <c r="B49" s="11"/>
      <c r="C49" s="72"/>
      <c r="D49" s="72"/>
      <c r="E49" s="18"/>
      <c r="F49" s="18"/>
      <c r="G49" s="18"/>
      <c r="H49" s="18"/>
      <c r="I49" s="18"/>
    </row>
    <row r="50" spans="1:9" x14ac:dyDescent="0.2">
      <c r="A50" s="13"/>
      <c r="B50" s="6"/>
      <c r="C50" s="17"/>
      <c r="D50" s="17"/>
      <c r="E50" s="17"/>
      <c r="F50" s="17"/>
      <c r="G50" s="17"/>
      <c r="H50" s="17"/>
      <c r="I50" s="17"/>
    </row>
    <row r="51" spans="1:9" x14ac:dyDescent="0.2">
      <c r="A51" s="13" t="s">
        <v>6</v>
      </c>
      <c r="B51" s="6"/>
      <c r="C51" s="70"/>
      <c r="D51" s="70"/>
      <c r="E51" s="17"/>
      <c r="F51" s="17"/>
      <c r="G51" s="17"/>
      <c r="H51" s="17"/>
      <c r="I51" s="17"/>
    </row>
    <row r="52" spans="1:9" x14ac:dyDescent="0.2">
      <c r="A52" s="13"/>
      <c r="B52" s="6"/>
      <c r="C52" s="70"/>
      <c r="D52" s="70"/>
      <c r="E52" s="17"/>
      <c r="F52" s="17"/>
      <c r="G52" s="17"/>
      <c r="H52" s="17"/>
      <c r="I52" s="17"/>
    </row>
    <row r="53" spans="1:9" x14ac:dyDescent="0.2">
      <c r="A53" s="9" t="s">
        <v>8</v>
      </c>
      <c r="B53" s="7"/>
      <c r="C53" s="70"/>
      <c r="D53" s="70"/>
      <c r="E53" s="17"/>
      <c r="F53" s="17"/>
      <c r="G53" s="17"/>
      <c r="H53" s="17"/>
      <c r="I53" s="17"/>
    </row>
    <row r="54" spans="1:9" x14ac:dyDescent="0.2">
      <c r="A54" s="12" t="s">
        <v>9</v>
      </c>
      <c r="B54" s="8"/>
      <c r="C54" s="70"/>
      <c r="D54" s="70"/>
      <c r="E54" s="17"/>
      <c r="F54" s="17"/>
      <c r="G54" s="17"/>
      <c r="H54" s="17"/>
      <c r="I54" s="17"/>
    </row>
  </sheetData>
  <mergeCells count="1">
    <mergeCell ref="A27:I27"/>
  </mergeCells>
  <pageMargins left="0.7" right="0.7" top="0.75" bottom="0.75" header="0.3" footer="0.3"/>
  <pageSetup scale="92" fitToHeight="0" orientation="landscape" r:id="rId1"/>
  <headerFooter>
    <oddHeader>&amp;C&amp;"Arial,Bold"Report on Non-General Fund Information&amp;"Arial,Regular"
for Submittal to the 2022 Legislature</oddHeader>
    <oddFooter>&amp;LForm 37-47 (rev. 9/7/21)&amp;R&amp;D  &amp;T</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F97F47-0486-4A41-8F73-FC3632E6AFCA}">
  <sheetPr>
    <pageSetUpPr fitToPage="1"/>
  </sheetPr>
  <dimension ref="A1:I51"/>
  <sheetViews>
    <sheetView topLeftCell="A4" zoomScaleNormal="100" workbookViewId="0">
      <selection activeCell="J29" sqref="J29"/>
    </sheetView>
  </sheetViews>
  <sheetFormatPr defaultColWidth="8.85546875" defaultRowHeight="12.75" x14ac:dyDescent="0.2"/>
  <cols>
    <col min="1" max="2" width="14.7109375" style="24" customWidth="1"/>
    <col min="3" max="8" width="14" style="24" customWidth="1"/>
    <col min="9" max="9" width="13.140625" style="24" customWidth="1"/>
    <col min="10" max="16384" width="8.85546875" style="24"/>
  </cols>
  <sheetData>
    <row r="1" spans="1:9" x14ac:dyDescent="0.2">
      <c r="A1" s="73"/>
      <c r="B1" s="73"/>
      <c r="C1" s="73"/>
      <c r="D1" s="73"/>
      <c r="E1" s="73"/>
      <c r="F1" s="73"/>
      <c r="G1" s="73"/>
      <c r="H1" s="73"/>
      <c r="I1" s="73"/>
    </row>
    <row r="2" spans="1:9" x14ac:dyDescent="0.2">
      <c r="A2" s="73" t="s">
        <v>13</v>
      </c>
      <c r="B2" s="75" t="s">
        <v>54</v>
      </c>
      <c r="C2" s="75"/>
      <c r="D2" s="75"/>
      <c r="E2" s="73"/>
      <c r="F2" s="73"/>
      <c r="G2" s="76" t="s">
        <v>14</v>
      </c>
      <c r="H2" s="75" t="s">
        <v>169</v>
      </c>
      <c r="I2" s="75"/>
    </row>
    <row r="3" spans="1:9" x14ac:dyDescent="0.2">
      <c r="A3" s="73" t="s">
        <v>22</v>
      </c>
      <c r="B3" s="25" t="s">
        <v>170</v>
      </c>
      <c r="C3" s="75"/>
      <c r="D3" s="75"/>
      <c r="E3" s="73"/>
      <c r="F3" s="73"/>
      <c r="G3" s="76" t="s">
        <v>15</v>
      </c>
      <c r="H3" s="78" t="s">
        <v>171</v>
      </c>
      <c r="I3" s="78"/>
    </row>
    <row r="4" spans="1:9" x14ac:dyDescent="0.2">
      <c r="A4" s="73" t="s">
        <v>16</v>
      </c>
      <c r="B4" s="75" t="s">
        <v>172</v>
      </c>
      <c r="C4" s="75"/>
      <c r="D4" s="75"/>
      <c r="E4" s="73"/>
      <c r="F4" s="73"/>
      <c r="G4" s="76" t="s">
        <v>18</v>
      </c>
      <c r="H4" s="75" t="s">
        <v>39</v>
      </c>
      <c r="I4" s="75"/>
    </row>
    <row r="5" spans="1:9" x14ac:dyDescent="0.2">
      <c r="A5" s="73" t="s">
        <v>17</v>
      </c>
      <c r="B5" s="75" t="s">
        <v>173</v>
      </c>
      <c r="C5" s="78"/>
      <c r="D5" s="78"/>
      <c r="E5" s="73"/>
      <c r="F5" s="73"/>
      <c r="G5" s="76" t="s">
        <v>19</v>
      </c>
      <c r="H5" s="78" t="s">
        <v>174</v>
      </c>
      <c r="I5" s="78"/>
    </row>
    <row r="6" spans="1:9" x14ac:dyDescent="0.2">
      <c r="A6" s="73"/>
      <c r="B6" s="73"/>
      <c r="C6" s="73"/>
      <c r="D6" s="73"/>
      <c r="E6" s="73"/>
      <c r="F6" s="73"/>
      <c r="G6" s="73"/>
      <c r="H6" s="73"/>
      <c r="I6" s="73"/>
    </row>
    <row r="7" spans="1:9" x14ac:dyDescent="0.2">
      <c r="A7" s="73"/>
      <c r="B7" s="73"/>
      <c r="C7" s="73"/>
      <c r="D7" s="73"/>
      <c r="E7" s="73"/>
      <c r="F7" s="73"/>
      <c r="G7" s="73"/>
      <c r="H7" s="73"/>
      <c r="I7" s="73"/>
    </row>
    <row r="8" spans="1:9" x14ac:dyDescent="0.2">
      <c r="A8" s="73" t="s">
        <v>175</v>
      </c>
      <c r="B8" s="73"/>
      <c r="C8" s="73"/>
      <c r="D8" s="73"/>
      <c r="E8" s="73"/>
      <c r="F8" s="73"/>
      <c r="G8" s="73"/>
      <c r="H8" s="73"/>
      <c r="I8" s="73"/>
    </row>
    <row r="9" spans="1:9" x14ac:dyDescent="0.2">
      <c r="A9" s="73"/>
      <c r="B9" s="73" t="s">
        <v>176</v>
      </c>
      <c r="C9" s="73"/>
      <c r="D9" s="73"/>
      <c r="E9" s="73"/>
      <c r="F9" s="73"/>
      <c r="G9" s="73"/>
      <c r="H9" s="73"/>
      <c r="I9" s="73"/>
    </row>
    <row r="10" spans="1:9" x14ac:dyDescent="0.2">
      <c r="A10" s="73"/>
      <c r="B10" s="73" t="s">
        <v>177</v>
      </c>
      <c r="C10" s="73"/>
      <c r="D10" s="73"/>
      <c r="E10" s="73"/>
      <c r="F10" s="73"/>
      <c r="G10" s="73"/>
      <c r="H10" s="73"/>
      <c r="I10" s="73"/>
    </row>
    <row r="11" spans="1:9" x14ac:dyDescent="0.2">
      <c r="A11" s="73"/>
      <c r="B11" s="73" t="s">
        <v>178</v>
      </c>
      <c r="C11" s="73"/>
      <c r="D11" s="73"/>
      <c r="E11" s="73"/>
      <c r="F11" s="73"/>
      <c r="G11" s="73"/>
      <c r="H11" s="73"/>
      <c r="I11" s="73"/>
    </row>
    <row r="12" spans="1:9" x14ac:dyDescent="0.2">
      <c r="A12" s="73"/>
      <c r="B12" s="73"/>
      <c r="C12" s="73"/>
      <c r="D12" s="73"/>
      <c r="E12" s="73"/>
      <c r="F12" s="73"/>
      <c r="G12" s="73"/>
      <c r="H12" s="73"/>
      <c r="I12" s="73"/>
    </row>
    <row r="13" spans="1:9" x14ac:dyDescent="0.2">
      <c r="A13" s="73" t="s">
        <v>179</v>
      </c>
      <c r="B13" s="73"/>
      <c r="C13" s="73"/>
      <c r="D13" s="73"/>
      <c r="E13" s="73"/>
      <c r="F13" s="73"/>
      <c r="G13" s="73"/>
      <c r="H13" s="73"/>
      <c r="I13" s="73"/>
    </row>
    <row r="14" spans="1:9" x14ac:dyDescent="0.2">
      <c r="A14" s="73"/>
      <c r="B14" s="73" t="s">
        <v>180</v>
      </c>
      <c r="C14" s="73"/>
      <c r="D14" s="73"/>
      <c r="E14" s="73"/>
      <c r="F14" s="73"/>
      <c r="G14" s="73"/>
      <c r="H14" s="73"/>
      <c r="I14" s="73"/>
    </row>
    <row r="15" spans="1:9" x14ac:dyDescent="0.2">
      <c r="A15" s="73"/>
      <c r="B15" s="73" t="s">
        <v>181</v>
      </c>
      <c r="C15" s="73"/>
      <c r="D15" s="73"/>
      <c r="E15" s="73"/>
      <c r="F15" s="73"/>
      <c r="G15" s="73"/>
      <c r="H15" s="73"/>
      <c r="I15" s="73"/>
    </row>
    <row r="16" spans="1:9" x14ac:dyDescent="0.2">
      <c r="A16" s="73"/>
      <c r="B16" s="73"/>
      <c r="C16" s="73"/>
      <c r="D16" s="73"/>
      <c r="E16" s="73"/>
      <c r="F16" s="73"/>
      <c r="G16" s="73"/>
      <c r="H16" s="73"/>
      <c r="I16" s="73"/>
    </row>
    <row r="17" spans="1:9" x14ac:dyDescent="0.2">
      <c r="A17" s="73" t="s">
        <v>182</v>
      </c>
      <c r="B17" s="73"/>
      <c r="C17" s="73"/>
      <c r="D17" s="73"/>
      <c r="E17" s="73"/>
      <c r="F17" s="73"/>
      <c r="G17" s="73"/>
      <c r="H17" s="73"/>
      <c r="I17" s="73"/>
    </row>
    <row r="18" spans="1:9" x14ac:dyDescent="0.2">
      <c r="A18" s="73" t="s">
        <v>183</v>
      </c>
      <c r="B18" s="73"/>
      <c r="C18" s="73"/>
      <c r="D18" s="73"/>
      <c r="E18" s="73"/>
      <c r="F18" s="73"/>
      <c r="G18" s="73"/>
      <c r="H18" s="73"/>
      <c r="I18" s="73"/>
    </row>
    <row r="19" spans="1:9" x14ac:dyDescent="0.2">
      <c r="A19" s="73"/>
      <c r="B19" s="73"/>
      <c r="C19" s="73"/>
      <c r="D19" s="73"/>
      <c r="E19" s="73"/>
      <c r="F19" s="73"/>
      <c r="G19" s="73"/>
      <c r="H19" s="73"/>
      <c r="I19" s="73"/>
    </row>
    <row r="20" spans="1:9" x14ac:dyDescent="0.2">
      <c r="A20" s="73" t="s">
        <v>184</v>
      </c>
      <c r="B20" s="73"/>
      <c r="C20" s="73"/>
      <c r="D20" s="73"/>
      <c r="E20" s="73"/>
      <c r="F20" s="73"/>
      <c r="G20" s="73"/>
      <c r="H20" s="73"/>
      <c r="I20" s="73"/>
    </row>
    <row r="21" spans="1:9" x14ac:dyDescent="0.2">
      <c r="A21" s="73"/>
      <c r="B21" s="73"/>
      <c r="C21" s="73"/>
      <c r="D21" s="73"/>
      <c r="E21" s="73"/>
      <c r="F21" s="73"/>
      <c r="G21" s="73"/>
      <c r="H21" s="73"/>
      <c r="I21" s="73"/>
    </row>
    <row r="22" spans="1:9" x14ac:dyDescent="0.2">
      <c r="A22" s="24" t="s">
        <v>119</v>
      </c>
      <c r="B22" s="73" t="s">
        <v>396</v>
      </c>
      <c r="C22" s="73"/>
      <c r="D22" s="73"/>
      <c r="E22" s="73"/>
      <c r="F22" s="73"/>
      <c r="G22" s="73"/>
      <c r="H22" s="73"/>
      <c r="I22" s="73"/>
    </row>
    <row r="23" spans="1:9" x14ac:dyDescent="0.2">
      <c r="A23" s="73"/>
      <c r="B23" s="73"/>
      <c r="C23" s="73"/>
      <c r="D23" s="73"/>
      <c r="E23" s="73"/>
      <c r="F23" s="73"/>
      <c r="G23" s="73"/>
      <c r="H23" s="73"/>
      <c r="I23" s="73"/>
    </row>
    <row r="24" spans="1:9" x14ac:dyDescent="0.2">
      <c r="A24" s="211" t="s">
        <v>12</v>
      </c>
      <c r="B24" s="212"/>
      <c r="C24" s="212"/>
      <c r="D24" s="212"/>
      <c r="E24" s="212"/>
      <c r="F24" s="212"/>
      <c r="G24" s="212"/>
      <c r="H24" s="212"/>
      <c r="I24" s="213"/>
    </row>
    <row r="25" spans="1:9" x14ac:dyDescent="0.2">
      <c r="A25" s="82"/>
      <c r="B25" s="83"/>
      <c r="C25" s="84" t="s">
        <v>30</v>
      </c>
      <c r="D25" s="84" t="s">
        <v>31</v>
      </c>
      <c r="E25" s="84" t="s">
        <v>32</v>
      </c>
      <c r="F25" s="84" t="s">
        <v>33</v>
      </c>
      <c r="G25" s="23" t="s">
        <v>348</v>
      </c>
      <c r="H25" s="23" t="s">
        <v>349</v>
      </c>
      <c r="I25" s="23" t="s">
        <v>350</v>
      </c>
    </row>
    <row r="26" spans="1:9" x14ac:dyDescent="0.2">
      <c r="A26" s="82"/>
      <c r="B26" s="83"/>
      <c r="C26" s="33" t="s">
        <v>10</v>
      </c>
      <c r="D26" s="32" t="s">
        <v>10</v>
      </c>
      <c r="E26" s="32" t="s">
        <v>10</v>
      </c>
      <c r="F26" s="32" t="s">
        <v>10</v>
      </c>
      <c r="G26" s="33" t="s">
        <v>11</v>
      </c>
      <c r="H26" s="33" t="s">
        <v>11</v>
      </c>
      <c r="I26" s="33" t="s">
        <v>11</v>
      </c>
    </row>
    <row r="27" spans="1:9" x14ac:dyDescent="0.2">
      <c r="A27" s="82" t="s">
        <v>0</v>
      </c>
      <c r="B27" s="83"/>
      <c r="C27" s="86"/>
      <c r="D27" s="86">
        <v>1029222</v>
      </c>
      <c r="E27" s="86">
        <v>1029222</v>
      </c>
      <c r="F27" s="86">
        <v>1029222</v>
      </c>
      <c r="G27" s="86">
        <v>1029222</v>
      </c>
      <c r="H27" s="86">
        <v>1029222</v>
      </c>
      <c r="I27" s="86">
        <v>1029222</v>
      </c>
    </row>
    <row r="28" spans="1:9" x14ac:dyDescent="0.2">
      <c r="A28" s="82" t="s">
        <v>1</v>
      </c>
      <c r="B28" s="83"/>
      <c r="C28" s="86">
        <f t="shared" ref="C28:E28" si="0">B39</f>
        <v>0</v>
      </c>
      <c r="D28" s="86">
        <f t="shared" si="0"/>
        <v>-0.48999999999068677</v>
      </c>
      <c r="E28" s="86">
        <f t="shared" si="0"/>
        <v>-0.48999999999068677</v>
      </c>
      <c r="F28" s="86">
        <f>E39</f>
        <v>-0.48999999999068677</v>
      </c>
      <c r="G28" s="86">
        <f t="shared" ref="G28:I28" si="1">F39</f>
        <v>-0.48999999999068677</v>
      </c>
      <c r="H28" s="86">
        <f t="shared" si="1"/>
        <v>-0.48999999999068677</v>
      </c>
      <c r="I28" s="86">
        <f t="shared" si="1"/>
        <v>-0.48999999999068677</v>
      </c>
    </row>
    <row r="29" spans="1:9" x14ac:dyDescent="0.2">
      <c r="A29" s="82" t="s">
        <v>2</v>
      </c>
      <c r="B29" s="83"/>
      <c r="C29" s="86">
        <v>746052</v>
      </c>
      <c r="D29" s="86">
        <v>763310.09</v>
      </c>
      <c r="E29" s="86">
        <v>843659.16</v>
      </c>
      <c r="F29" s="86">
        <v>927304.54</v>
      </c>
      <c r="G29" s="86">
        <v>763310.09</v>
      </c>
      <c r="H29" s="86">
        <v>763310.09</v>
      </c>
      <c r="I29" s="86">
        <v>763310.09</v>
      </c>
    </row>
    <row r="30" spans="1:9" x14ac:dyDescent="0.2">
      <c r="A30" s="82" t="s">
        <v>3</v>
      </c>
      <c r="B30" s="83"/>
      <c r="C30" s="85">
        <v>746052.49</v>
      </c>
      <c r="D30" s="86">
        <v>763310.09</v>
      </c>
      <c r="E30" s="86">
        <v>843659.16</v>
      </c>
      <c r="F30" s="86">
        <v>927304.54</v>
      </c>
      <c r="G30" s="86">
        <v>763310.09</v>
      </c>
      <c r="H30" s="86">
        <v>763310.09</v>
      </c>
      <c r="I30" s="86">
        <v>763310.09</v>
      </c>
    </row>
    <row r="31" spans="1:9" x14ac:dyDescent="0.2">
      <c r="A31" s="82"/>
      <c r="B31" s="83"/>
      <c r="C31" s="86"/>
      <c r="D31" s="86"/>
      <c r="E31" s="86"/>
      <c r="F31" s="86"/>
      <c r="G31" s="86"/>
      <c r="H31" s="86"/>
      <c r="I31" s="86"/>
    </row>
    <row r="32" spans="1:9" x14ac:dyDescent="0.2">
      <c r="A32" s="29" t="s">
        <v>4</v>
      </c>
      <c r="B32" s="27"/>
      <c r="C32" s="37"/>
      <c r="D32" s="37"/>
      <c r="E32" s="37"/>
      <c r="F32" s="34"/>
      <c r="G32" s="37"/>
      <c r="H32" s="37"/>
      <c r="I32" s="34"/>
    </row>
    <row r="33" spans="1:9" x14ac:dyDescent="0.2">
      <c r="A33" s="29" t="s">
        <v>29</v>
      </c>
      <c r="B33" s="30"/>
      <c r="C33" s="37"/>
      <c r="D33" s="37"/>
      <c r="E33" s="37"/>
      <c r="F33" s="34"/>
      <c r="G33" s="37"/>
      <c r="H33" s="37"/>
      <c r="I33" s="34"/>
    </row>
    <row r="34" spans="1:9" x14ac:dyDescent="0.2">
      <c r="A34" s="38"/>
      <c r="B34" s="39"/>
      <c r="C34" s="35"/>
      <c r="D34" s="35"/>
      <c r="E34" s="35"/>
      <c r="F34" s="35"/>
      <c r="G34" s="35"/>
      <c r="H34" s="35"/>
      <c r="I34" s="35"/>
    </row>
    <row r="35" spans="1:9" x14ac:dyDescent="0.2">
      <c r="A35" s="38"/>
      <c r="B35" s="39"/>
      <c r="C35" s="35"/>
      <c r="D35" s="35"/>
      <c r="E35" s="35"/>
      <c r="F35" s="35"/>
      <c r="G35" s="35"/>
      <c r="H35" s="35"/>
      <c r="I35" s="35"/>
    </row>
    <row r="36" spans="1:9" x14ac:dyDescent="0.2">
      <c r="A36" s="38"/>
      <c r="B36" s="39"/>
      <c r="C36" s="35"/>
      <c r="D36" s="35"/>
      <c r="E36" s="35"/>
      <c r="F36" s="35"/>
      <c r="G36" s="35"/>
      <c r="H36" s="35"/>
      <c r="I36" s="35"/>
    </row>
    <row r="37" spans="1:9" x14ac:dyDescent="0.2">
      <c r="A37" s="29" t="s">
        <v>5</v>
      </c>
      <c r="B37" s="30"/>
      <c r="C37" s="34">
        <f t="shared" ref="C37:I37" si="2">SUM(C34:C36)</f>
        <v>0</v>
      </c>
      <c r="D37" s="34">
        <f t="shared" si="2"/>
        <v>0</v>
      </c>
      <c r="E37" s="34">
        <f t="shared" si="2"/>
        <v>0</v>
      </c>
      <c r="F37" s="34">
        <f t="shared" si="2"/>
        <v>0</v>
      </c>
      <c r="G37" s="34">
        <f t="shared" si="2"/>
        <v>0</v>
      </c>
      <c r="H37" s="34">
        <f t="shared" si="2"/>
        <v>0</v>
      </c>
      <c r="I37" s="34">
        <f t="shared" si="2"/>
        <v>0</v>
      </c>
    </row>
    <row r="38" spans="1:9" x14ac:dyDescent="0.2">
      <c r="A38" s="82"/>
      <c r="B38" s="83"/>
      <c r="C38" s="86"/>
      <c r="D38" s="86"/>
      <c r="E38" s="86"/>
      <c r="F38" s="86"/>
      <c r="G38" s="86"/>
      <c r="H38" s="86"/>
      <c r="I38" s="86"/>
    </row>
    <row r="39" spans="1:9" x14ac:dyDescent="0.2">
      <c r="A39" s="82" t="s">
        <v>7</v>
      </c>
      <c r="B39" s="83"/>
      <c r="C39" s="85">
        <f t="shared" ref="C39" si="3">+C28+C29-C30+C37</f>
        <v>-0.48999999999068677</v>
      </c>
      <c r="D39" s="85">
        <f>+D28+D29-D30+D37</f>
        <v>-0.48999999999068677</v>
      </c>
      <c r="E39" s="85">
        <f>+E28+E29-E30+E37</f>
        <v>-0.48999999999068677</v>
      </c>
      <c r="F39" s="85">
        <f t="shared" ref="F39" si="4">+F28+F29-F30+F37</f>
        <v>-0.48999999999068677</v>
      </c>
      <c r="G39" s="85">
        <f>+G28+G29-G30+G37</f>
        <v>-0.48999999999068677</v>
      </c>
      <c r="H39" s="85">
        <f>+H28+H29-H30+H37</f>
        <v>-0.48999999999068677</v>
      </c>
      <c r="I39" s="85">
        <f t="shared" ref="I39" si="5">+I28+I29-I30+I37</f>
        <v>-0.48999999999068677</v>
      </c>
    </row>
    <row r="40" spans="1:9" x14ac:dyDescent="0.2">
      <c r="A40" s="88"/>
      <c r="B40" s="89"/>
      <c r="C40" s="86"/>
      <c r="D40" s="86"/>
      <c r="E40" s="86"/>
      <c r="F40" s="86"/>
      <c r="G40" s="86"/>
      <c r="H40" s="86"/>
      <c r="I40" s="86"/>
    </row>
    <row r="41" spans="1:9" x14ac:dyDescent="0.2">
      <c r="A41" s="82" t="s">
        <v>24</v>
      </c>
      <c r="B41" s="83"/>
      <c r="C41" s="86"/>
      <c r="D41" s="86"/>
      <c r="E41" s="86"/>
      <c r="F41" s="86"/>
      <c r="G41" s="86"/>
      <c r="H41" s="86"/>
      <c r="I41" s="86"/>
    </row>
    <row r="42" spans="1:9" x14ac:dyDescent="0.2">
      <c r="A42" s="88"/>
      <c r="B42" s="89"/>
      <c r="C42" s="86"/>
      <c r="D42" s="86"/>
      <c r="E42" s="86"/>
      <c r="F42" s="86"/>
      <c r="G42" s="86"/>
      <c r="H42" s="86"/>
      <c r="I42" s="86"/>
    </row>
    <row r="43" spans="1:9" x14ac:dyDescent="0.2">
      <c r="A43" s="82" t="s">
        <v>25</v>
      </c>
      <c r="B43" s="92"/>
      <c r="C43" s="93">
        <f t="shared" ref="C43:I43" si="6">C39-C41</f>
        <v>-0.48999999999068677</v>
      </c>
      <c r="D43" s="93">
        <f t="shared" si="6"/>
        <v>-0.48999999999068677</v>
      </c>
      <c r="E43" s="93">
        <f t="shared" si="6"/>
        <v>-0.48999999999068677</v>
      </c>
      <c r="F43" s="93">
        <f t="shared" si="6"/>
        <v>-0.48999999999068677</v>
      </c>
      <c r="G43" s="93">
        <f t="shared" si="6"/>
        <v>-0.48999999999068677</v>
      </c>
      <c r="H43" s="93">
        <f t="shared" si="6"/>
        <v>-0.48999999999068677</v>
      </c>
      <c r="I43" s="93">
        <f t="shared" si="6"/>
        <v>-0.48999999999068677</v>
      </c>
    </row>
    <row r="44" spans="1:9" x14ac:dyDescent="0.2">
      <c r="A44" s="94"/>
      <c r="B44" s="94"/>
      <c r="C44" s="95"/>
      <c r="D44" s="95"/>
      <c r="E44" s="95"/>
      <c r="F44" s="95"/>
      <c r="G44" s="95"/>
      <c r="H44" s="95"/>
      <c r="I44" s="95"/>
    </row>
    <row r="45" spans="1:9" x14ac:dyDescent="0.2">
      <c r="A45" s="96" t="s">
        <v>26</v>
      </c>
      <c r="B45" s="75"/>
      <c r="C45" s="48"/>
      <c r="D45" s="48"/>
      <c r="E45" s="97"/>
      <c r="F45" s="97"/>
      <c r="G45" s="97"/>
      <c r="H45" s="97"/>
      <c r="I45" s="97"/>
    </row>
    <row r="46" spans="1:9" x14ac:dyDescent="0.2">
      <c r="A46" s="98" t="s">
        <v>28</v>
      </c>
      <c r="B46" s="89"/>
      <c r="C46" s="41"/>
      <c r="D46" s="41"/>
      <c r="E46" s="91"/>
      <c r="F46" s="91"/>
      <c r="G46" s="91"/>
      <c r="H46" s="91"/>
      <c r="I46" s="91"/>
    </row>
    <row r="47" spans="1:9" x14ac:dyDescent="0.2">
      <c r="A47" s="82"/>
      <c r="B47" s="83"/>
      <c r="C47" s="86"/>
      <c r="D47" s="86"/>
      <c r="E47" s="86"/>
      <c r="F47" s="86"/>
      <c r="G47" s="86"/>
      <c r="H47" s="86"/>
      <c r="I47" s="86"/>
    </row>
    <row r="48" spans="1:9" x14ac:dyDescent="0.2">
      <c r="A48" s="82" t="s">
        <v>6</v>
      </c>
      <c r="B48" s="83"/>
      <c r="C48" s="35"/>
      <c r="D48" s="35"/>
      <c r="E48" s="86"/>
      <c r="F48" s="86"/>
      <c r="G48" s="86"/>
      <c r="H48" s="86"/>
      <c r="I48" s="86"/>
    </row>
    <row r="49" spans="1:9" x14ac:dyDescent="0.2">
      <c r="A49" s="82"/>
      <c r="B49" s="83"/>
      <c r="C49" s="35"/>
      <c r="D49" s="35"/>
      <c r="E49" s="86"/>
      <c r="F49" s="86"/>
      <c r="G49" s="86"/>
      <c r="H49" s="86"/>
      <c r="I49" s="86"/>
    </row>
    <row r="50" spans="1:9" x14ac:dyDescent="0.2">
      <c r="A50" s="98" t="s">
        <v>8</v>
      </c>
      <c r="B50" s="92"/>
      <c r="C50" s="35"/>
      <c r="D50" s="35"/>
      <c r="E50" s="86"/>
      <c r="F50" s="86"/>
      <c r="G50" s="86"/>
      <c r="H50" s="86"/>
      <c r="I50" s="86"/>
    </row>
    <row r="51" spans="1:9" x14ac:dyDescent="0.2">
      <c r="A51" s="99" t="s">
        <v>9</v>
      </c>
      <c r="B51" s="100"/>
      <c r="C51" s="35"/>
      <c r="D51" s="35"/>
      <c r="E51" s="86"/>
      <c r="F51" s="86"/>
      <c r="G51" s="86"/>
      <c r="H51" s="86"/>
      <c r="I51" s="86"/>
    </row>
  </sheetData>
  <sheetProtection selectLockedCells="1"/>
  <mergeCells count="1">
    <mergeCell ref="A24:I24"/>
  </mergeCells>
  <printOptions horizontalCentered="1"/>
  <pageMargins left="0.75" right="0.75" top="0.6" bottom="0.55000000000000004" header="0.28000000000000003" footer="0.16"/>
  <pageSetup scale="83" fitToWidth="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8B27CB-2F6D-49C1-8758-FB469D7D965A}">
  <dimension ref="A1:I46"/>
  <sheetViews>
    <sheetView zoomScaleNormal="100" workbookViewId="0">
      <selection activeCell="F25" sqref="F25"/>
    </sheetView>
  </sheetViews>
  <sheetFormatPr defaultColWidth="9.140625" defaultRowHeight="12.75" x14ac:dyDescent="0.2"/>
  <cols>
    <col min="1" max="2" width="14.5703125" style="24" customWidth="1"/>
    <col min="3" max="8" width="14" style="24" customWidth="1"/>
    <col min="9" max="9" width="13.140625" style="24" customWidth="1"/>
    <col min="10" max="16384" width="9.140625" style="24"/>
  </cols>
  <sheetData>
    <row r="1" spans="1:9" x14ac:dyDescent="0.2">
      <c r="A1" s="73"/>
      <c r="B1" s="73"/>
      <c r="C1" s="73"/>
      <c r="D1" s="73"/>
      <c r="E1" s="73"/>
      <c r="F1" s="73"/>
      <c r="G1" s="73"/>
      <c r="H1" s="73"/>
      <c r="I1" s="73"/>
    </row>
    <row r="2" spans="1:9" x14ac:dyDescent="0.2">
      <c r="A2" s="73" t="s">
        <v>13</v>
      </c>
      <c r="B2" s="75" t="s">
        <v>54</v>
      </c>
      <c r="C2" s="75"/>
      <c r="D2" s="75"/>
      <c r="E2" s="73"/>
      <c r="F2" s="73"/>
      <c r="G2" s="76" t="s">
        <v>14</v>
      </c>
      <c r="H2" s="75" t="s">
        <v>278</v>
      </c>
      <c r="I2" s="75"/>
    </row>
    <row r="3" spans="1:9" x14ac:dyDescent="0.2">
      <c r="A3" s="73" t="s">
        <v>22</v>
      </c>
      <c r="B3" s="75" t="s">
        <v>295</v>
      </c>
      <c r="C3" s="75"/>
      <c r="D3" s="75"/>
      <c r="E3" s="73"/>
      <c r="F3" s="73"/>
      <c r="G3" s="76" t="s">
        <v>15</v>
      </c>
      <c r="H3" s="78" t="s">
        <v>280</v>
      </c>
      <c r="I3" s="78"/>
    </row>
    <row r="4" spans="1:9" x14ac:dyDescent="0.2">
      <c r="A4" s="73" t="s">
        <v>16</v>
      </c>
      <c r="B4" s="75" t="s">
        <v>296</v>
      </c>
      <c r="C4" s="75"/>
      <c r="D4" s="75"/>
      <c r="E4" s="73"/>
      <c r="F4" s="73"/>
      <c r="G4" s="76" t="s">
        <v>18</v>
      </c>
      <c r="H4" s="75" t="s">
        <v>39</v>
      </c>
      <c r="I4" s="75"/>
    </row>
    <row r="5" spans="1:9" x14ac:dyDescent="0.2">
      <c r="A5" s="73" t="s">
        <v>17</v>
      </c>
      <c r="B5" s="75" t="s">
        <v>282</v>
      </c>
      <c r="C5" s="78"/>
      <c r="D5" s="78"/>
      <c r="E5" s="73"/>
      <c r="F5" s="73"/>
      <c r="G5" s="76" t="s">
        <v>19</v>
      </c>
      <c r="H5" s="78" t="s">
        <v>297</v>
      </c>
      <c r="I5" s="78"/>
    </row>
    <row r="6" spans="1:9" x14ac:dyDescent="0.2">
      <c r="A6" s="73"/>
      <c r="B6" s="73"/>
      <c r="C6" s="73"/>
      <c r="D6" s="73"/>
      <c r="E6" s="73"/>
      <c r="F6" s="73"/>
      <c r="G6" s="73"/>
      <c r="H6" s="73"/>
      <c r="I6" s="73"/>
    </row>
    <row r="7" spans="1:9" x14ac:dyDescent="0.2">
      <c r="A7" s="73" t="s">
        <v>298</v>
      </c>
      <c r="B7" s="73"/>
      <c r="C7" s="73"/>
      <c r="D7" s="73"/>
      <c r="E7" s="73"/>
      <c r="F7" s="73"/>
      <c r="G7" s="73"/>
      <c r="H7" s="73"/>
      <c r="I7" s="73"/>
    </row>
    <row r="8" spans="1:9" x14ac:dyDescent="0.2">
      <c r="A8" s="73" t="s">
        <v>299</v>
      </c>
      <c r="B8" s="73"/>
      <c r="C8" s="73"/>
      <c r="D8" s="73"/>
      <c r="E8" s="73"/>
      <c r="F8" s="73"/>
      <c r="G8" s="73"/>
      <c r="H8" s="73"/>
      <c r="I8" s="73"/>
    </row>
    <row r="9" spans="1:9" x14ac:dyDescent="0.2">
      <c r="A9" s="73"/>
      <c r="B9" s="73"/>
      <c r="C9" s="73"/>
      <c r="D9" s="73"/>
      <c r="E9" s="73"/>
      <c r="F9" s="73"/>
      <c r="G9" s="73"/>
      <c r="H9" s="73"/>
      <c r="I9" s="73"/>
    </row>
    <row r="10" spans="1:9" x14ac:dyDescent="0.2">
      <c r="A10" s="73" t="s">
        <v>300</v>
      </c>
      <c r="B10" s="73"/>
      <c r="C10" s="73"/>
      <c r="D10" s="73"/>
      <c r="E10" s="73"/>
      <c r="F10" s="73"/>
      <c r="G10" s="73"/>
      <c r="H10" s="73"/>
      <c r="I10" s="73"/>
    </row>
    <row r="11" spans="1:9" x14ac:dyDescent="0.2">
      <c r="A11" s="73"/>
      <c r="B11" s="73"/>
      <c r="C11" s="73"/>
      <c r="D11" s="73"/>
      <c r="E11" s="73"/>
      <c r="F11" s="73"/>
      <c r="G11" s="73"/>
      <c r="H11" s="73"/>
      <c r="I11" s="73"/>
    </row>
    <row r="12" spans="1:9" x14ac:dyDescent="0.2">
      <c r="A12" s="73" t="s">
        <v>301</v>
      </c>
      <c r="B12" s="73"/>
      <c r="C12" s="73"/>
      <c r="D12" s="73"/>
      <c r="E12" s="73"/>
      <c r="F12" s="73"/>
      <c r="G12" s="73"/>
      <c r="H12" s="73"/>
      <c r="I12" s="73"/>
    </row>
    <row r="13" spans="1:9" x14ac:dyDescent="0.2">
      <c r="A13" s="73"/>
      <c r="B13" s="73"/>
      <c r="C13" s="73"/>
      <c r="D13" s="73"/>
      <c r="E13" s="73"/>
      <c r="F13" s="73"/>
      <c r="G13" s="73"/>
      <c r="H13" s="73"/>
      <c r="I13" s="73"/>
    </row>
    <row r="14" spans="1:9" x14ac:dyDescent="0.2">
      <c r="A14" s="73" t="s">
        <v>228</v>
      </c>
      <c r="B14" s="73"/>
      <c r="C14" s="73"/>
      <c r="D14" s="73"/>
      <c r="E14" s="73"/>
      <c r="F14" s="73"/>
      <c r="G14" s="73"/>
      <c r="H14" s="73"/>
      <c r="I14" s="73"/>
    </row>
    <row r="15" spans="1:9" x14ac:dyDescent="0.2">
      <c r="A15" s="73"/>
      <c r="B15" s="73"/>
      <c r="C15" s="73"/>
      <c r="D15" s="73"/>
      <c r="E15" s="73"/>
      <c r="F15" s="73"/>
      <c r="G15" s="73"/>
      <c r="H15" s="73"/>
      <c r="I15" s="73"/>
    </row>
    <row r="16" spans="1:9" x14ac:dyDescent="0.2">
      <c r="A16" s="24" t="s">
        <v>365</v>
      </c>
      <c r="B16" s="73"/>
      <c r="C16" s="73"/>
      <c r="D16" s="73"/>
      <c r="E16" s="73"/>
      <c r="F16" s="73"/>
      <c r="G16" s="73"/>
      <c r="H16" s="73"/>
      <c r="I16" s="73"/>
    </row>
    <row r="17" spans="1:9" x14ac:dyDescent="0.2">
      <c r="B17" s="73"/>
      <c r="C17" s="73"/>
      <c r="D17" s="73"/>
      <c r="E17" s="73"/>
      <c r="F17" s="73"/>
      <c r="G17" s="73"/>
      <c r="H17" s="73"/>
      <c r="I17" s="73"/>
    </row>
    <row r="18" spans="1:9" x14ac:dyDescent="0.2">
      <c r="A18" s="73"/>
      <c r="B18" s="73"/>
      <c r="C18" s="73"/>
      <c r="D18" s="73"/>
      <c r="E18" s="73"/>
      <c r="F18" s="73"/>
      <c r="G18" s="73"/>
      <c r="H18" s="73"/>
      <c r="I18" s="73"/>
    </row>
    <row r="19" spans="1:9" x14ac:dyDescent="0.2">
      <c r="A19" s="211" t="s">
        <v>12</v>
      </c>
      <c r="B19" s="212"/>
      <c r="C19" s="212"/>
      <c r="D19" s="212"/>
      <c r="E19" s="212"/>
      <c r="F19" s="212"/>
      <c r="G19" s="212"/>
      <c r="H19" s="212"/>
      <c r="I19" s="213"/>
    </row>
    <row r="20" spans="1:9" x14ac:dyDescent="0.2">
      <c r="A20" s="82"/>
      <c r="B20" s="83"/>
      <c r="C20" s="84" t="s">
        <v>30</v>
      </c>
      <c r="D20" s="31" t="s">
        <v>31</v>
      </c>
      <c r="E20" s="31" t="s">
        <v>32</v>
      </c>
      <c r="F20" s="31" t="s">
        <v>33</v>
      </c>
      <c r="G20" s="23" t="s">
        <v>348</v>
      </c>
      <c r="H20" s="23" t="s">
        <v>349</v>
      </c>
      <c r="I20" s="23" t="s">
        <v>350</v>
      </c>
    </row>
    <row r="21" spans="1:9" x14ac:dyDescent="0.2">
      <c r="A21" s="82"/>
      <c r="B21" s="83"/>
      <c r="C21" s="33" t="s">
        <v>10</v>
      </c>
      <c r="D21" s="32" t="s">
        <v>10</v>
      </c>
      <c r="E21" s="32" t="s">
        <v>10</v>
      </c>
      <c r="F21" s="32" t="s">
        <v>10</v>
      </c>
      <c r="G21" s="33" t="s">
        <v>11</v>
      </c>
      <c r="H21" s="33" t="s">
        <v>11</v>
      </c>
      <c r="I21" s="33" t="s">
        <v>11</v>
      </c>
    </row>
    <row r="22" spans="1:9" x14ac:dyDescent="0.2">
      <c r="A22" s="82" t="s">
        <v>0</v>
      </c>
      <c r="B22" s="83"/>
      <c r="C22" s="86">
        <v>10194882</v>
      </c>
      <c r="D22" s="86">
        <v>10194882</v>
      </c>
      <c r="E22" s="86">
        <v>10194882</v>
      </c>
      <c r="F22" s="86">
        <v>10194882</v>
      </c>
      <c r="G22" s="86">
        <v>10194882</v>
      </c>
      <c r="H22" s="86">
        <v>0</v>
      </c>
      <c r="I22" s="86">
        <v>0</v>
      </c>
    </row>
    <row r="23" spans="1:9" x14ac:dyDescent="0.2">
      <c r="A23" s="82" t="s">
        <v>1</v>
      </c>
      <c r="B23" s="83"/>
      <c r="C23" s="86">
        <f t="shared" ref="C23:I23" si="0">B34</f>
        <v>0</v>
      </c>
      <c r="D23" s="86">
        <f t="shared" si="0"/>
        <v>0</v>
      </c>
      <c r="E23" s="86">
        <f t="shared" si="0"/>
        <v>0</v>
      </c>
      <c r="F23" s="86">
        <f t="shared" si="0"/>
        <v>0</v>
      </c>
      <c r="G23" s="86">
        <f t="shared" si="0"/>
        <v>14.770000000018626</v>
      </c>
      <c r="H23" s="86">
        <f t="shared" si="0"/>
        <v>14.770000000018626</v>
      </c>
      <c r="I23" s="86">
        <f t="shared" si="0"/>
        <v>14.770000000018626</v>
      </c>
    </row>
    <row r="24" spans="1:9" x14ac:dyDescent="0.2">
      <c r="A24" s="82" t="s">
        <v>2</v>
      </c>
      <c r="B24" s="83"/>
      <c r="C24" s="86">
        <v>110560.17</v>
      </c>
      <c r="D24" s="86">
        <v>3915294.57</v>
      </c>
      <c r="E24" s="86">
        <v>2664979.77</v>
      </c>
      <c r="F24" s="86">
        <v>2208055.0299999998</v>
      </c>
      <c r="G24" s="86">
        <f>1278931+1212814-47864</f>
        <v>2443881</v>
      </c>
      <c r="H24" s="86">
        <v>0</v>
      </c>
      <c r="I24" s="86">
        <v>0</v>
      </c>
    </row>
    <row r="25" spans="1:9" x14ac:dyDescent="0.2">
      <c r="A25" s="82" t="s">
        <v>3</v>
      </c>
      <c r="B25" s="83"/>
      <c r="C25" s="86">
        <v>110560.17</v>
      </c>
      <c r="D25" s="86">
        <v>3915294.57</v>
      </c>
      <c r="E25" s="86">
        <v>2664979.77</v>
      </c>
      <c r="F25" s="86">
        <v>2208040.2599999998</v>
      </c>
      <c r="G25" s="86">
        <v>2443881</v>
      </c>
      <c r="H25" s="86">
        <v>0</v>
      </c>
      <c r="I25" s="86">
        <v>0</v>
      </c>
    </row>
    <row r="26" spans="1:9" x14ac:dyDescent="0.2">
      <c r="A26" s="82"/>
      <c r="B26" s="83"/>
      <c r="C26" s="86"/>
      <c r="D26" s="86"/>
      <c r="E26" s="86"/>
      <c r="F26" s="86"/>
      <c r="G26" s="86"/>
      <c r="H26" s="86"/>
      <c r="I26" s="86"/>
    </row>
    <row r="27" spans="1:9" x14ac:dyDescent="0.2">
      <c r="A27" s="29" t="s">
        <v>4</v>
      </c>
      <c r="B27" s="27"/>
      <c r="C27" s="37"/>
      <c r="D27" s="37"/>
      <c r="E27" s="37"/>
      <c r="F27" s="34"/>
      <c r="G27" s="37"/>
      <c r="H27" s="37"/>
      <c r="I27" s="34"/>
    </row>
    <row r="28" spans="1:9" x14ac:dyDescent="0.2">
      <c r="A28" s="29" t="s">
        <v>29</v>
      </c>
      <c r="B28" s="30"/>
      <c r="C28" s="37"/>
      <c r="D28" s="37"/>
      <c r="E28" s="37"/>
      <c r="F28" s="34"/>
      <c r="G28" s="37"/>
      <c r="H28" s="37"/>
      <c r="I28" s="34"/>
    </row>
    <row r="29" spans="1:9" x14ac:dyDescent="0.2">
      <c r="A29" s="38"/>
      <c r="B29" s="39"/>
      <c r="C29" s="35"/>
      <c r="D29" s="35"/>
      <c r="E29" s="35"/>
      <c r="F29" s="35"/>
      <c r="G29" s="35"/>
      <c r="H29" s="35"/>
      <c r="I29" s="35"/>
    </row>
    <row r="30" spans="1:9" x14ac:dyDescent="0.2">
      <c r="A30" s="38"/>
      <c r="B30" s="39"/>
      <c r="C30" s="35"/>
      <c r="D30" s="35"/>
      <c r="E30" s="35"/>
      <c r="F30" s="35"/>
      <c r="G30" s="35"/>
      <c r="H30" s="35"/>
      <c r="I30" s="35"/>
    </row>
    <row r="31" spans="1:9" x14ac:dyDescent="0.2">
      <c r="A31" s="38"/>
      <c r="B31" s="39"/>
      <c r="C31" s="35"/>
      <c r="D31" s="35"/>
      <c r="E31" s="35"/>
      <c r="F31" s="35"/>
      <c r="G31" s="35"/>
      <c r="H31" s="35"/>
      <c r="I31" s="35"/>
    </row>
    <row r="32" spans="1:9" x14ac:dyDescent="0.2">
      <c r="A32" s="29" t="s">
        <v>5</v>
      </c>
      <c r="B32" s="30"/>
      <c r="C32" s="34">
        <f t="shared" ref="C32:F32" si="1">SUM(C29:C31)</f>
        <v>0</v>
      </c>
      <c r="D32" s="34">
        <f t="shared" si="1"/>
        <v>0</v>
      </c>
      <c r="E32" s="34">
        <f t="shared" si="1"/>
        <v>0</v>
      </c>
      <c r="F32" s="34">
        <f t="shared" si="1"/>
        <v>0</v>
      </c>
      <c r="G32" s="34">
        <f t="shared" ref="G32:I32" si="2">SUM(G29:G31)</f>
        <v>0</v>
      </c>
      <c r="H32" s="34">
        <f t="shared" si="2"/>
        <v>0</v>
      </c>
      <c r="I32" s="34">
        <f t="shared" si="2"/>
        <v>0</v>
      </c>
    </row>
    <row r="33" spans="1:9" x14ac:dyDescent="0.2">
      <c r="A33" s="82"/>
      <c r="B33" s="83"/>
      <c r="C33" s="86"/>
      <c r="D33" s="86"/>
      <c r="E33" s="86"/>
      <c r="F33" s="86"/>
      <c r="G33" s="86"/>
      <c r="H33" s="86"/>
      <c r="I33" s="86"/>
    </row>
    <row r="34" spans="1:9" x14ac:dyDescent="0.2">
      <c r="A34" s="82" t="s">
        <v>7</v>
      </c>
      <c r="B34" s="83"/>
      <c r="C34" s="85">
        <f>+C23+C24-C25+C32</f>
        <v>0</v>
      </c>
      <c r="D34" s="85">
        <f>+D23+D24-D25+D32</f>
        <v>0</v>
      </c>
      <c r="E34" s="85">
        <f>+E23+E24-E25+E32</f>
        <v>0</v>
      </c>
      <c r="F34" s="85">
        <f t="shared" ref="F34" si="3">+F23+F24-F25+F32</f>
        <v>14.770000000018626</v>
      </c>
      <c r="G34" s="85">
        <f>+G23+G24-G25+G32</f>
        <v>14.770000000018626</v>
      </c>
      <c r="H34" s="85">
        <f>+H23+H24-H25+H32</f>
        <v>14.770000000018626</v>
      </c>
      <c r="I34" s="85">
        <f t="shared" ref="I34" si="4">+I23+I24-I25+I32</f>
        <v>14.770000000018626</v>
      </c>
    </row>
    <row r="35" spans="1:9" x14ac:dyDescent="0.2">
      <c r="A35" s="88"/>
      <c r="B35" s="89"/>
      <c r="C35" s="86"/>
      <c r="D35" s="86"/>
      <c r="E35" s="86"/>
      <c r="F35" s="86"/>
      <c r="G35" s="86"/>
      <c r="H35" s="86"/>
      <c r="I35" s="86"/>
    </row>
    <row r="36" spans="1:9" x14ac:dyDescent="0.2">
      <c r="A36" s="82" t="s">
        <v>24</v>
      </c>
      <c r="B36" s="83"/>
      <c r="C36" s="86">
        <v>1461008.12</v>
      </c>
      <c r="D36" s="86">
        <v>1669947.8</v>
      </c>
      <c r="E36" s="86">
        <v>960531.58</v>
      </c>
      <c r="F36" s="86">
        <v>2563214.2000000002</v>
      </c>
      <c r="G36" s="86">
        <v>0</v>
      </c>
      <c r="H36" s="86">
        <v>0</v>
      </c>
      <c r="I36" s="86">
        <v>0</v>
      </c>
    </row>
    <row r="37" spans="1:9" x14ac:dyDescent="0.2">
      <c r="A37" s="88"/>
      <c r="B37" s="89"/>
      <c r="C37" s="86"/>
      <c r="D37" s="86"/>
      <c r="E37" s="86"/>
      <c r="F37" s="86"/>
      <c r="G37" s="86"/>
      <c r="H37" s="86"/>
      <c r="I37" s="86"/>
    </row>
    <row r="38" spans="1:9" x14ac:dyDescent="0.2">
      <c r="A38" s="82" t="s">
        <v>25</v>
      </c>
      <c r="B38" s="92"/>
      <c r="C38" s="104" t="s">
        <v>88</v>
      </c>
      <c r="D38" s="104" t="s">
        <v>88</v>
      </c>
      <c r="E38" s="104" t="s">
        <v>88</v>
      </c>
      <c r="F38" s="104" t="s">
        <v>88</v>
      </c>
      <c r="G38" s="104" t="s">
        <v>88</v>
      </c>
      <c r="H38" s="104" t="s">
        <v>88</v>
      </c>
      <c r="I38" s="104" t="s">
        <v>88</v>
      </c>
    </row>
    <row r="39" spans="1:9" x14ac:dyDescent="0.2">
      <c r="A39" s="94"/>
      <c r="B39" s="94"/>
      <c r="C39" s="95"/>
      <c r="D39" s="95"/>
      <c r="E39" s="95"/>
      <c r="F39" s="95"/>
      <c r="G39" s="95"/>
      <c r="H39" s="95"/>
      <c r="I39" s="95"/>
    </row>
    <row r="40" spans="1:9" x14ac:dyDescent="0.2">
      <c r="A40" s="96" t="s">
        <v>26</v>
      </c>
      <c r="B40" s="75"/>
      <c r="C40" s="48"/>
      <c r="D40" s="48"/>
      <c r="E40" s="97"/>
      <c r="F40" s="97"/>
      <c r="G40" s="97"/>
      <c r="H40" s="97"/>
      <c r="I40" s="97"/>
    </row>
    <row r="41" spans="1:9" x14ac:dyDescent="0.2">
      <c r="A41" s="98" t="s">
        <v>28</v>
      </c>
      <c r="B41" s="89"/>
      <c r="C41" s="41"/>
      <c r="D41" s="41"/>
      <c r="E41" s="91"/>
      <c r="F41" s="91"/>
      <c r="G41" s="91"/>
      <c r="H41" s="91"/>
      <c r="I41" s="91"/>
    </row>
    <row r="42" spans="1:9" x14ac:dyDescent="0.2">
      <c r="A42" s="82"/>
      <c r="B42" s="83"/>
      <c r="C42" s="86"/>
      <c r="D42" s="86"/>
      <c r="E42" s="86"/>
      <c r="F42" s="86"/>
      <c r="G42" s="86"/>
      <c r="H42" s="86"/>
      <c r="I42" s="86"/>
    </row>
    <row r="43" spans="1:9" x14ac:dyDescent="0.2">
      <c r="A43" s="82" t="s">
        <v>6</v>
      </c>
      <c r="B43" s="83"/>
      <c r="C43" s="35"/>
      <c r="D43" s="35"/>
      <c r="E43" s="86"/>
      <c r="F43" s="86"/>
      <c r="G43" s="86"/>
      <c r="H43" s="86"/>
      <c r="I43" s="86"/>
    </row>
    <row r="44" spans="1:9" x14ac:dyDescent="0.2">
      <c r="A44" s="82"/>
      <c r="B44" s="83"/>
      <c r="C44" s="35"/>
      <c r="D44" s="35"/>
      <c r="E44" s="86"/>
      <c r="F44" s="86"/>
      <c r="G44" s="86"/>
      <c r="H44" s="86"/>
      <c r="I44" s="86"/>
    </row>
    <row r="45" spans="1:9" x14ac:dyDescent="0.2">
      <c r="A45" s="98" t="s">
        <v>8</v>
      </c>
      <c r="B45" s="92"/>
      <c r="C45" s="35"/>
      <c r="D45" s="35"/>
      <c r="E45" s="86"/>
      <c r="F45" s="86"/>
      <c r="G45" s="86"/>
      <c r="H45" s="86"/>
      <c r="I45" s="86"/>
    </row>
    <row r="46" spans="1:9" x14ac:dyDescent="0.2">
      <c r="A46" s="99" t="s">
        <v>9</v>
      </c>
      <c r="B46" s="100"/>
      <c r="C46" s="35"/>
      <c r="D46" s="35"/>
      <c r="E46" s="86"/>
      <c r="F46" s="86"/>
      <c r="G46" s="86"/>
      <c r="H46" s="86"/>
      <c r="I46" s="86"/>
    </row>
  </sheetData>
  <sheetProtection selectLockedCells="1"/>
  <mergeCells count="1">
    <mergeCell ref="A19:I19"/>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2024 Legislature</oddHeader>
    <oddFooter>&amp;LForm 37-47 (rev. 9/7/21)&amp;R&amp;D  &amp;T</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21761D-C443-43F0-8EAE-029969D7BD6D}">
  <sheetPr>
    <tabColor rgb="FF00B0F0"/>
  </sheetPr>
  <dimension ref="A1:I46"/>
  <sheetViews>
    <sheetView zoomScaleNormal="100" workbookViewId="0">
      <selection activeCell="M30" sqref="M30"/>
    </sheetView>
  </sheetViews>
  <sheetFormatPr defaultRowHeight="12.75" x14ac:dyDescent="0.2"/>
  <cols>
    <col min="1" max="2" width="14.5703125" style="24" customWidth="1"/>
    <col min="3" max="8" width="14" style="24" customWidth="1"/>
    <col min="9" max="9" width="13.140625" style="24" customWidth="1"/>
    <col min="10" max="16384" width="9.140625" style="24"/>
  </cols>
  <sheetData>
    <row r="1" spans="1:9" x14ac:dyDescent="0.2">
      <c r="A1" s="73"/>
      <c r="B1" s="73"/>
      <c r="C1" s="73"/>
      <c r="D1" s="73"/>
      <c r="E1" s="73"/>
      <c r="F1" s="73"/>
      <c r="G1" s="73"/>
      <c r="H1" s="73"/>
      <c r="I1" s="73"/>
    </row>
    <row r="2" spans="1:9" x14ac:dyDescent="0.2">
      <c r="A2" s="73" t="s">
        <v>13</v>
      </c>
      <c r="B2" s="75" t="s">
        <v>54</v>
      </c>
      <c r="C2" s="75"/>
      <c r="D2" s="75"/>
      <c r="E2" s="73"/>
      <c r="F2" s="73"/>
      <c r="G2" s="76" t="s">
        <v>14</v>
      </c>
      <c r="H2" s="75" t="s">
        <v>317</v>
      </c>
      <c r="I2" s="75"/>
    </row>
    <row r="3" spans="1:9" x14ac:dyDescent="0.2">
      <c r="A3" s="73" t="s">
        <v>22</v>
      </c>
      <c r="B3" s="75" t="s">
        <v>318</v>
      </c>
      <c r="C3" s="75"/>
      <c r="D3" s="75"/>
      <c r="E3" s="73"/>
      <c r="F3" s="73"/>
      <c r="G3" s="76" t="s">
        <v>15</v>
      </c>
      <c r="H3" s="78" t="s">
        <v>319</v>
      </c>
      <c r="I3" s="78"/>
    </row>
    <row r="4" spans="1:9" x14ac:dyDescent="0.2">
      <c r="A4" s="73" t="s">
        <v>16</v>
      </c>
      <c r="B4" s="75" t="s">
        <v>320</v>
      </c>
      <c r="C4" s="75"/>
      <c r="D4" s="75"/>
      <c r="E4" s="73"/>
      <c r="F4" s="73"/>
      <c r="G4" s="76" t="s">
        <v>18</v>
      </c>
      <c r="H4" s="75" t="s">
        <v>198</v>
      </c>
      <c r="I4" s="75"/>
    </row>
    <row r="5" spans="1:9" x14ac:dyDescent="0.2">
      <c r="A5" s="73" t="s">
        <v>17</v>
      </c>
      <c r="B5" s="27" t="s">
        <v>321</v>
      </c>
      <c r="C5" s="78"/>
      <c r="D5" s="78"/>
      <c r="E5" s="73"/>
      <c r="F5" s="73"/>
      <c r="G5" s="76" t="s">
        <v>19</v>
      </c>
      <c r="H5" s="78" t="s">
        <v>322</v>
      </c>
      <c r="I5" s="78"/>
    </row>
    <row r="6" spans="1:9" x14ac:dyDescent="0.2">
      <c r="A6" s="73"/>
      <c r="B6" s="73"/>
      <c r="C6" s="73"/>
      <c r="D6" s="73"/>
      <c r="E6" s="73"/>
      <c r="F6" s="73"/>
      <c r="G6" s="73"/>
      <c r="H6" s="73"/>
      <c r="I6" s="73"/>
    </row>
    <row r="7" spans="1:9" x14ac:dyDescent="0.2">
      <c r="A7" s="73"/>
      <c r="B7" s="73"/>
      <c r="C7" s="73"/>
      <c r="D7" s="73"/>
      <c r="E7" s="73"/>
      <c r="F7" s="73"/>
      <c r="G7" s="73"/>
      <c r="H7" s="73"/>
      <c r="I7" s="73"/>
    </row>
    <row r="8" spans="1:9" x14ac:dyDescent="0.2">
      <c r="A8" s="73" t="s">
        <v>323</v>
      </c>
      <c r="B8" s="73"/>
      <c r="C8" s="73"/>
      <c r="D8" s="73"/>
      <c r="E8" s="73"/>
      <c r="F8" s="73"/>
      <c r="G8" s="73"/>
      <c r="H8" s="73"/>
      <c r="I8" s="73"/>
    </row>
    <row r="9" spans="1:9" x14ac:dyDescent="0.2">
      <c r="A9" s="73"/>
      <c r="B9" s="73"/>
      <c r="C9" s="73"/>
      <c r="D9" s="73"/>
      <c r="E9" s="73"/>
      <c r="F9" s="73"/>
      <c r="G9" s="73"/>
      <c r="H9" s="73"/>
      <c r="I9" s="73"/>
    </row>
    <row r="10" spans="1:9" x14ac:dyDescent="0.2">
      <c r="A10" s="73" t="s">
        <v>324</v>
      </c>
      <c r="B10" s="73"/>
      <c r="C10" s="73"/>
      <c r="D10" s="73"/>
      <c r="E10" s="73"/>
      <c r="F10" s="73"/>
      <c r="G10" s="73"/>
      <c r="H10" s="73"/>
      <c r="I10" s="73"/>
    </row>
    <row r="11" spans="1:9" x14ac:dyDescent="0.2">
      <c r="A11" s="73"/>
      <c r="B11" s="73"/>
      <c r="C11" s="73"/>
      <c r="D11" s="73"/>
      <c r="E11" s="73"/>
      <c r="F11" s="73"/>
      <c r="G11" s="73"/>
      <c r="H11" s="73"/>
      <c r="I11" s="73"/>
    </row>
    <row r="12" spans="1:9" x14ac:dyDescent="0.2">
      <c r="A12" s="73" t="s">
        <v>325</v>
      </c>
      <c r="B12" s="73"/>
      <c r="C12" s="73"/>
      <c r="D12" s="73"/>
      <c r="E12" s="73"/>
      <c r="F12" s="73"/>
      <c r="G12" s="73"/>
      <c r="H12" s="73"/>
      <c r="I12" s="73"/>
    </row>
    <row r="13" spans="1:9" x14ac:dyDescent="0.2">
      <c r="A13" s="73"/>
      <c r="B13" s="73"/>
      <c r="C13" s="73"/>
      <c r="D13" s="73" t="s">
        <v>326</v>
      </c>
      <c r="E13" s="73"/>
      <c r="F13" s="73"/>
      <c r="G13" s="73"/>
      <c r="H13" s="73"/>
      <c r="I13" s="73"/>
    </row>
    <row r="14" spans="1:9" x14ac:dyDescent="0.2">
      <c r="A14" s="73"/>
      <c r="B14" s="73"/>
      <c r="C14" s="73"/>
      <c r="D14" s="73"/>
      <c r="E14" s="73"/>
      <c r="F14" s="73"/>
      <c r="G14" s="73"/>
      <c r="H14" s="73"/>
      <c r="I14" s="73"/>
    </row>
    <row r="15" spans="1:9" x14ac:dyDescent="0.2">
      <c r="A15" s="73" t="s">
        <v>327</v>
      </c>
      <c r="B15" s="73"/>
      <c r="C15" s="73"/>
      <c r="D15" s="73"/>
      <c r="E15" s="73"/>
      <c r="F15" s="73"/>
      <c r="G15" s="73"/>
      <c r="H15" s="73"/>
      <c r="I15" s="73"/>
    </row>
    <row r="16" spans="1:9" x14ac:dyDescent="0.2">
      <c r="A16" s="73"/>
      <c r="B16" s="73"/>
      <c r="C16" s="73"/>
      <c r="D16" s="73"/>
      <c r="E16" s="73"/>
      <c r="F16" s="73"/>
      <c r="G16" s="73"/>
      <c r="H16" s="73"/>
      <c r="I16" s="73"/>
    </row>
    <row r="17" spans="1:9" x14ac:dyDescent="0.2">
      <c r="A17" s="24" t="s">
        <v>328</v>
      </c>
      <c r="B17" s="73"/>
      <c r="C17" s="73"/>
      <c r="D17" s="73"/>
      <c r="E17" s="73"/>
      <c r="F17" s="73"/>
      <c r="G17" s="73"/>
      <c r="H17" s="73"/>
      <c r="I17" s="73"/>
    </row>
    <row r="18" spans="1:9" x14ac:dyDescent="0.2">
      <c r="A18" s="73"/>
      <c r="B18" s="73"/>
      <c r="C18" s="73"/>
      <c r="D18" s="73"/>
      <c r="E18" s="73"/>
      <c r="F18" s="73"/>
      <c r="G18" s="73"/>
      <c r="H18" s="73"/>
      <c r="I18" s="73"/>
    </row>
    <row r="19" spans="1:9" x14ac:dyDescent="0.2">
      <c r="A19" s="211" t="s">
        <v>12</v>
      </c>
      <c r="B19" s="212"/>
      <c r="C19" s="212"/>
      <c r="D19" s="212"/>
      <c r="E19" s="212"/>
      <c r="F19" s="212"/>
      <c r="G19" s="212"/>
      <c r="H19" s="212"/>
      <c r="I19" s="213"/>
    </row>
    <row r="20" spans="1:9" x14ac:dyDescent="0.2">
      <c r="A20" s="82"/>
      <c r="B20" s="83"/>
      <c r="C20" s="84" t="s">
        <v>30</v>
      </c>
      <c r="D20" s="84" t="s">
        <v>31</v>
      </c>
      <c r="E20" s="84" t="s">
        <v>32</v>
      </c>
      <c r="F20" s="84" t="s">
        <v>33</v>
      </c>
      <c r="G20" s="84" t="s">
        <v>348</v>
      </c>
      <c r="H20" s="84" t="s">
        <v>349</v>
      </c>
      <c r="I20" s="84" t="s">
        <v>350</v>
      </c>
    </row>
    <row r="21" spans="1:9" x14ac:dyDescent="0.2">
      <c r="A21" s="82"/>
      <c r="B21" s="83"/>
      <c r="C21" s="33" t="s">
        <v>10</v>
      </c>
      <c r="D21" s="32" t="s">
        <v>10</v>
      </c>
      <c r="E21" s="32" t="s">
        <v>10</v>
      </c>
      <c r="F21" s="32" t="s">
        <v>10</v>
      </c>
      <c r="G21" s="33" t="s">
        <v>11</v>
      </c>
      <c r="H21" s="33" t="s">
        <v>11</v>
      </c>
      <c r="I21" s="33" t="s">
        <v>11</v>
      </c>
    </row>
    <row r="22" spans="1:9" x14ac:dyDescent="0.2">
      <c r="A22" s="82" t="s">
        <v>0</v>
      </c>
      <c r="B22" s="83"/>
      <c r="C22" s="86">
        <v>195000</v>
      </c>
      <c r="D22" s="86">
        <v>195000</v>
      </c>
      <c r="E22" s="86">
        <v>195000</v>
      </c>
      <c r="F22" s="86">
        <v>195000</v>
      </c>
      <c r="G22" s="86">
        <v>130000</v>
      </c>
      <c r="H22" s="86">
        <v>130000</v>
      </c>
      <c r="I22" s="86">
        <v>130000</v>
      </c>
    </row>
    <row r="23" spans="1:9" x14ac:dyDescent="0.2">
      <c r="A23" s="82" t="s">
        <v>1</v>
      </c>
      <c r="B23" s="30"/>
      <c r="C23" s="35">
        <v>-0.47999999998137355</v>
      </c>
      <c r="D23" s="35">
        <f>C34</f>
        <v>6.6600000000180444</v>
      </c>
      <c r="E23" s="35">
        <f>D34</f>
        <v>3.8900000000430737</v>
      </c>
      <c r="F23" s="35">
        <f t="shared" ref="F23:I23" si="0">E34</f>
        <v>-0.47999999996682163</v>
      </c>
      <c r="G23" s="35">
        <f t="shared" si="0"/>
        <v>-0.47999999996682163</v>
      </c>
      <c r="H23" s="35">
        <f t="shared" si="0"/>
        <v>-0.47999999996682163</v>
      </c>
      <c r="I23" s="35">
        <f t="shared" si="0"/>
        <v>-0.47999999996682163</v>
      </c>
    </row>
    <row r="24" spans="1:9" x14ac:dyDescent="0.2">
      <c r="A24" s="82" t="s">
        <v>2</v>
      </c>
      <c r="B24" s="30"/>
      <c r="C24" s="35">
        <v>118863.14</v>
      </c>
      <c r="D24" s="35">
        <v>175955.7</v>
      </c>
      <c r="E24" s="35">
        <v>104895.37</v>
      </c>
      <c r="F24" s="35">
        <v>80063.08</v>
      </c>
      <c r="G24" s="35">
        <v>80063.08</v>
      </c>
      <c r="H24" s="35">
        <v>80063.08</v>
      </c>
      <c r="I24" s="35">
        <v>80063.08</v>
      </c>
    </row>
    <row r="25" spans="1:9" x14ac:dyDescent="0.2">
      <c r="A25" s="82" t="s">
        <v>3</v>
      </c>
      <c r="B25" s="30"/>
      <c r="C25" s="35">
        <v>118856</v>
      </c>
      <c r="D25" s="35">
        <v>175958.47</v>
      </c>
      <c r="E25" s="35">
        <v>104899.74</v>
      </c>
      <c r="F25" s="35">
        <v>80063.08</v>
      </c>
      <c r="G25" s="35">
        <v>80063.08</v>
      </c>
      <c r="H25" s="35">
        <v>80063.08</v>
      </c>
      <c r="I25" s="35">
        <v>80063.08</v>
      </c>
    </row>
    <row r="26" spans="1:9" x14ac:dyDescent="0.2">
      <c r="A26" s="82"/>
      <c r="B26" s="30"/>
      <c r="C26" s="35"/>
      <c r="D26" s="35"/>
      <c r="E26" s="35"/>
      <c r="F26" s="35"/>
      <c r="G26" s="35"/>
      <c r="H26" s="35"/>
      <c r="I26" s="35"/>
    </row>
    <row r="27" spans="1:9" x14ac:dyDescent="0.2">
      <c r="A27" s="29" t="s">
        <v>4</v>
      </c>
      <c r="B27" s="27"/>
      <c r="C27" s="37"/>
      <c r="D27" s="37"/>
      <c r="E27" s="37"/>
      <c r="F27" s="34"/>
      <c r="G27" s="37"/>
      <c r="H27" s="37"/>
      <c r="I27" s="34"/>
    </row>
    <row r="28" spans="1:9" x14ac:dyDescent="0.2">
      <c r="A28" s="29" t="s">
        <v>29</v>
      </c>
      <c r="B28" s="30"/>
      <c r="C28" s="37"/>
      <c r="D28" s="37"/>
      <c r="E28" s="37"/>
      <c r="F28" s="34"/>
      <c r="G28" s="37"/>
      <c r="H28" s="37"/>
      <c r="I28" s="34"/>
    </row>
    <row r="29" spans="1:9" x14ac:dyDescent="0.2">
      <c r="A29" s="38"/>
      <c r="B29" s="39"/>
      <c r="C29" s="35"/>
      <c r="D29" s="35"/>
      <c r="E29" s="35"/>
      <c r="F29" s="35"/>
      <c r="G29" s="35"/>
      <c r="H29" s="35"/>
      <c r="I29" s="35"/>
    </row>
    <row r="30" spans="1:9" x14ac:dyDescent="0.2">
      <c r="A30" s="38"/>
      <c r="B30" s="39"/>
      <c r="C30" s="35"/>
      <c r="D30" s="35"/>
      <c r="E30" s="35"/>
      <c r="F30" s="35"/>
      <c r="G30" s="35"/>
      <c r="H30" s="35"/>
      <c r="I30" s="35"/>
    </row>
    <row r="31" spans="1:9" x14ac:dyDescent="0.2">
      <c r="A31" s="38"/>
      <c r="B31" s="39"/>
      <c r="C31" s="35"/>
      <c r="D31" s="35"/>
      <c r="E31" s="35"/>
      <c r="F31" s="35"/>
      <c r="G31" s="35"/>
      <c r="H31" s="35"/>
      <c r="I31" s="35"/>
    </row>
    <row r="32" spans="1:9" x14ac:dyDescent="0.2">
      <c r="A32" s="29" t="s">
        <v>5</v>
      </c>
      <c r="B32" s="30"/>
      <c r="C32" s="34">
        <v>0</v>
      </c>
      <c r="D32" s="34">
        <f t="shared" ref="D32:F32" si="1">SUM(D29:D31)</f>
        <v>0</v>
      </c>
      <c r="E32" s="34">
        <f t="shared" si="1"/>
        <v>0</v>
      </c>
      <c r="F32" s="34">
        <f t="shared" si="1"/>
        <v>0</v>
      </c>
      <c r="G32" s="34">
        <f t="shared" ref="G32:I32" si="2">SUM(G29:G31)</f>
        <v>0</v>
      </c>
      <c r="H32" s="34">
        <f t="shared" si="2"/>
        <v>0</v>
      </c>
      <c r="I32" s="34">
        <f t="shared" si="2"/>
        <v>0</v>
      </c>
    </row>
    <row r="33" spans="1:9" x14ac:dyDescent="0.2">
      <c r="A33" s="82"/>
      <c r="B33" s="30"/>
      <c r="C33" s="35"/>
      <c r="D33" s="35"/>
      <c r="E33" s="35"/>
      <c r="F33" s="35"/>
      <c r="G33" s="35"/>
      <c r="H33" s="35"/>
      <c r="I33" s="35"/>
    </row>
    <row r="34" spans="1:9" x14ac:dyDescent="0.2">
      <c r="A34" s="82" t="s">
        <v>7</v>
      </c>
      <c r="B34" s="30"/>
      <c r="C34" s="34">
        <v>6.6600000000180444</v>
      </c>
      <c r="D34" s="34">
        <f>+D23+D24-D25+D32</f>
        <v>3.8900000000430737</v>
      </c>
      <c r="E34" s="34">
        <f>+E23+E24-E25+E32</f>
        <v>-0.47999999996682163</v>
      </c>
      <c r="F34" s="34">
        <f t="shared" ref="F34" si="3">+F23+F24-F25+F32</f>
        <v>-0.47999999996682163</v>
      </c>
      <c r="G34" s="34">
        <f>+G23+G24-G25+G32</f>
        <v>-0.47999999996682163</v>
      </c>
      <c r="H34" s="34">
        <f>+H23+H24-H25+H32</f>
        <v>-0.47999999996682163</v>
      </c>
      <c r="I34" s="34">
        <f t="shared" ref="I34" si="4">+I23+I24-I25+I32</f>
        <v>-0.47999999996682163</v>
      </c>
    </row>
    <row r="35" spans="1:9" x14ac:dyDescent="0.2">
      <c r="A35" s="88"/>
      <c r="B35" s="39"/>
      <c r="C35" s="35"/>
      <c r="D35" s="35"/>
      <c r="E35" s="35"/>
      <c r="F35" s="35"/>
      <c r="G35" s="35"/>
      <c r="H35" s="35"/>
      <c r="I35" s="35"/>
    </row>
    <row r="36" spans="1:9" x14ac:dyDescent="0.2">
      <c r="A36" s="82" t="s">
        <v>24</v>
      </c>
      <c r="B36" s="30"/>
      <c r="C36" s="35">
        <v>108122.11</v>
      </c>
      <c r="D36" s="35">
        <v>101942.39999999999</v>
      </c>
      <c r="E36" s="35">
        <v>21590.57</v>
      </c>
      <c r="F36" s="35">
        <v>57453.39</v>
      </c>
      <c r="G36" s="35">
        <v>57453.39</v>
      </c>
      <c r="H36" s="35">
        <v>57453.39</v>
      </c>
      <c r="I36" s="35">
        <v>57453.39</v>
      </c>
    </row>
    <row r="37" spans="1:9" x14ac:dyDescent="0.2">
      <c r="A37" s="88"/>
      <c r="B37" s="39"/>
      <c r="C37" s="35"/>
      <c r="D37" s="35"/>
      <c r="E37" s="35"/>
      <c r="F37" s="35"/>
      <c r="G37" s="35"/>
      <c r="H37" s="35"/>
      <c r="I37" s="35"/>
    </row>
    <row r="38" spans="1:9" x14ac:dyDescent="0.2">
      <c r="A38" s="82" t="s">
        <v>25</v>
      </c>
      <c r="B38" s="42"/>
      <c r="C38" s="175" t="s">
        <v>88</v>
      </c>
      <c r="D38" s="44" t="s">
        <v>88</v>
      </c>
      <c r="E38" s="44" t="s">
        <v>88</v>
      </c>
      <c r="F38" s="44" t="s">
        <v>88</v>
      </c>
      <c r="G38" s="44" t="s">
        <v>88</v>
      </c>
      <c r="H38" s="44" t="s">
        <v>88</v>
      </c>
      <c r="I38" s="44" t="s">
        <v>88</v>
      </c>
    </row>
    <row r="39" spans="1:9" x14ac:dyDescent="0.2">
      <c r="A39" s="94"/>
      <c r="B39" s="45"/>
      <c r="C39" s="46"/>
      <c r="D39" s="46"/>
      <c r="E39" s="46"/>
      <c r="F39" s="46"/>
      <c r="G39" s="46"/>
      <c r="H39" s="46"/>
      <c r="I39" s="46"/>
    </row>
    <row r="40" spans="1:9" x14ac:dyDescent="0.2">
      <c r="A40" s="96" t="s">
        <v>26</v>
      </c>
      <c r="B40" s="25"/>
      <c r="C40" s="48"/>
      <c r="D40" s="48"/>
      <c r="E40" s="48"/>
      <c r="F40" s="48"/>
      <c r="G40" s="48"/>
      <c r="H40" s="48"/>
      <c r="I40" s="48"/>
    </row>
    <row r="41" spans="1:9" x14ac:dyDescent="0.2">
      <c r="A41" s="98" t="s">
        <v>28</v>
      </c>
      <c r="B41" s="39"/>
      <c r="C41" s="41"/>
      <c r="D41" s="41"/>
      <c r="E41" s="41"/>
      <c r="F41" s="41"/>
      <c r="G41" s="41"/>
      <c r="H41" s="41"/>
      <c r="I41" s="41"/>
    </row>
    <row r="42" spans="1:9" x14ac:dyDescent="0.2">
      <c r="A42" s="82"/>
      <c r="B42" s="30"/>
      <c r="C42" s="35"/>
      <c r="D42" s="35"/>
      <c r="E42" s="35"/>
      <c r="F42" s="35"/>
      <c r="G42" s="35"/>
      <c r="H42" s="35"/>
      <c r="I42" s="35"/>
    </row>
    <row r="43" spans="1:9" x14ac:dyDescent="0.2">
      <c r="A43" s="82" t="s">
        <v>6</v>
      </c>
      <c r="B43" s="30"/>
      <c r="C43" s="35"/>
      <c r="D43" s="35"/>
      <c r="E43" s="35"/>
      <c r="F43" s="35"/>
      <c r="G43" s="35"/>
      <c r="H43" s="35"/>
      <c r="I43" s="35"/>
    </row>
    <row r="44" spans="1:9" x14ac:dyDescent="0.2">
      <c r="A44" s="82"/>
      <c r="B44" s="30"/>
      <c r="C44" s="35"/>
      <c r="D44" s="35"/>
      <c r="E44" s="35"/>
      <c r="F44" s="35"/>
      <c r="G44" s="35"/>
      <c r="H44" s="35"/>
      <c r="I44" s="35"/>
    </row>
    <row r="45" spans="1:9" x14ac:dyDescent="0.2">
      <c r="A45" s="98" t="s">
        <v>8</v>
      </c>
      <c r="B45" s="92"/>
      <c r="C45" s="35"/>
      <c r="D45" s="35"/>
      <c r="E45" s="86"/>
      <c r="F45" s="86"/>
      <c r="G45" s="86"/>
      <c r="H45" s="86"/>
      <c r="I45" s="86"/>
    </row>
    <row r="46" spans="1:9" x14ac:dyDescent="0.2">
      <c r="A46" s="99" t="s">
        <v>9</v>
      </c>
      <c r="B46" s="100"/>
      <c r="C46" s="35"/>
      <c r="D46" s="35"/>
      <c r="E46" s="86"/>
      <c r="F46" s="86"/>
      <c r="G46" s="86"/>
      <c r="H46" s="86"/>
      <c r="I46" s="86"/>
    </row>
  </sheetData>
  <sheetProtection selectLockedCells="1"/>
  <mergeCells count="1">
    <mergeCell ref="A19:I19"/>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ACF810-29B4-4018-8F72-9E6DA85C487B}">
  <sheetPr>
    <tabColor rgb="FFFFC000"/>
    <pageSetUpPr fitToPage="1"/>
  </sheetPr>
  <dimension ref="A1:I45"/>
  <sheetViews>
    <sheetView workbookViewId="0">
      <selection activeCell="Q38" sqref="Q38"/>
    </sheetView>
  </sheetViews>
  <sheetFormatPr defaultRowHeight="12.75" x14ac:dyDescent="0.2"/>
  <cols>
    <col min="1" max="2" width="14.5703125" customWidth="1"/>
    <col min="3" max="8" width="14" customWidth="1"/>
    <col min="9" max="9" width="13.140625" customWidth="1"/>
  </cols>
  <sheetData>
    <row r="1" spans="1:9" x14ac:dyDescent="0.2">
      <c r="A1" s="1"/>
      <c r="B1" s="1"/>
      <c r="C1" s="1"/>
      <c r="D1" s="1"/>
      <c r="E1" s="1"/>
      <c r="F1" s="1"/>
      <c r="G1" s="1"/>
      <c r="H1" s="1"/>
      <c r="I1" s="1"/>
    </row>
    <row r="2" spans="1:9" x14ac:dyDescent="0.2">
      <c r="A2" s="1" t="s">
        <v>13</v>
      </c>
      <c r="B2" s="132" t="s">
        <v>54</v>
      </c>
      <c r="C2" s="2"/>
      <c r="D2" s="2"/>
      <c r="E2" s="1"/>
      <c r="F2" s="1"/>
      <c r="G2" s="3" t="s">
        <v>14</v>
      </c>
      <c r="H2" s="132" t="s">
        <v>358</v>
      </c>
      <c r="I2" s="2"/>
    </row>
    <row r="3" spans="1:9" x14ac:dyDescent="0.2">
      <c r="A3" s="1" t="s">
        <v>22</v>
      </c>
      <c r="B3" s="132" t="s">
        <v>195</v>
      </c>
      <c r="C3" s="2"/>
      <c r="D3" s="2"/>
      <c r="E3" s="1"/>
      <c r="F3" s="1"/>
      <c r="G3" s="3" t="s">
        <v>15</v>
      </c>
      <c r="H3" s="133" t="s">
        <v>359</v>
      </c>
      <c r="I3" s="4"/>
    </row>
    <row r="4" spans="1:9" x14ac:dyDescent="0.2">
      <c r="A4" s="1" t="s">
        <v>16</v>
      </c>
      <c r="B4" s="132" t="s">
        <v>361</v>
      </c>
      <c r="C4" s="2"/>
      <c r="D4" s="2"/>
      <c r="E4" s="1"/>
      <c r="F4" s="1"/>
      <c r="G4" s="3" t="s">
        <v>18</v>
      </c>
      <c r="H4" s="132" t="s">
        <v>198</v>
      </c>
      <c r="I4" s="2"/>
    </row>
    <row r="5" spans="1:9" x14ac:dyDescent="0.2">
      <c r="A5" s="1" t="s">
        <v>17</v>
      </c>
      <c r="B5" s="132" t="s">
        <v>360</v>
      </c>
      <c r="C5" s="4"/>
      <c r="D5" s="4"/>
      <c r="E5" s="1"/>
      <c r="F5" s="1"/>
      <c r="G5" s="3" t="s">
        <v>19</v>
      </c>
      <c r="H5" s="133" t="s">
        <v>215</v>
      </c>
      <c r="I5" s="4"/>
    </row>
    <row r="6" spans="1:9" x14ac:dyDescent="0.2">
      <c r="A6" s="1"/>
      <c r="B6" s="1"/>
      <c r="C6" s="1"/>
      <c r="D6" s="1"/>
      <c r="E6" s="1"/>
      <c r="F6" s="1"/>
      <c r="G6" s="1"/>
      <c r="H6" s="1"/>
      <c r="I6" s="1"/>
    </row>
    <row r="7" spans="1:9" x14ac:dyDescent="0.2">
      <c r="A7" s="1"/>
      <c r="B7" s="1"/>
      <c r="C7" s="1"/>
      <c r="D7" s="1"/>
      <c r="E7" s="1"/>
      <c r="F7" s="1"/>
      <c r="G7" s="1"/>
      <c r="H7" s="1"/>
      <c r="I7" s="1"/>
    </row>
    <row r="8" spans="1:9" x14ac:dyDescent="0.2">
      <c r="A8" s="1" t="s">
        <v>20</v>
      </c>
      <c r="B8" s="1"/>
      <c r="C8" s="1"/>
      <c r="D8" s="1"/>
      <c r="E8" s="1"/>
      <c r="F8" s="1"/>
      <c r="G8" s="1"/>
      <c r="H8" s="1"/>
      <c r="I8" s="1"/>
    </row>
    <row r="9" spans="1:9" x14ac:dyDescent="0.2">
      <c r="A9" s="59" t="s">
        <v>355</v>
      </c>
      <c r="B9" s="1"/>
      <c r="C9" s="1"/>
      <c r="D9" s="1"/>
      <c r="E9" s="1"/>
      <c r="F9" s="1"/>
      <c r="G9" s="1"/>
      <c r="H9" s="1"/>
      <c r="I9" s="1"/>
    </row>
    <row r="10" spans="1:9" x14ac:dyDescent="0.2">
      <c r="A10" s="1" t="s">
        <v>21</v>
      </c>
      <c r="B10" s="1"/>
      <c r="C10" s="1"/>
      <c r="D10" s="1"/>
      <c r="E10" s="1"/>
      <c r="F10" s="1"/>
      <c r="G10" s="1"/>
      <c r="H10" s="1"/>
      <c r="I10" s="1"/>
    </row>
    <row r="11" spans="1:9" x14ac:dyDescent="0.2">
      <c r="A11" s="59" t="s">
        <v>356</v>
      </c>
      <c r="B11" s="1"/>
      <c r="C11" s="1"/>
      <c r="D11" s="1"/>
      <c r="E11" s="1"/>
      <c r="F11" s="1"/>
      <c r="G11" s="1"/>
      <c r="H11" s="1"/>
      <c r="I11" s="1"/>
    </row>
    <row r="12" spans="1:9" x14ac:dyDescent="0.2">
      <c r="A12" s="1" t="s">
        <v>23</v>
      </c>
      <c r="B12" s="1"/>
      <c r="C12" s="1"/>
      <c r="D12" s="1"/>
      <c r="E12" s="1"/>
      <c r="F12" s="1"/>
      <c r="G12" s="1"/>
      <c r="H12" s="1"/>
      <c r="I12" s="1"/>
    </row>
    <row r="13" spans="1:9" x14ac:dyDescent="0.2">
      <c r="A13" s="59" t="s">
        <v>357</v>
      </c>
      <c r="B13" s="1"/>
      <c r="C13" s="1"/>
      <c r="D13" s="1"/>
      <c r="E13" s="1"/>
      <c r="F13" s="1"/>
      <c r="G13" s="1"/>
      <c r="H13" s="1"/>
      <c r="I13" s="1"/>
    </row>
    <row r="14" spans="1:9" x14ac:dyDescent="0.2">
      <c r="A14" s="60" t="s">
        <v>27</v>
      </c>
      <c r="B14" s="1"/>
      <c r="C14" s="1"/>
      <c r="D14" s="1"/>
      <c r="E14" s="1"/>
      <c r="F14" s="1"/>
      <c r="G14" s="1"/>
      <c r="H14" s="1"/>
      <c r="I14" s="1"/>
    </row>
    <row r="15" spans="1:9" x14ac:dyDescent="0.2">
      <c r="A15" s="59" t="s">
        <v>216</v>
      </c>
      <c r="B15" s="1"/>
      <c r="C15" s="1"/>
      <c r="D15" s="1"/>
      <c r="E15" s="1"/>
      <c r="F15" s="1"/>
      <c r="G15" s="1"/>
      <c r="H15" s="1"/>
      <c r="I15" s="1"/>
    </row>
    <row r="16" spans="1:9" x14ac:dyDescent="0.2">
      <c r="A16" s="59" t="s">
        <v>217</v>
      </c>
      <c r="B16" s="1"/>
      <c r="C16" s="1"/>
      <c r="D16" s="1"/>
      <c r="E16" s="1"/>
      <c r="F16" s="1"/>
      <c r="G16" s="1"/>
      <c r="H16" s="1"/>
      <c r="I16" s="1"/>
    </row>
    <row r="17" spans="1:9" x14ac:dyDescent="0.2">
      <c r="A17" s="1"/>
      <c r="B17" s="1"/>
      <c r="C17" s="1"/>
      <c r="D17" s="1"/>
      <c r="E17" s="1"/>
      <c r="F17" s="1"/>
      <c r="G17" s="1"/>
      <c r="H17" s="1"/>
      <c r="I17" s="1"/>
    </row>
    <row r="18" spans="1:9" x14ac:dyDescent="0.2">
      <c r="A18" s="221" t="s">
        <v>12</v>
      </c>
      <c r="B18" s="222"/>
      <c r="C18" s="222"/>
      <c r="D18" s="222"/>
      <c r="E18" s="222"/>
      <c r="F18" s="222"/>
      <c r="G18" s="222"/>
      <c r="H18" s="222"/>
      <c r="I18" s="223"/>
    </row>
    <row r="19" spans="1:9" x14ac:dyDescent="0.2">
      <c r="A19" s="13"/>
      <c r="B19" s="6"/>
      <c r="C19" s="23" t="s">
        <v>30</v>
      </c>
      <c r="D19" s="23" t="s">
        <v>31</v>
      </c>
      <c r="E19" s="23" t="s">
        <v>32</v>
      </c>
      <c r="F19" s="23" t="s">
        <v>33</v>
      </c>
      <c r="G19" s="23" t="s">
        <v>348</v>
      </c>
      <c r="H19" s="23" t="s">
        <v>349</v>
      </c>
      <c r="I19" s="23" t="s">
        <v>350</v>
      </c>
    </row>
    <row r="20" spans="1:9" x14ac:dyDescent="0.2">
      <c r="A20" s="13"/>
      <c r="B20" s="6"/>
      <c r="C20" s="5" t="s">
        <v>10</v>
      </c>
      <c r="D20" s="5" t="s">
        <v>10</v>
      </c>
      <c r="E20" s="5" t="s">
        <v>10</v>
      </c>
      <c r="F20" s="5" t="s">
        <v>10</v>
      </c>
      <c r="G20" s="33" t="s">
        <v>11</v>
      </c>
      <c r="H20" s="33" t="s">
        <v>11</v>
      </c>
      <c r="I20" s="33" t="s">
        <v>11</v>
      </c>
    </row>
    <row r="21" spans="1:9" x14ac:dyDescent="0.2">
      <c r="A21" s="13" t="s">
        <v>0</v>
      </c>
      <c r="B21" s="6"/>
      <c r="C21" s="17">
        <v>342300</v>
      </c>
      <c r="D21" s="134">
        <v>342300</v>
      </c>
      <c r="E21" s="17">
        <v>495300</v>
      </c>
      <c r="F21" s="17">
        <v>465300</v>
      </c>
      <c r="G21" s="86">
        <v>3642336</v>
      </c>
      <c r="H21" s="86">
        <v>627394</v>
      </c>
      <c r="I21" s="86">
        <v>504643</v>
      </c>
    </row>
    <row r="22" spans="1:9" x14ac:dyDescent="0.2">
      <c r="A22" s="13" t="s">
        <v>1</v>
      </c>
      <c r="B22" s="6"/>
      <c r="C22" s="242">
        <f t="shared" ref="C22" si="0">B33</f>
        <v>0</v>
      </c>
      <c r="D22" s="242">
        <f t="shared" ref="D22" si="1">C33</f>
        <v>10945</v>
      </c>
      <c r="E22" s="242">
        <f t="shared" ref="E22" si="2">D33</f>
        <v>38162</v>
      </c>
      <c r="F22" s="242">
        <f t="shared" ref="F22" si="3">E33</f>
        <v>35522.429999999993</v>
      </c>
      <c r="G22" s="86">
        <v>1144090</v>
      </c>
      <c r="H22" s="86">
        <f t="shared" ref="H22" si="4">G33</f>
        <v>1026166</v>
      </c>
      <c r="I22" s="86">
        <f>H33</f>
        <v>831509.86</v>
      </c>
    </row>
    <row r="23" spans="1:9" x14ac:dyDescent="0.2">
      <c r="A23" s="13" t="s">
        <v>2</v>
      </c>
      <c r="B23" s="6"/>
      <c r="C23" s="17">
        <v>265776</v>
      </c>
      <c r="D23" s="134">
        <v>330701</v>
      </c>
      <c r="E23" s="17">
        <v>295975.40999999997</v>
      </c>
      <c r="F23" s="17">
        <v>332389.53999999998</v>
      </c>
      <c r="G23" s="86">
        <v>6654</v>
      </c>
      <c r="H23" s="86">
        <v>120000</v>
      </c>
      <c r="I23" s="86">
        <v>120000</v>
      </c>
    </row>
    <row r="24" spans="1:9" x14ac:dyDescent="0.2">
      <c r="A24" s="13" t="s">
        <v>3</v>
      </c>
      <c r="B24" s="6"/>
      <c r="C24" s="16">
        <v>254831</v>
      </c>
      <c r="D24" s="134">
        <v>303484</v>
      </c>
      <c r="E24" s="17">
        <v>298614.98</v>
      </c>
      <c r="F24" s="17">
        <v>534558.43999999994</v>
      </c>
      <c r="G24" s="86">
        <v>124578</v>
      </c>
      <c r="H24" s="86">
        <v>314656.14</v>
      </c>
      <c r="I24" s="86">
        <v>314656.14</v>
      </c>
    </row>
    <row r="25" spans="1:9" x14ac:dyDescent="0.2">
      <c r="A25" s="13"/>
      <c r="B25" s="6"/>
      <c r="C25" s="17"/>
      <c r="D25" s="17"/>
      <c r="E25" s="17"/>
      <c r="F25" s="17"/>
      <c r="G25" s="17"/>
      <c r="H25" s="17"/>
      <c r="I25" s="17"/>
    </row>
    <row r="26" spans="1:9" x14ac:dyDescent="0.2">
      <c r="A26" s="62" t="s">
        <v>4</v>
      </c>
      <c r="B26" s="63"/>
      <c r="C26" s="64"/>
      <c r="D26" s="64"/>
      <c r="E26" s="64"/>
      <c r="F26" s="65"/>
      <c r="G26" s="64"/>
      <c r="H26" s="64"/>
      <c r="I26" s="65"/>
    </row>
    <row r="27" spans="1:9" x14ac:dyDescent="0.2">
      <c r="A27" s="66" t="s">
        <v>29</v>
      </c>
      <c r="B27" s="67"/>
      <c r="C27" s="64"/>
      <c r="D27" s="64"/>
      <c r="E27" s="64"/>
      <c r="F27" s="65"/>
      <c r="G27" s="64"/>
      <c r="H27" s="64"/>
      <c r="I27" s="65"/>
    </row>
    <row r="28" spans="1:9" x14ac:dyDescent="0.2">
      <c r="A28" s="68"/>
      <c r="B28" s="69"/>
      <c r="C28" s="70"/>
      <c r="D28" s="70"/>
      <c r="E28" s="70"/>
      <c r="F28" s="70"/>
      <c r="G28" s="70"/>
      <c r="H28" s="70"/>
      <c r="I28" s="70"/>
    </row>
    <row r="29" spans="1:9" x14ac:dyDescent="0.2">
      <c r="A29" s="68"/>
      <c r="B29" s="69"/>
      <c r="C29" s="70"/>
      <c r="D29" s="70"/>
      <c r="E29" s="70"/>
      <c r="F29" s="70"/>
      <c r="G29" s="70"/>
      <c r="H29" s="70"/>
      <c r="I29" s="70"/>
    </row>
    <row r="30" spans="1:9" x14ac:dyDescent="0.2">
      <c r="A30" s="68"/>
      <c r="B30" s="69"/>
      <c r="C30" s="70"/>
      <c r="D30" s="70"/>
      <c r="E30" s="70"/>
      <c r="F30" s="70"/>
      <c r="G30" s="70"/>
      <c r="H30" s="70"/>
      <c r="I30" s="70"/>
    </row>
    <row r="31" spans="1:9" x14ac:dyDescent="0.2">
      <c r="A31" s="62" t="s">
        <v>5</v>
      </c>
      <c r="B31" s="67"/>
      <c r="C31" s="65">
        <f t="shared" ref="C31:F31" si="5">SUM(C28:C30)</f>
        <v>0</v>
      </c>
      <c r="D31" s="65">
        <f t="shared" si="5"/>
        <v>0</v>
      </c>
      <c r="E31" s="65">
        <f t="shared" si="5"/>
        <v>0</v>
      </c>
      <c r="F31" s="65">
        <f t="shared" si="5"/>
        <v>0</v>
      </c>
      <c r="G31" s="65">
        <f t="shared" ref="G31:I31" si="6">SUM(G28:G30)</f>
        <v>0</v>
      </c>
      <c r="H31" s="65">
        <f t="shared" si="6"/>
        <v>0</v>
      </c>
      <c r="I31" s="65">
        <f t="shared" si="6"/>
        <v>0</v>
      </c>
    </row>
    <row r="32" spans="1:9" x14ac:dyDescent="0.2">
      <c r="A32" s="13"/>
      <c r="B32" s="6"/>
      <c r="C32" s="17"/>
      <c r="D32" s="17"/>
      <c r="E32" s="17"/>
      <c r="F32" s="17"/>
      <c r="G32" s="17"/>
      <c r="H32" s="17"/>
      <c r="I32" s="17"/>
    </row>
    <row r="33" spans="1:9" x14ac:dyDescent="0.2">
      <c r="A33" s="13" t="s">
        <v>7</v>
      </c>
      <c r="B33" s="6"/>
      <c r="C33" s="241">
        <f t="shared" ref="C33" si="7">+C22+C23-C24+C31</f>
        <v>10945</v>
      </c>
      <c r="D33" s="241">
        <f>+D22+D23-D24+D31</f>
        <v>38162</v>
      </c>
      <c r="E33" s="241">
        <f>+E22+E23-E24+E31</f>
        <v>35522.429999999993</v>
      </c>
      <c r="F33" s="241">
        <f t="shared" ref="F33" si="8">+F22+F23-F24+F31</f>
        <v>-166646.46999999997</v>
      </c>
      <c r="G33" s="16">
        <f>+G22+G23-G24+G31</f>
        <v>1026166</v>
      </c>
      <c r="H33" s="16">
        <f>+H22+H23-H24+H31</f>
        <v>831509.86</v>
      </c>
      <c r="I33" s="16">
        <f t="shared" ref="I33" si="9">+I22+I23-I24+I31</f>
        <v>636853.72</v>
      </c>
    </row>
    <row r="34" spans="1:9" x14ac:dyDescent="0.2">
      <c r="A34" s="10"/>
      <c r="B34" s="11"/>
      <c r="C34" s="17"/>
      <c r="D34" s="17"/>
      <c r="E34" s="17"/>
      <c r="F34" s="17"/>
      <c r="G34" s="17"/>
      <c r="H34" s="17"/>
      <c r="I34" s="17"/>
    </row>
    <row r="35" spans="1:9" x14ac:dyDescent="0.2">
      <c r="A35" s="13" t="s">
        <v>24</v>
      </c>
      <c r="B35" s="6"/>
      <c r="C35" s="17">
        <v>0</v>
      </c>
      <c r="D35" s="134">
        <v>50000</v>
      </c>
      <c r="E35" s="17">
        <v>0</v>
      </c>
      <c r="F35" s="17">
        <v>16978.009999999998</v>
      </c>
      <c r="G35" s="134"/>
      <c r="H35" s="17">
        <v>0</v>
      </c>
      <c r="I35" s="17"/>
    </row>
    <row r="36" spans="1:9" x14ac:dyDescent="0.2">
      <c r="A36" s="10"/>
      <c r="B36" s="11"/>
      <c r="C36" s="17"/>
      <c r="D36" s="17"/>
      <c r="E36" s="17"/>
      <c r="F36" s="17"/>
      <c r="G36" s="17"/>
      <c r="H36" s="17"/>
      <c r="I36" s="17"/>
    </row>
    <row r="37" spans="1:9" x14ac:dyDescent="0.2">
      <c r="A37" s="13" t="s">
        <v>25</v>
      </c>
      <c r="B37" s="7"/>
      <c r="C37" s="243">
        <f t="shared" ref="C37:F37" si="10">C33-C35</f>
        <v>10945</v>
      </c>
      <c r="D37" s="243">
        <f t="shared" si="10"/>
        <v>-11838</v>
      </c>
      <c r="E37" s="243">
        <f t="shared" si="10"/>
        <v>35522.429999999993</v>
      </c>
      <c r="F37" s="243">
        <f t="shared" si="10"/>
        <v>-183624.47999999998</v>
      </c>
      <c r="G37" s="19">
        <f t="shared" ref="G37:I37" si="11">G33-G35</f>
        <v>1026166</v>
      </c>
      <c r="H37" s="19">
        <f t="shared" si="11"/>
        <v>831509.86</v>
      </c>
      <c r="I37" s="19">
        <f t="shared" si="11"/>
        <v>636853.72</v>
      </c>
    </row>
    <row r="38" spans="1:9" x14ac:dyDescent="0.2">
      <c r="A38" s="14"/>
      <c r="B38" s="14"/>
      <c r="C38" s="20"/>
      <c r="D38" s="20"/>
      <c r="E38" s="20"/>
      <c r="F38" s="20"/>
      <c r="G38" s="20"/>
      <c r="H38" s="20"/>
      <c r="I38" s="20"/>
    </row>
    <row r="39" spans="1:9" x14ac:dyDescent="0.2">
      <c r="A39" s="15" t="s">
        <v>26</v>
      </c>
      <c r="B39" s="2"/>
      <c r="C39" s="71"/>
      <c r="D39" s="71"/>
      <c r="E39" s="21"/>
      <c r="F39" s="21"/>
      <c r="G39" s="21"/>
      <c r="H39" s="21"/>
      <c r="I39" s="21"/>
    </row>
    <row r="40" spans="1:9" x14ac:dyDescent="0.2">
      <c r="A40" s="22" t="s">
        <v>28</v>
      </c>
      <c r="B40" s="11"/>
      <c r="C40" s="72"/>
      <c r="D40" s="72"/>
      <c r="E40" s="18"/>
      <c r="F40" s="18"/>
      <c r="G40" s="18"/>
      <c r="H40" s="18"/>
      <c r="I40" s="18"/>
    </row>
    <row r="41" spans="1:9" x14ac:dyDescent="0.2">
      <c r="A41" s="13"/>
      <c r="B41" s="6"/>
      <c r="C41" s="17"/>
      <c r="D41" s="17"/>
      <c r="E41" s="17"/>
      <c r="F41" s="17"/>
      <c r="G41" s="17"/>
      <c r="H41" s="17"/>
      <c r="I41" s="17"/>
    </row>
    <row r="42" spans="1:9" x14ac:dyDescent="0.2">
      <c r="A42" s="13" t="s">
        <v>6</v>
      </c>
      <c r="B42" s="6"/>
      <c r="C42" s="70"/>
      <c r="D42" s="70"/>
      <c r="E42" s="17"/>
      <c r="F42" s="17"/>
      <c r="G42" s="17"/>
      <c r="H42" s="17"/>
      <c r="I42" s="17"/>
    </row>
    <row r="43" spans="1:9" x14ac:dyDescent="0.2">
      <c r="A43" s="13"/>
      <c r="B43" s="6"/>
      <c r="C43" s="70"/>
      <c r="D43" s="70"/>
      <c r="E43" s="17"/>
      <c r="F43" s="17"/>
      <c r="G43" s="17"/>
      <c r="H43" s="17"/>
      <c r="I43" s="17"/>
    </row>
    <row r="44" spans="1:9" x14ac:dyDescent="0.2">
      <c r="A44" s="9" t="s">
        <v>8</v>
      </c>
      <c r="B44" s="7"/>
      <c r="C44" s="70"/>
      <c r="D44" s="70"/>
      <c r="E44" s="17"/>
      <c r="F44" s="17"/>
      <c r="G44" s="17"/>
      <c r="H44" s="17"/>
      <c r="I44" s="17"/>
    </row>
    <row r="45" spans="1:9" x14ac:dyDescent="0.2">
      <c r="A45" s="12" t="s">
        <v>9</v>
      </c>
      <c r="B45" s="8"/>
      <c r="C45" s="70"/>
      <c r="D45" s="70"/>
      <c r="E45" s="17"/>
      <c r="F45" s="17"/>
      <c r="G45" s="17"/>
      <c r="H45" s="17"/>
      <c r="I45" s="17"/>
    </row>
  </sheetData>
  <mergeCells count="1">
    <mergeCell ref="A18:I18"/>
  </mergeCells>
  <printOptions horizontalCentered="1" verticalCentered="1"/>
  <pageMargins left="0.7" right="0.7" top="0.75" bottom="0.75" header="0.3" footer="0.3"/>
  <pageSetup scale="90" orientation="landscape" r:id="rId1"/>
  <headerFooter>
    <oddHeader xml:space="preserve">&amp;C&amp;"Arial,Bold"Report on Non-General Fund Information&amp;"Arial,Regular"
for Submittal to the 2022 Legislature
</oddHeader>
    <oddFooter>&amp;LForm 37-47 (rev. 9/7/21)&amp;R&amp;D  &amp;T</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92B14C-75C7-4E22-8A2B-57F3D306D456}">
  <sheetPr>
    <pageSetUpPr fitToPage="1"/>
  </sheetPr>
  <dimension ref="A2:I45"/>
  <sheetViews>
    <sheetView zoomScaleNormal="100" workbookViewId="0">
      <pane ySplit="1" topLeftCell="A14" activePane="bottomLeft" state="frozen"/>
      <selection pane="bottomLeft" activeCell="F31" sqref="F31"/>
    </sheetView>
  </sheetViews>
  <sheetFormatPr defaultColWidth="9.140625" defaultRowHeight="12.75" x14ac:dyDescent="0.2"/>
  <cols>
    <col min="1" max="2" width="14.7109375" style="24" customWidth="1"/>
    <col min="3" max="8" width="14" style="24" customWidth="1"/>
    <col min="9" max="9" width="13.140625" style="24" customWidth="1"/>
    <col min="10" max="16384" width="9.140625" style="24"/>
  </cols>
  <sheetData>
    <row r="2" spans="1:9" s="107" customFormat="1" x14ac:dyDescent="0.2">
      <c r="A2" s="107" t="s">
        <v>13</v>
      </c>
      <c r="B2" s="108" t="s">
        <v>34</v>
      </c>
      <c r="C2" s="108"/>
      <c r="D2" s="108"/>
      <c r="G2" s="109" t="s">
        <v>14</v>
      </c>
      <c r="H2" s="110" t="s">
        <v>100</v>
      </c>
      <c r="I2" s="108"/>
    </row>
    <row r="3" spans="1:9" s="107" customFormat="1" x14ac:dyDescent="0.2">
      <c r="A3" s="107" t="s">
        <v>22</v>
      </c>
      <c r="B3" s="108" t="s">
        <v>101</v>
      </c>
      <c r="C3" s="108"/>
      <c r="D3" s="108"/>
      <c r="G3" s="109" t="s">
        <v>15</v>
      </c>
      <c r="H3" s="111" t="s">
        <v>102</v>
      </c>
      <c r="I3" s="111"/>
    </row>
    <row r="4" spans="1:9" s="107" customFormat="1" x14ac:dyDescent="0.2">
      <c r="A4" s="107" t="s">
        <v>16</v>
      </c>
      <c r="B4" s="108" t="s">
        <v>109</v>
      </c>
      <c r="C4" s="108"/>
      <c r="D4" s="108"/>
      <c r="G4" s="109" t="s">
        <v>18</v>
      </c>
      <c r="H4" s="108" t="s">
        <v>39</v>
      </c>
      <c r="I4" s="108"/>
    </row>
    <row r="5" spans="1:9" s="107" customFormat="1" x14ac:dyDescent="0.2">
      <c r="A5" s="107" t="s">
        <v>17</v>
      </c>
      <c r="B5" s="111" t="s">
        <v>110</v>
      </c>
      <c r="C5" s="111"/>
      <c r="D5" s="111"/>
      <c r="G5" s="109" t="s">
        <v>19</v>
      </c>
      <c r="H5" s="111" t="s">
        <v>111</v>
      </c>
      <c r="I5" s="111"/>
    </row>
    <row r="7" spans="1:9" ht="54.75" customHeight="1" x14ac:dyDescent="0.2">
      <c r="A7" s="203" t="s">
        <v>112</v>
      </c>
      <c r="B7" s="203"/>
      <c r="C7" s="203"/>
      <c r="D7" s="203"/>
      <c r="E7" s="203"/>
      <c r="F7" s="203"/>
      <c r="G7" s="203"/>
      <c r="H7" s="203"/>
      <c r="I7" s="203"/>
    </row>
    <row r="8" spans="1:9" x14ac:dyDescent="0.2">
      <c r="A8" s="184"/>
      <c r="B8" s="184"/>
      <c r="C8" s="184"/>
      <c r="D8" s="184"/>
      <c r="E8" s="184"/>
      <c r="F8" s="184"/>
      <c r="G8" s="184"/>
      <c r="H8" s="184"/>
      <c r="I8" s="184"/>
    </row>
    <row r="9" spans="1:9" x14ac:dyDescent="0.2">
      <c r="A9" s="203" t="s">
        <v>113</v>
      </c>
      <c r="B9" s="203"/>
      <c r="C9" s="203"/>
      <c r="D9" s="203"/>
      <c r="E9" s="203"/>
      <c r="F9" s="203"/>
      <c r="G9" s="203"/>
      <c r="H9" s="203"/>
      <c r="I9" s="203"/>
    </row>
    <row r="11" spans="1:9" ht="174.75" customHeight="1" x14ac:dyDescent="0.2">
      <c r="A11" s="229" t="s">
        <v>114</v>
      </c>
      <c r="B11" s="229"/>
      <c r="C11" s="229"/>
      <c r="D11" s="229"/>
      <c r="E11" s="229"/>
      <c r="F11" s="229"/>
      <c r="G11" s="229"/>
      <c r="H11" s="229"/>
      <c r="I11" s="229"/>
    </row>
    <row r="13" spans="1:9" ht="28.5" customHeight="1" x14ac:dyDescent="0.2">
      <c r="A13" s="203" t="s">
        <v>383</v>
      </c>
      <c r="B13" s="203"/>
      <c r="C13" s="203"/>
      <c r="D13" s="203"/>
      <c r="E13" s="203"/>
      <c r="F13" s="203"/>
      <c r="G13" s="203"/>
      <c r="H13" s="203"/>
      <c r="I13" s="203"/>
    </row>
    <row r="14" spans="1:9" x14ac:dyDescent="0.2">
      <c r="A14" s="184"/>
      <c r="B14" s="184"/>
      <c r="C14" s="184"/>
      <c r="D14" s="184"/>
      <c r="E14" s="184"/>
      <c r="F14" s="184"/>
      <c r="G14" s="184"/>
      <c r="H14" s="184"/>
      <c r="I14" s="184"/>
    </row>
    <row r="15" spans="1:9" s="60" customFormat="1" x14ac:dyDescent="0.2">
      <c r="A15" s="60" t="s">
        <v>389</v>
      </c>
    </row>
    <row r="16" spans="1:9" s="59" customFormat="1" x14ac:dyDescent="0.2">
      <c r="A16" s="59" t="s">
        <v>390</v>
      </c>
    </row>
    <row r="18" spans="1:9" x14ac:dyDescent="0.2">
      <c r="A18" s="204" t="s">
        <v>12</v>
      </c>
      <c r="B18" s="205"/>
      <c r="C18" s="205"/>
      <c r="D18" s="205"/>
      <c r="E18" s="205"/>
      <c r="F18" s="205"/>
      <c r="G18" s="205"/>
      <c r="H18" s="205"/>
      <c r="I18" s="206"/>
    </row>
    <row r="19" spans="1:9" x14ac:dyDescent="0.2">
      <c r="A19" s="29"/>
      <c r="B19" s="30"/>
      <c r="C19" s="31" t="s">
        <v>30</v>
      </c>
      <c r="D19" s="31" t="s">
        <v>31</v>
      </c>
      <c r="E19" s="31" t="s">
        <v>32</v>
      </c>
      <c r="F19" s="31" t="s">
        <v>33</v>
      </c>
      <c r="G19" s="23" t="s">
        <v>348</v>
      </c>
      <c r="H19" s="23" t="s">
        <v>349</v>
      </c>
      <c r="I19" s="23" t="s">
        <v>350</v>
      </c>
    </row>
    <row r="20" spans="1:9" x14ac:dyDescent="0.2">
      <c r="A20" s="29"/>
      <c r="B20" s="30"/>
      <c r="C20" s="32" t="s">
        <v>10</v>
      </c>
      <c r="D20" s="32" t="s">
        <v>10</v>
      </c>
      <c r="E20" s="32" t="s">
        <v>10</v>
      </c>
      <c r="F20" s="32" t="s">
        <v>10</v>
      </c>
      <c r="G20" s="33" t="s">
        <v>11</v>
      </c>
      <c r="H20" s="33" t="s">
        <v>11</v>
      </c>
      <c r="I20" s="33" t="s">
        <v>11</v>
      </c>
    </row>
    <row r="21" spans="1:9" x14ac:dyDescent="0.2">
      <c r="A21" s="29" t="s">
        <v>0</v>
      </c>
      <c r="B21" s="30"/>
      <c r="C21" s="35">
        <v>2500000</v>
      </c>
      <c r="D21" s="35">
        <v>2500000</v>
      </c>
      <c r="E21" s="35">
        <v>2500000</v>
      </c>
      <c r="F21" s="35">
        <v>2500000</v>
      </c>
      <c r="G21" s="35">
        <v>2500000</v>
      </c>
      <c r="H21" s="35">
        <v>2500000</v>
      </c>
      <c r="I21" s="35">
        <v>2500000</v>
      </c>
    </row>
    <row r="22" spans="1:9" x14ac:dyDescent="0.2">
      <c r="A22" s="29" t="s">
        <v>1</v>
      </c>
      <c r="B22" s="30"/>
      <c r="C22" s="35">
        <v>4.6700000001583248</v>
      </c>
      <c r="D22" s="35">
        <f t="shared" ref="D22" si="0">C33</f>
        <v>0</v>
      </c>
      <c r="E22" s="35">
        <f t="shared" ref="E22" si="1">D33</f>
        <v>0</v>
      </c>
      <c r="F22" s="35">
        <f t="shared" ref="F22" si="2">E33</f>
        <v>0</v>
      </c>
      <c r="G22" s="35">
        <f t="shared" ref="G22" si="3">F33</f>
        <v>37.169999999925494</v>
      </c>
      <c r="H22" s="35">
        <f t="shared" ref="H22" si="4">G33</f>
        <v>37.169999999925494</v>
      </c>
      <c r="I22" s="35">
        <f t="shared" ref="I22" si="5">H33</f>
        <v>37.169999999925494</v>
      </c>
    </row>
    <row r="23" spans="1:9" x14ac:dyDescent="0.2">
      <c r="A23" s="29" t="s">
        <v>2</v>
      </c>
      <c r="B23" s="30"/>
      <c r="C23" s="35">
        <v>1931189.36</v>
      </c>
      <c r="D23" s="35">
        <v>2039232.57</v>
      </c>
      <c r="E23" s="35">
        <v>1562582.52</v>
      </c>
      <c r="F23" s="35">
        <v>2100189.85</v>
      </c>
      <c r="G23" s="35">
        <v>2195700</v>
      </c>
      <c r="H23" s="35">
        <v>2195700</v>
      </c>
      <c r="I23" s="35">
        <v>2195700</v>
      </c>
    </row>
    <row r="24" spans="1:9" x14ac:dyDescent="0.2">
      <c r="A24" s="29" t="s">
        <v>3</v>
      </c>
      <c r="B24" s="30"/>
      <c r="C24" s="34">
        <v>1931194.34</v>
      </c>
      <c r="D24" s="35">
        <v>2039232.57</v>
      </c>
      <c r="E24" s="35">
        <v>1562582.52</v>
      </c>
      <c r="F24" s="35">
        <v>2100152.6800000002</v>
      </c>
      <c r="G24" s="35">
        <v>2195700</v>
      </c>
      <c r="H24" s="35">
        <v>2195700</v>
      </c>
      <c r="I24" s="35">
        <v>2195700</v>
      </c>
    </row>
    <row r="25" spans="1:9" x14ac:dyDescent="0.2">
      <c r="A25" s="29"/>
      <c r="B25" s="30"/>
      <c r="C25" s="35"/>
      <c r="D25" s="35"/>
      <c r="E25" s="35"/>
      <c r="F25" s="35"/>
      <c r="G25" s="35"/>
      <c r="H25" s="35"/>
      <c r="I25" s="35"/>
    </row>
    <row r="26" spans="1:9" x14ac:dyDescent="0.2">
      <c r="A26" s="29" t="s">
        <v>4</v>
      </c>
      <c r="B26" s="27"/>
      <c r="C26" s="37"/>
      <c r="D26" s="37"/>
      <c r="E26" s="37"/>
      <c r="F26" s="34"/>
      <c r="G26" s="37"/>
      <c r="H26" s="37"/>
      <c r="I26" s="34"/>
    </row>
    <row r="27" spans="1:9" x14ac:dyDescent="0.2">
      <c r="A27" s="29" t="s">
        <v>29</v>
      </c>
      <c r="B27" s="30"/>
      <c r="C27" s="37"/>
      <c r="D27" s="37"/>
      <c r="E27" s="37"/>
      <c r="F27" s="34"/>
      <c r="G27" s="37"/>
      <c r="H27" s="37"/>
      <c r="I27" s="34"/>
    </row>
    <row r="28" spans="1:9" x14ac:dyDescent="0.2">
      <c r="A28" s="38"/>
      <c r="B28" s="39"/>
      <c r="C28" s="35"/>
      <c r="D28" s="35"/>
      <c r="E28" s="35"/>
      <c r="F28" s="35"/>
      <c r="G28" s="35"/>
      <c r="H28" s="35"/>
      <c r="I28" s="35"/>
    </row>
    <row r="29" spans="1:9" x14ac:dyDescent="0.2">
      <c r="A29" s="38"/>
      <c r="B29" s="39"/>
      <c r="C29" s="35"/>
      <c r="D29" s="35"/>
      <c r="E29" s="35"/>
      <c r="F29" s="35"/>
      <c r="G29" s="35"/>
      <c r="H29" s="35"/>
      <c r="I29" s="35"/>
    </row>
    <row r="30" spans="1:9" x14ac:dyDescent="0.2">
      <c r="A30" s="38"/>
      <c r="B30" s="39"/>
      <c r="C30" s="35"/>
      <c r="D30" s="35"/>
      <c r="E30" s="35"/>
      <c r="F30" s="35"/>
      <c r="G30" s="35"/>
      <c r="H30" s="35"/>
      <c r="I30" s="35"/>
    </row>
    <row r="31" spans="1:9" x14ac:dyDescent="0.2">
      <c r="A31" s="29" t="s">
        <v>5</v>
      </c>
      <c r="B31" s="30"/>
      <c r="C31" s="34">
        <v>0</v>
      </c>
      <c r="D31" s="34">
        <f t="shared" ref="D31:F31" si="6">SUM(D28:D30)</f>
        <v>0</v>
      </c>
      <c r="E31" s="34">
        <f t="shared" si="6"/>
        <v>0</v>
      </c>
      <c r="F31" s="34">
        <f t="shared" si="6"/>
        <v>0</v>
      </c>
      <c r="G31" s="34">
        <f t="shared" ref="G31:I31" si="7">SUM(G28:G30)</f>
        <v>0</v>
      </c>
      <c r="H31" s="34">
        <f t="shared" si="7"/>
        <v>0</v>
      </c>
      <c r="I31" s="34">
        <f t="shared" si="7"/>
        <v>0</v>
      </c>
    </row>
    <row r="32" spans="1:9" x14ac:dyDescent="0.2">
      <c r="A32" s="29"/>
      <c r="B32" s="30"/>
      <c r="C32" s="35"/>
      <c r="D32" s="35"/>
      <c r="E32" s="35"/>
      <c r="F32" s="35"/>
      <c r="G32" s="35"/>
      <c r="H32" s="35"/>
      <c r="I32" s="35"/>
    </row>
    <row r="33" spans="1:9" x14ac:dyDescent="0.2">
      <c r="A33" s="29" t="s">
        <v>7</v>
      </c>
      <c r="B33" s="30"/>
      <c r="C33" s="34">
        <v>0</v>
      </c>
      <c r="D33" s="34">
        <f>+D22+D23-D24+D31</f>
        <v>0</v>
      </c>
      <c r="E33" s="34">
        <f>+E22+E23-E24+E31</f>
        <v>0</v>
      </c>
      <c r="F33" s="34">
        <f t="shared" ref="F33" si="8">+F22+F23-F24+F31</f>
        <v>37.169999999925494</v>
      </c>
      <c r="G33" s="34">
        <f>+G22+G23-G24+G31</f>
        <v>37.169999999925494</v>
      </c>
      <c r="H33" s="34">
        <f>+H22+H23-H24+H31</f>
        <v>37.169999999925494</v>
      </c>
      <c r="I33" s="34">
        <f t="shared" ref="I33" si="9">+I22+I23-I24+I31</f>
        <v>37.169999999925494</v>
      </c>
    </row>
    <row r="34" spans="1:9" x14ac:dyDescent="0.2">
      <c r="A34" s="38"/>
      <c r="B34" s="39"/>
      <c r="C34" s="35"/>
      <c r="D34" s="35"/>
      <c r="E34" s="35"/>
      <c r="F34" s="35"/>
      <c r="G34" s="35"/>
      <c r="H34" s="35"/>
      <c r="I34" s="35"/>
    </row>
    <row r="35" spans="1:9" x14ac:dyDescent="0.2">
      <c r="A35" s="29" t="s">
        <v>24</v>
      </c>
      <c r="B35" s="30"/>
      <c r="C35" s="34">
        <v>0</v>
      </c>
      <c r="D35" s="35">
        <v>0</v>
      </c>
      <c r="E35" s="35">
        <v>224792.61</v>
      </c>
      <c r="F35" s="35">
        <v>10263.34</v>
      </c>
      <c r="G35" s="35"/>
      <c r="H35" s="35"/>
      <c r="I35" s="35"/>
    </row>
    <row r="36" spans="1:9" x14ac:dyDescent="0.2">
      <c r="A36" s="38"/>
      <c r="B36" s="39"/>
      <c r="C36" s="35"/>
      <c r="D36" s="35"/>
      <c r="E36" s="35"/>
      <c r="F36" s="35"/>
      <c r="G36" s="35"/>
      <c r="H36" s="35"/>
      <c r="I36" s="35"/>
    </row>
    <row r="37" spans="1:9" x14ac:dyDescent="0.2">
      <c r="A37" s="29" t="s">
        <v>25</v>
      </c>
      <c r="B37" s="42"/>
      <c r="C37" s="44" t="s">
        <v>44</v>
      </c>
      <c r="D37" s="44" t="s">
        <v>44</v>
      </c>
      <c r="E37" s="44" t="s">
        <v>44</v>
      </c>
      <c r="F37" s="44" t="s">
        <v>44</v>
      </c>
      <c r="G37" s="44" t="s">
        <v>44</v>
      </c>
      <c r="H37" s="44" t="s">
        <v>44</v>
      </c>
      <c r="I37" s="44" t="s">
        <v>44</v>
      </c>
    </row>
    <row r="38" spans="1:9" x14ac:dyDescent="0.2">
      <c r="A38" s="45"/>
      <c r="B38" s="45"/>
      <c r="C38" s="46"/>
      <c r="D38" s="46"/>
      <c r="E38" s="46"/>
      <c r="F38" s="46"/>
      <c r="G38" s="46"/>
      <c r="H38" s="46"/>
      <c r="I38" s="46"/>
    </row>
    <row r="39" spans="1:9" x14ac:dyDescent="0.2">
      <c r="A39" s="47" t="s">
        <v>26</v>
      </c>
      <c r="B39" s="25"/>
      <c r="C39" s="48"/>
      <c r="D39" s="48"/>
      <c r="E39" s="48"/>
      <c r="F39" s="48"/>
      <c r="G39" s="48"/>
      <c r="H39" s="48"/>
      <c r="I39" s="48"/>
    </row>
    <row r="40" spans="1:9" x14ac:dyDescent="0.2">
      <c r="A40" s="49" t="s">
        <v>28</v>
      </c>
      <c r="B40" s="39"/>
      <c r="C40" s="41"/>
      <c r="D40" s="41"/>
      <c r="E40" s="41"/>
      <c r="F40" s="41"/>
      <c r="G40" s="41"/>
      <c r="H40" s="41"/>
      <c r="I40" s="41"/>
    </row>
    <row r="41" spans="1:9" x14ac:dyDescent="0.2">
      <c r="A41" s="29"/>
      <c r="B41" s="30"/>
      <c r="C41" s="35"/>
      <c r="D41" s="35"/>
      <c r="E41" s="35"/>
      <c r="F41" s="35"/>
      <c r="G41" s="35"/>
      <c r="H41" s="35"/>
      <c r="I41" s="35"/>
    </row>
    <row r="42" spans="1:9" x14ac:dyDescent="0.2">
      <c r="A42" s="29" t="s">
        <v>6</v>
      </c>
      <c r="B42" s="30"/>
      <c r="C42" s="35"/>
      <c r="D42" s="35"/>
      <c r="E42" s="35"/>
      <c r="F42" s="35"/>
      <c r="G42" s="35"/>
      <c r="H42" s="35"/>
      <c r="I42" s="35"/>
    </row>
    <row r="43" spans="1:9" x14ac:dyDescent="0.2">
      <c r="A43" s="29"/>
      <c r="B43" s="30"/>
      <c r="C43" s="35"/>
      <c r="D43" s="35"/>
      <c r="E43" s="35"/>
      <c r="F43" s="35"/>
      <c r="G43" s="35"/>
      <c r="H43" s="35"/>
      <c r="I43" s="35"/>
    </row>
    <row r="44" spans="1:9" x14ac:dyDescent="0.2">
      <c r="A44" s="49" t="s">
        <v>8</v>
      </c>
      <c r="B44" s="42"/>
      <c r="C44" s="35"/>
      <c r="D44" s="35"/>
      <c r="E44" s="35"/>
      <c r="F44" s="35"/>
      <c r="G44" s="35"/>
      <c r="H44" s="35"/>
      <c r="I44" s="35"/>
    </row>
    <row r="45" spans="1:9" x14ac:dyDescent="0.2">
      <c r="A45" s="50" t="s">
        <v>9</v>
      </c>
      <c r="B45" s="51"/>
      <c r="C45" s="35"/>
      <c r="D45" s="35"/>
      <c r="E45" s="35"/>
      <c r="F45" s="35"/>
      <c r="G45" s="35"/>
      <c r="H45" s="35"/>
      <c r="I45" s="35"/>
    </row>
  </sheetData>
  <sheetProtection selectLockedCells="1"/>
  <mergeCells count="5">
    <mergeCell ref="A18:I18"/>
    <mergeCell ref="A7:I7"/>
    <mergeCell ref="A9:I9"/>
    <mergeCell ref="A11:I11"/>
    <mergeCell ref="A13:I13"/>
  </mergeCells>
  <printOptions horizontalCentered="1"/>
  <pageMargins left="0.75" right="0.75" top="0.6" bottom="0.55000000000000004" header="0.28000000000000003" footer="0.16"/>
  <pageSetup scale="97"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C329C8-5AD2-42F0-AB39-790F455CA61F}">
  <sheetPr>
    <tabColor rgb="FFFF0000"/>
    <pageSetUpPr fitToPage="1"/>
  </sheetPr>
  <dimension ref="A1:I45"/>
  <sheetViews>
    <sheetView zoomScaleNormal="100" workbookViewId="0">
      <selection activeCell="O20" sqref="O20"/>
    </sheetView>
  </sheetViews>
  <sheetFormatPr defaultColWidth="8.85546875" defaultRowHeight="12.75" x14ac:dyDescent="0.2"/>
  <cols>
    <col min="1" max="2" width="14.5703125" style="24" customWidth="1"/>
    <col min="3" max="8" width="14" style="24" customWidth="1"/>
    <col min="9" max="9" width="13.140625" style="24" customWidth="1"/>
    <col min="10" max="16384" width="8.85546875" style="24"/>
  </cols>
  <sheetData>
    <row r="1" spans="1:9" x14ac:dyDescent="0.2">
      <c r="A1" s="74" t="s">
        <v>366</v>
      </c>
      <c r="B1" s="73"/>
      <c r="C1" s="73"/>
      <c r="D1" s="73"/>
      <c r="E1" s="73"/>
      <c r="F1" s="73"/>
      <c r="G1" s="73"/>
      <c r="H1" s="73"/>
      <c r="I1" s="73"/>
    </row>
    <row r="2" spans="1:9" x14ac:dyDescent="0.2">
      <c r="A2" s="73" t="s">
        <v>13</v>
      </c>
      <c r="B2" s="75" t="s">
        <v>54</v>
      </c>
      <c r="C2" s="75"/>
      <c r="D2" s="75"/>
      <c r="E2" s="73"/>
      <c r="F2" s="73"/>
      <c r="G2" s="76" t="s">
        <v>14</v>
      </c>
      <c r="H2" s="75" t="s">
        <v>278</v>
      </c>
      <c r="I2" s="75"/>
    </row>
    <row r="3" spans="1:9" x14ac:dyDescent="0.2">
      <c r="A3" s="73" t="s">
        <v>22</v>
      </c>
      <c r="B3" s="75" t="s">
        <v>295</v>
      </c>
      <c r="C3" s="75"/>
      <c r="D3" s="75"/>
      <c r="E3" s="73"/>
      <c r="F3" s="73"/>
      <c r="G3" s="76" t="s">
        <v>15</v>
      </c>
      <c r="H3" s="78" t="s">
        <v>280</v>
      </c>
      <c r="I3" s="78"/>
    </row>
    <row r="4" spans="1:9" x14ac:dyDescent="0.2">
      <c r="A4" s="73" t="s">
        <v>16</v>
      </c>
      <c r="B4" s="75" t="s">
        <v>302</v>
      </c>
      <c r="C4" s="75"/>
      <c r="D4" s="75"/>
      <c r="E4" s="73"/>
      <c r="F4" s="73"/>
      <c r="G4" s="76" t="s">
        <v>18</v>
      </c>
      <c r="H4" s="75" t="s">
        <v>59</v>
      </c>
      <c r="I4" s="75"/>
    </row>
    <row r="5" spans="1:9" x14ac:dyDescent="0.2">
      <c r="A5" s="73" t="s">
        <v>17</v>
      </c>
      <c r="B5" s="183" t="s">
        <v>303</v>
      </c>
      <c r="C5" s="78"/>
      <c r="D5" s="78"/>
      <c r="E5" s="73"/>
      <c r="F5" s="73"/>
      <c r="G5" s="76" t="s">
        <v>19</v>
      </c>
      <c r="H5" s="78" t="s">
        <v>304</v>
      </c>
      <c r="I5" s="78"/>
    </row>
    <row r="6" spans="1:9" x14ac:dyDescent="0.2">
      <c r="A6" s="73"/>
      <c r="B6" s="73"/>
      <c r="C6" s="73"/>
      <c r="D6" s="73"/>
      <c r="E6" s="73"/>
      <c r="F6" s="73"/>
      <c r="G6" s="73"/>
      <c r="H6" s="73"/>
      <c r="I6" s="73"/>
    </row>
    <row r="7" spans="1:9" x14ac:dyDescent="0.2">
      <c r="A7" s="73"/>
      <c r="B7" s="73"/>
      <c r="C7" s="73"/>
      <c r="D7" s="73"/>
      <c r="E7" s="73"/>
      <c r="F7" s="73"/>
      <c r="G7" s="73"/>
      <c r="H7" s="73"/>
      <c r="I7" s="73"/>
    </row>
    <row r="8" spans="1:9" x14ac:dyDescent="0.2">
      <c r="A8" s="73" t="s">
        <v>305</v>
      </c>
      <c r="B8" s="73"/>
      <c r="C8" s="73"/>
      <c r="D8" s="73"/>
      <c r="E8" s="73"/>
      <c r="F8" s="73"/>
      <c r="G8" s="73"/>
      <c r="H8" s="73"/>
      <c r="I8" s="73"/>
    </row>
    <row r="9" spans="1:9" x14ac:dyDescent="0.2">
      <c r="A9" s="73"/>
      <c r="B9" s="73"/>
      <c r="C9" s="73"/>
      <c r="D9" s="73"/>
      <c r="E9" s="73"/>
      <c r="F9" s="73"/>
      <c r="G9" s="73"/>
      <c r="H9" s="73"/>
      <c r="I9" s="73"/>
    </row>
    <row r="10" spans="1:9" x14ac:dyDescent="0.2">
      <c r="A10" s="73" t="s">
        <v>63</v>
      </c>
      <c r="B10" s="73"/>
      <c r="C10" s="73"/>
      <c r="D10" s="73"/>
      <c r="E10" s="73"/>
      <c r="F10" s="73"/>
      <c r="G10" s="73"/>
      <c r="H10" s="73"/>
      <c r="I10" s="73"/>
    </row>
    <row r="11" spans="1:9" x14ac:dyDescent="0.2">
      <c r="A11" s="73"/>
      <c r="B11" s="73"/>
      <c r="C11" s="73"/>
      <c r="D11" s="73"/>
      <c r="E11" s="73"/>
      <c r="F11" s="73"/>
      <c r="G11" s="73"/>
      <c r="H11" s="73"/>
      <c r="I11" s="73"/>
    </row>
    <row r="12" spans="1:9" x14ac:dyDescent="0.2">
      <c r="A12" s="73" t="s">
        <v>306</v>
      </c>
      <c r="B12" s="73"/>
      <c r="C12" s="73"/>
      <c r="D12" s="73"/>
      <c r="E12" s="73"/>
      <c r="F12" s="73"/>
      <c r="G12" s="73"/>
      <c r="H12" s="73"/>
      <c r="I12" s="73"/>
    </row>
    <row r="13" spans="1:9" x14ac:dyDescent="0.2">
      <c r="A13" s="73"/>
      <c r="B13" s="73"/>
      <c r="C13" s="73"/>
      <c r="D13" s="73"/>
      <c r="E13" s="73"/>
      <c r="F13" s="73"/>
      <c r="G13" s="73"/>
      <c r="H13" s="73"/>
      <c r="I13" s="73"/>
    </row>
    <row r="14" spans="1:9" x14ac:dyDescent="0.2">
      <c r="A14" s="24" t="s">
        <v>367</v>
      </c>
      <c r="B14" s="73"/>
      <c r="C14" s="73"/>
      <c r="D14" s="73"/>
      <c r="E14" s="73"/>
      <c r="F14" s="73"/>
      <c r="G14" s="73"/>
      <c r="H14" s="73"/>
      <c r="I14" s="73"/>
    </row>
    <row r="15" spans="1:9" x14ac:dyDescent="0.2">
      <c r="A15" s="73"/>
      <c r="B15" s="73"/>
      <c r="C15" s="73"/>
      <c r="D15" s="73"/>
      <c r="E15" s="73"/>
      <c r="F15" s="73"/>
      <c r="G15" s="73"/>
      <c r="H15" s="73"/>
      <c r="I15" s="73"/>
    </row>
    <row r="16" spans="1:9" x14ac:dyDescent="0.2">
      <c r="B16" s="73"/>
      <c r="C16" s="73"/>
      <c r="D16" s="73"/>
      <c r="E16" s="73"/>
      <c r="F16" s="73"/>
      <c r="G16" s="73"/>
      <c r="H16" s="73"/>
      <c r="I16" s="73"/>
    </row>
    <row r="17" spans="1:9" x14ac:dyDescent="0.2">
      <c r="A17" s="73"/>
      <c r="B17" s="73"/>
      <c r="C17" s="73"/>
      <c r="D17" s="73"/>
      <c r="E17" s="73"/>
      <c r="F17" s="73"/>
      <c r="G17" s="73"/>
      <c r="H17" s="73"/>
      <c r="I17" s="73"/>
    </row>
    <row r="18" spans="1:9" x14ac:dyDescent="0.2">
      <c r="A18" s="211" t="s">
        <v>12</v>
      </c>
      <c r="B18" s="212"/>
      <c r="C18" s="212"/>
      <c r="D18" s="212"/>
      <c r="E18" s="212"/>
      <c r="F18" s="212"/>
      <c r="G18" s="212"/>
      <c r="H18" s="212"/>
      <c r="I18" s="213"/>
    </row>
    <row r="19" spans="1:9" x14ac:dyDescent="0.2">
      <c r="A19" s="82"/>
      <c r="B19" s="83"/>
      <c r="C19" s="84" t="s">
        <v>30</v>
      </c>
      <c r="D19" s="84" t="s">
        <v>31</v>
      </c>
      <c r="E19" s="84" t="s">
        <v>32</v>
      </c>
      <c r="F19" s="84" t="s">
        <v>33</v>
      </c>
      <c r="G19" s="23" t="s">
        <v>348</v>
      </c>
      <c r="H19" s="23" t="s">
        <v>349</v>
      </c>
      <c r="I19" s="23" t="s">
        <v>350</v>
      </c>
    </row>
    <row r="20" spans="1:9" x14ac:dyDescent="0.2">
      <c r="A20" s="82"/>
      <c r="B20" s="83"/>
      <c r="C20" s="33" t="s">
        <v>10</v>
      </c>
      <c r="D20" s="33" t="s">
        <v>10</v>
      </c>
      <c r="E20" s="33" t="s">
        <v>10</v>
      </c>
      <c r="F20" s="33" t="s">
        <v>10</v>
      </c>
      <c r="G20" s="33" t="s">
        <v>11</v>
      </c>
      <c r="H20" s="33" t="s">
        <v>11</v>
      </c>
      <c r="I20" s="33" t="s">
        <v>11</v>
      </c>
    </row>
    <row r="21" spans="1:9" x14ac:dyDescent="0.2">
      <c r="A21" s="82" t="s">
        <v>0</v>
      </c>
      <c r="B21" s="83"/>
      <c r="C21" s="86"/>
      <c r="D21" s="86"/>
      <c r="E21" s="86">
        <v>16320700</v>
      </c>
      <c r="F21" s="86">
        <v>0</v>
      </c>
      <c r="G21" s="86">
        <v>0</v>
      </c>
      <c r="H21" s="86">
        <v>0</v>
      </c>
      <c r="I21" s="86">
        <v>0</v>
      </c>
    </row>
    <row r="22" spans="1:9" x14ac:dyDescent="0.2">
      <c r="A22" s="82" t="s">
        <v>1</v>
      </c>
      <c r="B22" s="83"/>
      <c r="C22" s="86">
        <f t="shared" ref="C22:I22" si="0">B33</f>
        <v>0</v>
      </c>
      <c r="D22" s="86">
        <f t="shared" si="0"/>
        <v>0</v>
      </c>
      <c r="E22" s="86">
        <f t="shared" si="0"/>
        <v>0</v>
      </c>
      <c r="F22" s="86">
        <f t="shared" si="0"/>
        <v>0</v>
      </c>
      <c r="G22" s="86">
        <f t="shared" si="0"/>
        <v>0</v>
      </c>
      <c r="H22" s="86">
        <f t="shared" si="0"/>
        <v>0</v>
      </c>
      <c r="I22" s="86">
        <f t="shared" si="0"/>
        <v>0</v>
      </c>
    </row>
    <row r="23" spans="1:9" x14ac:dyDescent="0.2">
      <c r="A23" s="82" t="s">
        <v>2</v>
      </c>
      <c r="B23" s="83"/>
      <c r="C23" s="86"/>
      <c r="D23" s="86"/>
      <c r="E23" s="86">
        <v>0</v>
      </c>
      <c r="F23" s="86"/>
      <c r="G23" s="86"/>
      <c r="H23" s="86"/>
      <c r="I23" s="86"/>
    </row>
    <row r="24" spans="1:9" x14ac:dyDescent="0.2">
      <c r="A24" s="82" t="s">
        <v>3</v>
      </c>
      <c r="B24" s="83"/>
      <c r="C24" s="85"/>
      <c r="D24" s="86"/>
      <c r="E24" s="86">
        <v>0</v>
      </c>
      <c r="F24" s="86"/>
      <c r="G24" s="86"/>
      <c r="H24" s="86"/>
      <c r="I24" s="86"/>
    </row>
    <row r="25" spans="1:9" x14ac:dyDescent="0.2">
      <c r="A25" s="82"/>
      <c r="B25" s="83"/>
      <c r="C25" s="86"/>
      <c r="D25" s="86"/>
      <c r="E25" s="86"/>
      <c r="F25" s="86"/>
      <c r="G25" s="86"/>
      <c r="H25" s="86"/>
      <c r="I25" s="86"/>
    </row>
    <row r="26" spans="1:9" x14ac:dyDescent="0.2">
      <c r="A26" s="29" t="s">
        <v>4</v>
      </c>
      <c r="B26" s="27"/>
      <c r="C26" s="37"/>
      <c r="D26" s="37"/>
      <c r="E26" s="37"/>
      <c r="F26" s="34"/>
      <c r="G26" s="34"/>
      <c r="H26" s="34"/>
      <c r="I26" s="34"/>
    </row>
    <row r="27" spans="1:9" x14ac:dyDescent="0.2">
      <c r="A27" s="29" t="s">
        <v>29</v>
      </c>
      <c r="B27" s="30"/>
      <c r="C27" s="37"/>
      <c r="D27" s="37"/>
      <c r="E27" s="37"/>
      <c r="F27" s="34"/>
      <c r="G27" s="34"/>
      <c r="H27" s="34"/>
      <c r="I27" s="34"/>
    </row>
    <row r="28" spans="1:9" x14ac:dyDescent="0.2">
      <c r="A28" s="38" t="s">
        <v>329</v>
      </c>
      <c r="B28" s="39"/>
      <c r="C28" s="35"/>
      <c r="D28" s="35"/>
      <c r="E28" s="35">
        <v>16320700</v>
      </c>
      <c r="F28" s="35"/>
      <c r="G28" s="35"/>
      <c r="H28" s="35"/>
      <c r="I28" s="35"/>
    </row>
    <row r="29" spans="1:9" x14ac:dyDescent="0.2">
      <c r="A29" s="38" t="s">
        <v>344</v>
      </c>
      <c r="B29" s="39"/>
      <c r="C29" s="35"/>
      <c r="D29" s="35"/>
      <c r="E29" s="35">
        <v>-8160350</v>
      </c>
      <c r="F29" s="35"/>
      <c r="G29" s="35"/>
      <c r="H29" s="35"/>
      <c r="I29" s="35"/>
    </row>
    <row r="30" spans="1:9" x14ac:dyDescent="0.2">
      <c r="A30" s="38" t="s">
        <v>343</v>
      </c>
      <c r="B30" s="39"/>
      <c r="C30" s="35"/>
      <c r="D30" s="35"/>
      <c r="E30" s="35">
        <v>-8160350</v>
      </c>
      <c r="F30" s="35"/>
      <c r="G30" s="35"/>
      <c r="H30" s="35"/>
      <c r="I30" s="35"/>
    </row>
    <row r="31" spans="1:9" x14ac:dyDescent="0.2">
      <c r="A31" s="29" t="s">
        <v>5</v>
      </c>
      <c r="B31" s="30"/>
      <c r="C31" s="34">
        <f t="shared" ref="C31:F31" si="1">SUM(C28:C30)</f>
        <v>0</v>
      </c>
      <c r="D31" s="34">
        <f t="shared" si="1"/>
        <v>0</v>
      </c>
      <c r="E31" s="34">
        <f t="shared" si="1"/>
        <v>0</v>
      </c>
      <c r="F31" s="34">
        <f t="shared" si="1"/>
        <v>0</v>
      </c>
      <c r="G31" s="34">
        <f t="shared" ref="G31:I31" si="2">SUM(G28:G30)</f>
        <v>0</v>
      </c>
      <c r="H31" s="34">
        <f t="shared" si="2"/>
        <v>0</v>
      </c>
      <c r="I31" s="34">
        <f t="shared" si="2"/>
        <v>0</v>
      </c>
    </row>
    <row r="32" spans="1:9" x14ac:dyDescent="0.2">
      <c r="A32" s="82"/>
      <c r="B32" s="83"/>
      <c r="C32" s="86"/>
      <c r="D32" s="86"/>
      <c r="E32" s="86"/>
      <c r="F32" s="86"/>
      <c r="G32" s="86"/>
      <c r="H32" s="86"/>
      <c r="I32" s="86"/>
    </row>
    <row r="33" spans="1:9" x14ac:dyDescent="0.2">
      <c r="A33" s="82" t="s">
        <v>7</v>
      </c>
      <c r="B33" s="83"/>
      <c r="C33" s="85">
        <f t="shared" ref="C33:I33" si="3">+C22+C23-C24+C31</f>
        <v>0</v>
      </c>
      <c r="D33" s="85">
        <f t="shared" si="3"/>
        <v>0</v>
      </c>
      <c r="E33" s="85">
        <f t="shared" si="3"/>
        <v>0</v>
      </c>
      <c r="F33" s="85">
        <f t="shared" si="3"/>
        <v>0</v>
      </c>
      <c r="G33" s="85">
        <f t="shared" si="3"/>
        <v>0</v>
      </c>
      <c r="H33" s="85">
        <f t="shared" si="3"/>
        <v>0</v>
      </c>
      <c r="I33" s="85">
        <f t="shared" si="3"/>
        <v>0</v>
      </c>
    </row>
    <row r="34" spans="1:9" x14ac:dyDescent="0.2">
      <c r="A34" s="88"/>
      <c r="B34" s="89"/>
      <c r="C34" s="86"/>
      <c r="D34" s="86"/>
      <c r="E34" s="86"/>
      <c r="F34" s="86"/>
      <c r="G34" s="86"/>
      <c r="H34" s="86"/>
      <c r="I34" s="86"/>
    </row>
    <row r="35" spans="1:9" x14ac:dyDescent="0.2">
      <c r="A35" s="82" t="s">
        <v>24</v>
      </c>
      <c r="B35" s="83"/>
      <c r="C35" s="86"/>
      <c r="D35" s="86"/>
      <c r="E35" s="86"/>
      <c r="F35" s="86"/>
      <c r="G35" s="86"/>
      <c r="H35" s="86"/>
      <c r="I35" s="86"/>
    </row>
    <row r="36" spans="1:9" x14ac:dyDescent="0.2">
      <c r="A36" s="88"/>
      <c r="B36" s="89"/>
      <c r="C36" s="86"/>
      <c r="D36" s="86"/>
      <c r="E36" s="86"/>
      <c r="F36" s="86"/>
      <c r="G36" s="86"/>
      <c r="H36" s="86"/>
      <c r="I36" s="86"/>
    </row>
    <row r="37" spans="1:9" x14ac:dyDescent="0.2">
      <c r="A37" s="82" t="s">
        <v>25</v>
      </c>
      <c r="B37" s="92"/>
      <c r="C37" s="93">
        <f t="shared" ref="C37:I37" si="4">C33-C35</f>
        <v>0</v>
      </c>
      <c r="D37" s="93">
        <f t="shared" si="4"/>
        <v>0</v>
      </c>
      <c r="E37" s="93">
        <f t="shared" si="4"/>
        <v>0</v>
      </c>
      <c r="F37" s="93">
        <f t="shared" si="4"/>
        <v>0</v>
      </c>
      <c r="G37" s="93">
        <f t="shared" si="4"/>
        <v>0</v>
      </c>
      <c r="H37" s="93">
        <f t="shared" si="4"/>
        <v>0</v>
      </c>
      <c r="I37" s="93">
        <f t="shared" si="4"/>
        <v>0</v>
      </c>
    </row>
    <row r="38" spans="1:9" x14ac:dyDescent="0.2">
      <c r="A38" s="94"/>
      <c r="B38" s="94"/>
      <c r="C38" s="95"/>
      <c r="D38" s="95"/>
      <c r="E38" s="95"/>
      <c r="F38" s="95"/>
      <c r="G38" s="95"/>
      <c r="H38" s="95"/>
      <c r="I38" s="95"/>
    </row>
    <row r="39" spans="1:9" x14ac:dyDescent="0.2">
      <c r="A39" s="96" t="s">
        <v>26</v>
      </c>
      <c r="B39" s="75"/>
      <c r="C39" s="48"/>
      <c r="D39" s="48"/>
      <c r="E39" s="97"/>
      <c r="F39" s="97"/>
      <c r="G39" s="97"/>
      <c r="H39" s="97"/>
      <c r="I39" s="97"/>
    </row>
    <row r="40" spans="1:9" x14ac:dyDescent="0.2">
      <c r="A40" s="98" t="s">
        <v>28</v>
      </c>
      <c r="B40" s="89"/>
      <c r="C40" s="41"/>
      <c r="D40" s="41"/>
      <c r="E40" s="91"/>
      <c r="F40" s="91"/>
      <c r="G40" s="91"/>
      <c r="H40" s="91"/>
      <c r="I40" s="91"/>
    </row>
    <row r="41" spans="1:9" x14ac:dyDescent="0.2">
      <c r="A41" s="82"/>
      <c r="B41" s="83"/>
      <c r="C41" s="86"/>
      <c r="D41" s="86"/>
      <c r="E41" s="86"/>
      <c r="F41" s="86"/>
      <c r="G41" s="86"/>
      <c r="H41" s="86"/>
      <c r="I41" s="86"/>
    </row>
    <row r="42" spans="1:9" x14ac:dyDescent="0.2">
      <c r="A42" s="82" t="s">
        <v>6</v>
      </c>
      <c r="B42" s="83"/>
      <c r="C42" s="35"/>
      <c r="D42" s="35"/>
      <c r="E42" s="86"/>
      <c r="F42" s="86"/>
      <c r="G42" s="86"/>
      <c r="H42" s="86"/>
      <c r="I42" s="86"/>
    </row>
    <row r="43" spans="1:9" x14ac:dyDescent="0.2">
      <c r="A43" s="82"/>
      <c r="B43" s="83"/>
      <c r="C43" s="35"/>
      <c r="D43" s="35"/>
      <c r="E43" s="86"/>
      <c r="F43" s="86"/>
      <c r="G43" s="86"/>
      <c r="H43" s="86"/>
      <c r="I43" s="86"/>
    </row>
    <row r="44" spans="1:9" x14ac:dyDescent="0.2">
      <c r="A44" s="98" t="s">
        <v>8</v>
      </c>
      <c r="B44" s="92"/>
      <c r="C44" s="35"/>
      <c r="D44" s="35"/>
      <c r="E44" s="86"/>
      <c r="F44" s="86"/>
      <c r="G44" s="86"/>
      <c r="H44" s="86"/>
      <c r="I44" s="86"/>
    </row>
    <row r="45" spans="1:9" x14ac:dyDescent="0.2">
      <c r="A45" s="99" t="s">
        <v>9</v>
      </c>
      <c r="B45" s="100"/>
      <c r="C45" s="35"/>
      <c r="D45" s="35"/>
      <c r="E45" s="86"/>
      <c r="F45" s="86"/>
      <c r="G45" s="86"/>
      <c r="H45" s="86"/>
      <c r="I45" s="86"/>
    </row>
  </sheetData>
  <mergeCells count="1">
    <mergeCell ref="A18:I18"/>
  </mergeCells>
  <pageMargins left="0.7" right="0.7" top="0.75" bottom="0.75" header="0.3" footer="0.3"/>
  <pageSetup scale="90" orientation="landscape" r:id="rId1"/>
  <headerFooter>
    <oddHeader xml:space="preserve">&amp;C&amp;"Arial,Bold"Report on Non-General Fund Information&amp;"Arial,Regular"
for Submittal to the 2024 Legislature
</oddHeader>
    <oddFooter>&amp;LForm 37-47 (rev. 9/7/21)&amp;R&amp;D  &amp;T</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011200-1C1E-42F5-BA8F-244A43FC6BD9}">
  <sheetPr>
    <tabColor rgb="FF00B0F0"/>
    <pageSetUpPr fitToPage="1"/>
  </sheetPr>
  <dimension ref="A1:O46"/>
  <sheetViews>
    <sheetView zoomScaleNormal="100" workbookViewId="0"/>
  </sheetViews>
  <sheetFormatPr defaultColWidth="8.85546875" defaultRowHeight="12.75" x14ac:dyDescent="0.2"/>
  <cols>
    <col min="1" max="2" width="14.7109375" style="24" customWidth="1"/>
    <col min="3" max="8" width="14" style="24" customWidth="1"/>
    <col min="9" max="9" width="13.140625" style="24" customWidth="1"/>
    <col min="10" max="16384" width="8.85546875" style="24"/>
  </cols>
  <sheetData>
    <row r="1" spans="1:9" x14ac:dyDescent="0.2">
      <c r="A1" s="73" t="s">
        <v>13</v>
      </c>
      <c r="B1" s="145" t="s">
        <v>54</v>
      </c>
      <c r="C1" s="75"/>
      <c r="D1" s="75"/>
      <c r="E1" s="73"/>
      <c r="F1" s="73"/>
      <c r="G1" s="76" t="s">
        <v>14</v>
      </c>
      <c r="H1" s="75" t="s">
        <v>368</v>
      </c>
      <c r="I1" s="75"/>
    </row>
    <row r="2" spans="1:9" x14ac:dyDescent="0.2">
      <c r="A2" s="73" t="s">
        <v>22</v>
      </c>
      <c r="B2" s="145" t="s">
        <v>257</v>
      </c>
      <c r="C2" s="75"/>
      <c r="D2" s="75"/>
      <c r="E2" s="73"/>
      <c r="F2" s="73"/>
      <c r="G2" s="76" t="s">
        <v>15</v>
      </c>
      <c r="H2" s="78" t="s">
        <v>369</v>
      </c>
      <c r="I2" s="78"/>
    </row>
    <row r="3" spans="1:9" x14ac:dyDescent="0.2">
      <c r="A3" s="73" t="s">
        <v>16</v>
      </c>
      <c r="B3" s="25" t="s">
        <v>371</v>
      </c>
      <c r="C3" s="75"/>
      <c r="D3" s="75"/>
      <c r="E3" s="73"/>
      <c r="F3" s="73"/>
      <c r="G3" s="76" t="s">
        <v>18</v>
      </c>
      <c r="H3" s="145" t="s">
        <v>39</v>
      </c>
      <c r="I3" s="75"/>
    </row>
    <row r="4" spans="1:9" x14ac:dyDescent="0.2">
      <c r="A4" s="73" t="s">
        <v>17</v>
      </c>
      <c r="B4" s="25" t="s">
        <v>260</v>
      </c>
      <c r="C4" s="78"/>
      <c r="D4" s="78"/>
      <c r="E4" s="73"/>
      <c r="F4" s="73"/>
      <c r="G4" s="76" t="s">
        <v>19</v>
      </c>
      <c r="H4" s="147" t="s">
        <v>372</v>
      </c>
      <c r="I4" s="78"/>
    </row>
    <row r="5" spans="1:9" x14ac:dyDescent="0.2">
      <c r="A5" s="73"/>
      <c r="B5" s="24" t="s">
        <v>373</v>
      </c>
      <c r="C5" s="73"/>
      <c r="D5" s="73"/>
      <c r="E5" s="73"/>
      <c r="F5" s="73"/>
      <c r="G5" s="73"/>
      <c r="H5" s="73"/>
      <c r="I5" s="73"/>
    </row>
    <row r="6" spans="1:9" x14ac:dyDescent="0.2">
      <c r="A6" s="73"/>
      <c r="B6" s="24" t="s">
        <v>263</v>
      </c>
      <c r="C6" s="73"/>
      <c r="D6" s="73"/>
      <c r="E6" s="73"/>
      <c r="F6" s="73"/>
      <c r="G6" s="73"/>
      <c r="H6" s="73"/>
      <c r="I6" s="186" t="s">
        <v>374</v>
      </c>
    </row>
    <row r="7" spans="1:9" ht="48.75" customHeight="1" x14ac:dyDescent="0.2">
      <c r="A7" s="230" t="s">
        <v>375</v>
      </c>
      <c r="B7" s="230"/>
      <c r="C7" s="230"/>
      <c r="D7" s="230"/>
      <c r="E7" s="230"/>
      <c r="F7" s="230"/>
      <c r="G7" s="230"/>
      <c r="H7" s="230"/>
      <c r="I7" s="230"/>
    </row>
    <row r="8" spans="1:9" x14ac:dyDescent="0.2">
      <c r="A8" s="73"/>
      <c r="B8" s="73"/>
      <c r="C8" s="73"/>
      <c r="D8" s="73"/>
      <c r="E8" s="73"/>
      <c r="F8" s="73"/>
      <c r="G8" s="73"/>
      <c r="H8" s="73"/>
      <c r="I8" s="73"/>
    </row>
    <row r="9" spans="1:9" x14ac:dyDescent="0.2">
      <c r="A9" s="118" t="s">
        <v>265</v>
      </c>
      <c r="B9" s="73"/>
      <c r="C9" s="73"/>
      <c r="D9" s="73"/>
      <c r="E9" s="73"/>
      <c r="F9" s="73"/>
      <c r="G9" s="73"/>
      <c r="H9" s="73"/>
      <c r="I9" s="73"/>
    </row>
    <row r="10" spans="1:9" x14ac:dyDescent="0.2">
      <c r="A10" s="73"/>
      <c r="B10" s="73"/>
      <c r="C10" s="73"/>
      <c r="D10" s="73"/>
      <c r="E10" s="73"/>
      <c r="F10" s="73"/>
      <c r="G10" s="73"/>
      <c r="H10" s="73"/>
      <c r="I10" s="73"/>
    </row>
    <row r="11" spans="1:9" x14ac:dyDescent="0.2">
      <c r="A11" s="24" t="s">
        <v>376</v>
      </c>
      <c r="C11" s="124"/>
      <c r="D11" s="74"/>
      <c r="E11" s="74"/>
      <c r="F11" s="74"/>
      <c r="G11" s="73"/>
      <c r="H11" s="73"/>
      <c r="I11" s="73"/>
    </row>
    <row r="12" spans="1:9" x14ac:dyDescent="0.2">
      <c r="A12" s="24" t="s">
        <v>377</v>
      </c>
      <c r="C12" s="124"/>
      <c r="D12" s="124"/>
      <c r="E12" s="124"/>
      <c r="F12" s="124"/>
    </row>
    <row r="13" spans="1:9" x14ac:dyDescent="0.2">
      <c r="C13" s="124"/>
      <c r="D13" s="124"/>
      <c r="E13" s="124"/>
      <c r="F13" s="124"/>
    </row>
    <row r="14" spans="1:9" ht="28.5" customHeight="1" x14ac:dyDescent="0.2">
      <c r="A14" s="230" t="s">
        <v>378</v>
      </c>
      <c r="B14" s="230"/>
      <c r="C14" s="230"/>
      <c r="D14" s="230"/>
      <c r="E14" s="230"/>
      <c r="F14" s="230"/>
      <c r="G14" s="230"/>
      <c r="H14" s="230"/>
      <c r="I14" s="230"/>
    </row>
    <row r="15" spans="1:9" x14ac:dyDescent="0.2">
      <c r="A15" s="73"/>
      <c r="B15" s="73"/>
      <c r="C15" s="73"/>
      <c r="D15" s="73"/>
      <c r="E15" s="73"/>
      <c r="F15" s="73"/>
      <c r="G15" s="73"/>
      <c r="H15" s="73"/>
      <c r="I15" s="73"/>
    </row>
    <row r="16" spans="1:9" x14ac:dyDescent="0.2">
      <c r="A16" s="73"/>
      <c r="B16" s="73"/>
      <c r="C16" s="73"/>
      <c r="D16" s="73"/>
      <c r="E16" s="73"/>
      <c r="F16" s="73"/>
      <c r="G16" s="73"/>
      <c r="H16" s="73"/>
      <c r="I16" s="73"/>
    </row>
    <row r="17" spans="1:9" x14ac:dyDescent="0.2">
      <c r="A17" s="211" t="s">
        <v>12</v>
      </c>
      <c r="B17" s="212"/>
      <c r="C17" s="212"/>
      <c r="D17" s="212"/>
      <c r="E17" s="212"/>
      <c r="F17" s="212"/>
      <c r="G17" s="212"/>
      <c r="H17" s="212"/>
      <c r="I17" s="213"/>
    </row>
    <row r="18" spans="1:9" x14ac:dyDescent="0.2">
      <c r="A18" s="82"/>
      <c r="B18" s="83"/>
      <c r="C18" s="84" t="s">
        <v>30</v>
      </c>
      <c r="D18" s="84" t="s">
        <v>31</v>
      </c>
      <c r="E18" s="84" t="s">
        <v>32</v>
      </c>
      <c r="F18" s="84" t="s">
        <v>33</v>
      </c>
      <c r="G18" s="23" t="s">
        <v>348</v>
      </c>
      <c r="H18" s="23" t="s">
        <v>349</v>
      </c>
      <c r="I18" s="23" t="s">
        <v>350</v>
      </c>
    </row>
    <row r="19" spans="1:9" x14ac:dyDescent="0.2">
      <c r="A19" s="82"/>
      <c r="B19" s="83"/>
      <c r="C19" s="33" t="s">
        <v>10</v>
      </c>
      <c r="D19" s="33" t="s">
        <v>10</v>
      </c>
      <c r="E19" s="33" t="s">
        <v>10</v>
      </c>
      <c r="F19" s="33" t="s">
        <v>10</v>
      </c>
      <c r="G19" s="33" t="s">
        <v>11</v>
      </c>
      <c r="H19" s="33" t="s">
        <v>11</v>
      </c>
      <c r="I19" s="33" t="s">
        <v>11</v>
      </c>
    </row>
    <row r="20" spans="1:9" x14ac:dyDescent="0.2">
      <c r="A20" s="82" t="s">
        <v>0</v>
      </c>
      <c r="B20" s="83"/>
      <c r="C20" s="86"/>
      <c r="D20" s="86"/>
      <c r="E20" s="86"/>
      <c r="F20" s="86"/>
      <c r="G20" s="86"/>
      <c r="H20" s="86"/>
      <c r="I20" s="86"/>
    </row>
    <row r="21" spans="1:9" x14ac:dyDescent="0.2">
      <c r="A21" s="82" t="s">
        <v>1</v>
      </c>
      <c r="B21" s="83"/>
      <c r="C21" s="86">
        <f t="shared" ref="C21" si="0">B32</f>
        <v>0</v>
      </c>
      <c r="D21" s="86">
        <v>0</v>
      </c>
      <c r="E21" s="86">
        <f t="shared" ref="E21:F21" si="1">D32</f>
        <v>0</v>
      </c>
      <c r="F21" s="86">
        <f t="shared" si="1"/>
        <v>0</v>
      </c>
      <c r="G21" s="86">
        <v>0</v>
      </c>
      <c r="H21" s="86">
        <f t="shared" ref="H21:I21" si="2">G32</f>
        <v>0</v>
      </c>
      <c r="I21" s="86">
        <f t="shared" si="2"/>
        <v>0</v>
      </c>
    </row>
    <row r="22" spans="1:9" x14ac:dyDescent="0.2">
      <c r="A22" s="82" t="s">
        <v>2</v>
      </c>
      <c r="B22" s="83"/>
      <c r="C22" s="86"/>
      <c r="D22" s="86">
        <v>0</v>
      </c>
      <c r="E22" s="86">
        <v>0</v>
      </c>
      <c r="F22" s="86">
        <v>21916.43</v>
      </c>
      <c r="G22" s="86">
        <v>100000</v>
      </c>
      <c r="H22" s="86">
        <v>103724</v>
      </c>
      <c r="I22" s="86">
        <v>0</v>
      </c>
    </row>
    <row r="23" spans="1:9" x14ac:dyDescent="0.2">
      <c r="A23" s="82" t="s">
        <v>3</v>
      </c>
      <c r="B23" s="83"/>
      <c r="C23" s="85"/>
      <c r="D23" s="86">
        <v>0</v>
      </c>
      <c r="E23" s="86">
        <v>0</v>
      </c>
      <c r="F23" s="86">
        <v>21916.43</v>
      </c>
      <c r="G23" s="86">
        <v>100000</v>
      </c>
      <c r="H23" s="86">
        <v>103724</v>
      </c>
      <c r="I23" s="86">
        <v>0</v>
      </c>
    </row>
    <row r="24" spans="1:9" x14ac:dyDescent="0.2">
      <c r="A24" s="82"/>
      <c r="B24" s="83"/>
      <c r="C24" s="86"/>
      <c r="D24" s="86"/>
      <c r="E24" s="86"/>
      <c r="F24" s="86"/>
      <c r="G24" s="86"/>
      <c r="H24" s="86"/>
      <c r="I24" s="86"/>
    </row>
    <row r="25" spans="1:9" x14ac:dyDescent="0.2">
      <c r="A25" s="29" t="s">
        <v>4</v>
      </c>
      <c r="B25" s="27"/>
      <c r="C25" s="37"/>
      <c r="D25" s="37"/>
      <c r="E25" s="37"/>
      <c r="F25" s="34"/>
      <c r="G25" s="37"/>
      <c r="H25" s="37"/>
      <c r="I25" s="34"/>
    </row>
    <row r="26" spans="1:9" x14ac:dyDescent="0.2">
      <c r="A26" s="29" t="s">
        <v>29</v>
      </c>
      <c r="B26" s="30"/>
      <c r="C26" s="37"/>
      <c r="D26" s="37"/>
      <c r="E26" s="37"/>
      <c r="F26" s="34"/>
      <c r="G26" s="37"/>
      <c r="H26" s="37"/>
      <c r="I26" s="34"/>
    </row>
    <row r="27" spans="1:9" x14ac:dyDescent="0.2">
      <c r="A27" s="38"/>
      <c r="B27" s="39"/>
      <c r="C27" s="35"/>
      <c r="D27" s="35"/>
      <c r="E27" s="35"/>
      <c r="F27" s="35"/>
      <c r="G27" s="35"/>
      <c r="H27" s="35"/>
      <c r="I27" s="35"/>
    </row>
    <row r="28" spans="1:9" x14ac:dyDescent="0.2">
      <c r="A28" s="38"/>
      <c r="B28" s="39"/>
      <c r="C28" s="35"/>
      <c r="D28" s="35"/>
      <c r="E28" s="35"/>
      <c r="F28" s="35"/>
      <c r="G28" s="35"/>
      <c r="H28" s="35"/>
      <c r="I28" s="35"/>
    </row>
    <row r="29" spans="1:9" x14ac:dyDescent="0.2">
      <c r="A29" s="38"/>
      <c r="B29" s="39"/>
      <c r="C29" s="35"/>
      <c r="D29" s="35"/>
      <c r="E29" s="35"/>
      <c r="F29" s="35"/>
      <c r="G29" s="35"/>
      <c r="H29" s="35"/>
      <c r="I29" s="35"/>
    </row>
    <row r="30" spans="1:9" x14ac:dyDescent="0.2">
      <c r="A30" s="29" t="s">
        <v>5</v>
      </c>
      <c r="B30" s="30"/>
      <c r="C30" s="34">
        <f t="shared" ref="C30:F30" si="3">SUM(C27:C29)</f>
        <v>0</v>
      </c>
      <c r="D30" s="34">
        <f t="shared" si="3"/>
        <v>0</v>
      </c>
      <c r="E30" s="34">
        <f t="shared" si="3"/>
        <v>0</v>
      </c>
      <c r="F30" s="34">
        <f t="shared" si="3"/>
        <v>0</v>
      </c>
      <c r="G30" s="34">
        <f t="shared" ref="G30:I30" si="4">SUM(G27:G29)</f>
        <v>0</v>
      </c>
      <c r="H30" s="34">
        <f t="shared" si="4"/>
        <v>0</v>
      </c>
      <c r="I30" s="34">
        <f t="shared" si="4"/>
        <v>0</v>
      </c>
    </row>
    <row r="31" spans="1:9" x14ac:dyDescent="0.2">
      <c r="A31" s="82"/>
      <c r="B31" s="83"/>
      <c r="C31" s="86"/>
      <c r="D31" s="86"/>
      <c r="E31" s="86"/>
      <c r="F31" s="86"/>
      <c r="G31" s="86"/>
      <c r="H31" s="86"/>
      <c r="I31" s="86"/>
    </row>
    <row r="32" spans="1:9" x14ac:dyDescent="0.2">
      <c r="A32" s="82" t="s">
        <v>7</v>
      </c>
      <c r="B32" s="83"/>
      <c r="C32" s="85">
        <f t="shared" ref="C32:I32" si="5">+C21+C22-C23+C30</f>
        <v>0</v>
      </c>
      <c r="D32" s="85">
        <f t="shared" si="5"/>
        <v>0</v>
      </c>
      <c r="E32" s="85">
        <f t="shared" si="5"/>
        <v>0</v>
      </c>
      <c r="F32" s="85">
        <f t="shared" si="5"/>
        <v>0</v>
      </c>
      <c r="G32" s="85">
        <f t="shared" si="5"/>
        <v>0</v>
      </c>
      <c r="H32" s="85">
        <f t="shared" si="5"/>
        <v>0</v>
      </c>
      <c r="I32" s="85">
        <f t="shared" si="5"/>
        <v>0</v>
      </c>
    </row>
    <row r="33" spans="1:15" x14ac:dyDescent="0.2">
      <c r="A33" s="88"/>
      <c r="B33" s="89"/>
      <c r="C33" s="86"/>
      <c r="D33" s="86"/>
      <c r="E33" s="86"/>
      <c r="F33" s="86"/>
      <c r="G33" s="86"/>
      <c r="H33" s="86"/>
      <c r="I33" s="86"/>
    </row>
    <row r="34" spans="1:15" x14ac:dyDescent="0.2">
      <c r="A34" s="82" t="s">
        <v>24</v>
      </c>
      <c r="B34" s="83"/>
      <c r="C34" s="86"/>
      <c r="D34" s="86">
        <v>0</v>
      </c>
      <c r="E34" s="86">
        <v>0</v>
      </c>
      <c r="F34" s="86">
        <v>203723.57</v>
      </c>
      <c r="G34" s="86">
        <v>0</v>
      </c>
      <c r="H34" s="86">
        <v>0</v>
      </c>
      <c r="I34" s="86">
        <v>0</v>
      </c>
    </row>
    <row r="35" spans="1:15" x14ac:dyDescent="0.2">
      <c r="A35" s="88"/>
      <c r="B35" s="89"/>
      <c r="C35" s="86"/>
      <c r="D35" s="86"/>
      <c r="E35" s="86"/>
      <c r="F35" s="86"/>
      <c r="G35" s="86"/>
      <c r="H35" s="86"/>
      <c r="I35" s="86"/>
    </row>
    <row r="36" spans="1:15" x14ac:dyDescent="0.2">
      <c r="A36" s="82" t="s">
        <v>25</v>
      </c>
      <c r="B36" s="92"/>
      <c r="C36" s="93">
        <f t="shared" ref="C36" si="6">C32-C34</f>
        <v>0</v>
      </c>
      <c r="D36" s="93" t="s">
        <v>88</v>
      </c>
      <c r="E36" s="93" t="s">
        <v>88</v>
      </c>
      <c r="F36" s="93" t="s">
        <v>88</v>
      </c>
      <c r="G36" s="93" t="s">
        <v>88</v>
      </c>
      <c r="H36" s="93" t="s">
        <v>88</v>
      </c>
      <c r="I36" s="93" t="s">
        <v>88</v>
      </c>
      <c r="O36" s="80"/>
    </row>
    <row r="37" spans="1:15" x14ac:dyDescent="0.2">
      <c r="A37" s="94"/>
      <c r="B37" s="94"/>
      <c r="C37" s="95"/>
      <c r="D37" s="95"/>
      <c r="E37" s="95"/>
      <c r="F37" s="95"/>
      <c r="G37" s="95"/>
      <c r="H37" s="95"/>
      <c r="I37" s="95"/>
    </row>
    <row r="38" spans="1:15" x14ac:dyDescent="0.2">
      <c r="A38" s="96" t="s">
        <v>26</v>
      </c>
      <c r="B38" s="75"/>
      <c r="C38" s="48"/>
      <c r="D38" s="48"/>
      <c r="E38" s="97"/>
      <c r="F38" s="97"/>
      <c r="G38" s="97"/>
      <c r="H38" s="97"/>
      <c r="I38" s="97"/>
    </row>
    <row r="39" spans="1:15" x14ac:dyDescent="0.2">
      <c r="A39" s="98" t="s">
        <v>28</v>
      </c>
      <c r="B39" s="89"/>
      <c r="C39" s="41"/>
      <c r="D39" s="41"/>
      <c r="E39" s="91"/>
      <c r="F39" s="91"/>
      <c r="G39" s="91"/>
      <c r="H39" s="91"/>
      <c r="I39" s="91"/>
    </row>
    <row r="40" spans="1:15" x14ac:dyDescent="0.2">
      <c r="A40" s="82"/>
      <c r="B40" s="83"/>
      <c r="C40" s="86"/>
      <c r="D40" s="86"/>
      <c r="E40" s="86"/>
      <c r="F40" s="86"/>
      <c r="G40" s="86"/>
      <c r="H40" s="86"/>
      <c r="I40" s="86"/>
    </row>
    <row r="41" spans="1:15" x14ac:dyDescent="0.2">
      <c r="A41" s="82" t="s">
        <v>6</v>
      </c>
      <c r="B41" s="83"/>
      <c r="C41" s="35"/>
      <c r="D41" s="35"/>
      <c r="E41" s="86"/>
      <c r="F41" s="86"/>
      <c r="G41" s="86"/>
      <c r="H41" s="86"/>
      <c r="I41" s="86"/>
    </row>
    <row r="42" spans="1:15" x14ac:dyDescent="0.2">
      <c r="A42" s="82"/>
      <c r="B42" s="83"/>
      <c r="C42" s="35"/>
      <c r="D42" s="35"/>
      <c r="E42" s="86"/>
      <c r="F42" s="86"/>
      <c r="G42" s="86"/>
      <c r="H42" s="86"/>
      <c r="I42" s="86"/>
    </row>
    <row r="43" spans="1:15" x14ac:dyDescent="0.2">
      <c r="A43" s="98" t="s">
        <v>8</v>
      </c>
      <c r="B43" s="92"/>
      <c r="C43" s="35"/>
      <c r="D43" s="35"/>
      <c r="E43" s="86"/>
      <c r="F43" s="86"/>
      <c r="G43" s="86"/>
      <c r="H43" s="86"/>
      <c r="I43" s="86"/>
    </row>
    <row r="44" spans="1:15" x14ac:dyDescent="0.2">
      <c r="A44" s="99" t="s">
        <v>9</v>
      </c>
      <c r="B44" s="100"/>
      <c r="C44" s="35"/>
      <c r="D44" s="35"/>
      <c r="E44" s="86"/>
      <c r="F44" s="86"/>
      <c r="G44" s="86"/>
      <c r="H44" s="86"/>
      <c r="I44" s="86"/>
    </row>
    <row r="45" spans="1:15" x14ac:dyDescent="0.2">
      <c r="A45" s="9" t="s">
        <v>8</v>
      </c>
      <c r="B45" s="7"/>
      <c r="C45" s="70"/>
      <c r="D45" s="70"/>
      <c r="E45" s="17"/>
      <c r="F45" s="17"/>
      <c r="G45" s="17"/>
      <c r="H45" s="17"/>
      <c r="I45" s="17"/>
    </row>
    <row r="46" spans="1:15" x14ac:dyDescent="0.2">
      <c r="A46" s="12" t="s">
        <v>9</v>
      </c>
      <c r="B46" s="8"/>
      <c r="C46" s="70"/>
      <c r="D46" s="70"/>
      <c r="E46" s="17"/>
      <c r="F46" s="17"/>
      <c r="G46" s="17"/>
      <c r="H46" s="17"/>
      <c r="I46" s="17"/>
    </row>
  </sheetData>
  <sheetProtection selectLockedCells="1"/>
  <mergeCells count="3">
    <mergeCell ref="A17:I17"/>
    <mergeCell ref="A7:I7"/>
    <mergeCell ref="A14:I14"/>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5D26F7-2FCF-4A27-8898-D78F593B03DB}">
  <sheetPr>
    <pageSetUpPr fitToPage="1"/>
  </sheetPr>
  <dimension ref="A1:O44"/>
  <sheetViews>
    <sheetView zoomScaleNormal="100" zoomScaleSheetLayoutView="100" workbookViewId="0">
      <selection activeCell="K24" sqref="K24"/>
    </sheetView>
  </sheetViews>
  <sheetFormatPr defaultColWidth="10.28515625" defaultRowHeight="12.75" x14ac:dyDescent="0.2"/>
  <cols>
    <col min="1" max="2" width="14.7109375" style="24" customWidth="1"/>
    <col min="3" max="8" width="14" style="24" customWidth="1"/>
    <col min="9" max="9" width="13.140625" style="24" customWidth="1"/>
    <col min="10" max="16384" width="10.28515625" style="24"/>
  </cols>
  <sheetData>
    <row r="1" spans="1:9" x14ac:dyDescent="0.2">
      <c r="A1" s="192" t="s">
        <v>399</v>
      </c>
      <c r="B1" s="193"/>
      <c r="C1" s="193"/>
      <c r="D1" s="193"/>
      <c r="E1" s="192"/>
      <c r="F1" s="193"/>
      <c r="G1" s="193"/>
      <c r="H1" s="193"/>
    </row>
    <row r="2" spans="1:9" x14ac:dyDescent="0.2">
      <c r="A2" s="24" t="s">
        <v>13</v>
      </c>
      <c r="B2" s="25" t="s">
        <v>54</v>
      </c>
      <c r="C2" s="25"/>
      <c r="D2" s="25"/>
      <c r="G2" s="26" t="s">
        <v>14</v>
      </c>
      <c r="H2" s="75" t="s">
        <v>128</v>
      </c>
      <c r="I2" s="25"/>
    </row>
    <row r="3" spans="1:9" x14ac:dyDescent="0.2">
      <c r="A3" s="24" t="s">
        <v>22</v>
      </c>
      <c r="B3" s="25" t="s">
        <v>149</v>
      </c>
      <c r="C3" s="25"/>
      <c r="D3" s="25"/>
      <c r="G3" s="26" t="s">
        <v>15</v>
      </c>
      <c r="H3" s="78" t="s">
        <v>130</v>
      </c>
      <c r="I3" s="27"/>
    </row>
    <row r="4" spans="1:9" x14ac:dyDescent="0.2">
      <c r="A4" s="24" t="s">
        <v>16</v>
      </c>
      <c r="B4" s="25" t="s">
        <v>150</v>
      </c>
      <c r="C4" s="25"/>
      <c r="D4" s="25"/>
      <c r="G4" s="26" t="s">
        <v>18</v>
      </c>
      <c r="H4" s="25" t="s">
        <v>39</v>
      </c>
      <c r="I4" s="25"/>
    </row>
    <row r="5" spans="1:9" x14ac:dyDescent="0.2">
      <c r="A5" s="24" t="s">
        <v>17</v>
      </c>
      <c r="B5" s="25" t="s">
        <v>151</v>
      </c>
      <c r="C5" s="27"/>
      <c r="D5" s="27"/>
      <c r="G5" s="26" t="s">
        <v>19</v>
      </c>
      <c r="H5" s="27" t="s">
        <v>152</v>
      </c>
      <c r="I5" s="27"/>
    </row>
    <row r="7" spans="1:9" ht="5.45" customHeight="1" x14ac:dyDescent="0.2"/>
    <row r="8" spans="1:9" ht="23.45" customHeight="1" x14ac:dyDescent="0.2">
      <c r="A8" s="118" t="s">
        <v>153</v>
      </c>
    </row>
    <row r="9" spans="1:9" ht="16.5" customHeight="1" x14ac:dyDescent="0.2">
      <c r="A9" s="119" t="s">
        <v>134</v>
      </c>
    </row>
    <row r="10" spans="1:9" ht="21" customHeight="1" x14ac:dyDescent="0.2">
      <c r="A10" s="24" t="s">
        <v>154</v>
      </c>
    </row>
    <row r="12" spans="1:9" ht="12.75" customHeight="1" x14ac:dyDescent="0.2">
      <c r="A12" s="230" t="s">
        <v>155</v>
      </c>
      <c r="B12" s="230"/>
      <c r="C12" s="230"/>
      <c r="D12" s="230"/>
      <c r="E12" s="230"/>
      <c r="F12" s="230"/>
      <c r="G12" s="230"/>
      <c r="H12" s="230"/>
      <c r="I12" s="230"/>
    </row>
    <row r="13" spans="1:9" ht="29.25" customHeight="1" x14ac:dyDescent="0.2">
      <c r="A13" s="217" t="s">
        <v>156</v>
      </c>
      <c r="B13" s="218"/>
      <c r="C13" s="218"/>
      <c r="D13" s="218"/>
      <c r="E13" s="218"/>
      <c r="F13" s="218"/>
      <c r="G13" s="218"/>
      <c r="H13" s="218"/>
      <c r="I13" s="218"/>
    </row>
    <row r="15" spans="1:9" x14ac:dyDescent="0.2">
      <c r="A15" s="204" t="s">
        <v>12</v>
      </c>
      <c r="B15" s="205"/>
      <c r="C15" s="205"/>
      <c r="D15" s="205"/>
      <c r="E15" s="205"/>
      <c r="F15" s="205"/>
      <c r="G15" s="205"/>
      <c r="H15" s="205"/>
      <c r="I15" s="206"/>
    </row>
    <row r="16" spans="1:9" x14ac:dyDescent="0.2">
      <c r="A16" s="82"/>
      <c r="B16" s="83"/>
      <c r="C16" s="84" t="s">
        <v>30</v>
      </c>
      <c r="D16" s="84" t="s">
        <v>31</v>
      </c>
      <c r="E16" s="84" t="s">
        <v>32</v>
      </c>
      <c r="F16" s="84" t="s">
        <v>33</v>
      </c>
      <c r="G16" s="23" t="s">
        <v>348</v>
      </c>
      <c r="H16" s="23" t="s">
        <v>349</v>
      </c>
      <c r="I16" s="23" t="s">
        <v>350</v>
      </c>
    </row>
    <row r="17" spans="1:15" x14ac:dyDescent="0.2">
      <c r="A17" s="29"/>
      <c r="B17" s="30"/>
      <c r="C17" s="32" t="s">
        <v>10</v>
      </c>
      <c r="D17" s="32" t="s">
        <v>10</v>
      </c>
      <c r="E17" s="32" t="s">
        <v>10</v>
      </c>
      <c r="F17" s="32" t="s">
        <v>10</v>
      </c>
      <c r="G17" s="33" t="s">
        <v>11</v>
      </c>
      <c r="H17" s="33" t="s">
        <v>11</v>
      </c>
      <c r="I17" s="33" t="s">
        <v>11</v>
      </c>
    </row>
    <row r="18" spans="1:15" x14ac:dyDescent="0.2">
      <c r="A18" s="29" t="s">
        <v>0</v>
      </c>
      <c r="B18" s="30"/>
      <c r="C18" s="121">
        <v>183732</v>
      </c>
      <c r="D18" s="121">
        <v>183732</v>
      </c>
      <c r="E18" s="121">
        <v>144015</v>
      </c>
      <c r="F18" s="121">
        <v>144015</v>
      </c>
      <c r="G18" s="121">
        <v>144015</v>
      </c>
      <c r="H18" s="121">
        <v>144015</v>
      </c>
      <c r="I18" s="121">
        <v>144015</v>
      </c>
    </row>
    <row r="19" spans="1:15" x14ac:dyDescent="0.2">
      <c r="A19" s="29" t="s">
        <v>1</v>
      </c>
      <c r="B19" s="30"/>
      <c r="C19" s="121">
        <v>-0.18000000000029104</v>
      </c>
      <c r="D19" s="121">
        <f t="shared" ref="D19:I19" si="0">C29</f>
        <v>-0.18000000000029104</v>
      </c>
      <c r="E19" s="121">
        <f t="shared" si="0"/>
        <v>-0.18000000000029104</v>
      </c>
      <c r="F19" s="121">
        <f t="shared" si="0"/>
        <v>-0.18000000000029104</v>
      </c>
      <c r="G19" s="121">
        <f t="shared" si="0"/>
        <v>-0.18000000000029104</v>
      </c>
      <c r="H19" s="121">
        <f t="shared" si="0"/>
        <v>-0.18000000000029104</v>
      </c>
      <c r="I19" s="121">
        <f t="shared" si="0"/>
        <v>-0.18000000000029104</v>
      </c>
      <c r="O19" s="125"/>
    </row>
    <row r="20" spans="1:15" x14ac:dyDescent="0.2">
      <c r="A20" s="29" t="s">
        <v>2</v>
      </c>
      <c r="B20" s="30"/>
      <c r="C20" s="121">
        <v>0</v>
      </c>
      <c r="D20" s="121">
        <v>0</v>
      </c>
      <c r="E20" s="121">
        <v>0</v>
      </c>
      <c r="F20" s="121">
        <v>0</v>
      </c>
      <c r="G20" s="121">
        <v>0</v>
      </c>
      <c r="H20" s="121">
        <v>0</v>
      </c>
      <c r="I20" s="121">
        <v>0</v>
      </c>
      <c r="O20" s="125"/>
    </row>
    <row r="21" spans="1:15" x14ac:dyDescent="0.2">
      <c r="A21" s="29" t="s">
        <v>3</v>
      </c>
      <c r="B21" s="30"/>
      <c r="C21" s="126">
        <v>0</v>
      </c>
      <c r="D21" s="126">
        <v>0</v>
      </c>
      <c r="E21" s="126">
        <v>0</v>
      </c>
      <c r="F21" s="126">
        <v>0</v>
      </c>
      <c r="G21" s="126">
        <v>0</v>
      </c>
      <c r="H21" s="126">
        <v>0</v>
      </c>
      <c r="I21" s="126">
        <v>0</v>
      </c>
      <c r="O21" s="125"/>
    </row>
    <row r="22" spans="1:15" x14ac:dyDescent="0.2">
      <c r="A22" s="29"/>
      <c r="B22" s="30"/>
      <c r="C22" s="121"/>
      <c r="D22" s="121"/>
      <c r="E22" s="121"/>
      <c r="F22" s="121"/>
      <c r="G22" s="121"/>
      <c r="H22" s="121"/>
      <c r="I22" s="121"/>
      <c r="O22" s="125"/>
    </row>
    <row r="23" spans="1:15" x14ac:dyDescent="0.2">
      <c r="A23" s="29" t="s">
        <v>4</v>
      </c>
      <c r="B23" s="27"/>
      <c r="C23" s="127"/>
      <c r="D23" s="127"/>
      <c r="E23" s="126"/>
      <c r="F23" s="126"/>
      <c r="G23" s="126"/>
      <c r="H23" s="126"/>
      <c r="I23" s="126"/>
      <c r="O23" s="125"/>
    </row>
    <row r="24" spans="1:15" x14ac:dyDescent="0.2">
      <c r="A24" s="29" t="s">
        <v>138</v>
      </c>
      <c r="B24" s="27"/>
      <c r="C24" s="128"/>
      <c r="D24" s="128"/>
      <c r="E24" s="129"/>
      <c r="F24" s="129"/>
      <c r="G24" s="129"/>
      <c r="H24" s="129"/>
      <c r="I24" s="129"/>
    </row>
    <row r="25" spans="1:15" x14ac:dyDescent="0.2">
      <c r="A25" s="38" t="s">
        <v>157</v>
      </c>
      <c r="B25" s="39"/>
      <c r="C25" s="121">
        <v>0</v>
      </c>
      <c r="D25" s="121">
        <v>0</v>
      </c>
      <c r="E25" s="121">
        <v>0</v>
      </c>
      <c r="F25" s="121">
        <v>0</v>
      </c>
      <c r="G25" s="121">
        <v>0</v>
      </c>
      <c r="H25" s="121">
        <v>0</v>
      </c>
      <c r="I25" s="121">
        <v>0</v>
      </c>
    </row>
    <row r="26" spans="1:15" x14ac:dyDescent="0.2">
      <c r="A26" s="38"/>
      <c r="B26" s="39"/>
      <c r="C26" s="121"/>
      <c r="D26" s="121"/>
      <c r="E26" s="121"/>
      <c r="F26" s="121"/>
      <c r="G26" s="121"/>
      <c r="H26" s="121"/>
      <c r="I26" s="121"/>
    </row>
    <row r="27" spans="1:15" x14ac:dyDescent="0.2">
      <c r="A27" s="29" t="s">
        <v>5</v>
      </c>
      <c r="B27" s="30"/>
      <c r="C27" s="121">
        <v>0</v>
      </c>
      <c r="D27" s="121">
        <f t="shared" ref="D27:F27" si="1">SUM(D25:D26)</f>
        <v>0</v>
      </c>
      <c r="E27" s="121">
        <f t="shared" si="1"/>
        <v>0</v>
      </c>
      <c r="F27" s="121">
        <f t="shared" si="1"/>
        <v>0</v>
      </c>
      <c r="G27" s="121">
        <f t="shared" ref="G27:I27" si="2">SUM(G25:G26)</f>
        <v>0</v>
      </c>
      <c r="H27" s="121">
        <f t="shared" si="2"/>
        <v>0</v>
      </c>
      <c r="I27" s="121">
        <f t="shared" si="2"/>
        <v>0</v>
      </c>
    </row>
    <row r="28" spans="1:15" x14ac:dyDescent="0.2">
      <c r="A28" s="29"/>
      <c r="B28" s="30"/>
      <c r="C28" s="121"/>
      <c r="D28" s="121"/>
      <c r="E28" s="121"/>
      <c r="F28" s="121"/>
      <c r="G28" s="121"/>
      <c r="H28" s="121"/>
      <c r="I28" s="121"/>
    </row>
    <row r="29" spans="1:15" x14ac:dyDescent="0.2">
      <c r="A29" s="29" t="s">
        <v>7</v>
      </c>
      <c r="B29" s="30"/>
      <c r="C29" s="126">
        <v>-0.18000000000029104</v>
      </c>
      <c r="D29" s="126">
        <f t="shared" ref="D29:I29" si="3">+D19+D20-D21+D27</f>
        <v>-0.18000000000029104</v>
      </c>
      <c r="E29" s="126">
        <f t="shared" si="3"/>
        <v>-0.18000000000029104</v>
      </c>
      <c r="F29" s="126">
        <f t="shared" si="3"/>
        <v>-0.18000000000029104</v>
      </c>
      <c r="G29" s="126">
        <f t="shared" si="3"/>
        <v>-0.18000000000029104</v>
      </c>
      <c r="H29" s="126">
        <f t="shared" si="3"/>
        <v>-0.18000000000029104</v>
      </c>
      <c r="I29" s="126">
        <f t="shared" si="3"/>
        <v>-0.18000000000029104</v>
      </c>
    </row>
    <row r="30" spans="1:15" x14ac:dyDescent="0.2">
      <c r="A30" s="38"/>
      <c r="B30" s="39"/>
      <c r="C30" s="121"/>
      <c r="D30" s="121"/>
      <c r="E30" s="121"/>
      <c r="F30" s="121"/>
      <c r="G30" s="121"/>
      <c r="H30" s="121"/>
      <c r="I30" s="121"/>
    </row>
    <row r="31" spans="1:15" x14ac:dyDescent="0.2">
      <c r="A31" s="29" t="s">
        <v>24</v>
      </c>
      <c r="B31" s="30"/>
      <c r="C31" s="35">
        <v>0</v>
      </c>
      <c r="D31" s="35">
        <v>0</v>
      </c>
      <c r="E31" s="35">
        <v>0</v>
      </c>
      <c r="F31" s="35">
        <v>0</v>
      </c>
      <c r="G31" s="35">
        <v>0</v>
      </c>
      <c r="H31" s="35">
        <v>0</v>
      </c>
      <c r="I31" s="35">
        <v>0</v>
      </c>
    </row>
    <row r="32" spans="1:15" x14ac:dyDescent="0.2">
      <c r="A32" s="38"/>
      <c r="B32" s="39"/>
      <c r="C32" s="35"/>
      <c r="D32" s="35"/>
      <c r="E32" s="35"/>
      <c r="F32" s="35"/>
      <c r="G32" s="35"/>
      <c r="H32" s="35"/>
      <c r="I32" s="35"/>
    </row>
    <row r="33" spans="1:9" x14ac:dyDescent="0.2">
      <c r="A33" s="29" t="s">
        <v>25</v>
      </c>
      <c r="B33" s="42"/>
      <c r="C33" s="43" t="s">
        <v>88</v>
      </c>
      <c r="D33" s="43" t="s">
        <v>88</v>
      </c>
      <c r="E33" s="43" t="s">
        <v>88</v>
      </c>
      <c r="F33" s="43" t="s">
        <v>88</v>
      </c>
      <c r="G33" s="43" t="s">
        <v>88</v>
      </c>
      <c r="H33" s="43" t="s">
        <v>88</v>
      </c>
      <c r="I33" s="43" t="s">
        <v>88</v>
      </c>
    </row>
    <row r="34" spans="1:9" ht="25.5" customHeight="1" x14ac:dyDescent="0.2">
      <c r="A34" s="231"/>
      <c r="B34" s="231"/>
      <c r="C34" s="231"/>
      <c r="D34" s="231"/>
      <c r="E34" s="231"/>
      <c r="F34" s="231"/>
      <c r="G34" s="231"/>
      <c r="H34" s="231"/>
      <c r="I34" s="231"/>
    </row>
    <row r="35" spans="1:9" x14ac:dyDescent="0.2">
      <c r="A35" s="47" t="s">
        <v>26</v>
      </c>
      <c r="B35" s="25"/>
      <c r="C35" s="48"/>
      <c r="D35" s="48"/>
      <c r="E35" s="48"/>
      <c r="F35" s="48"/>
      <c r="G35" s="48"/>
      <c r="H35" s="48"/>
      <c r="I35" s="48"/>
    </row>
    <row r="36" spans="1:9" x14ac:dyDescent="0.2">
      <c r="A36" s="49" t="s">
        <v>140</v>
      </c>
      <c r="B36" s="39"/>
      <c r="C36" s="41"/>
      <c r="D36" s="41"/>
      <c r="E36" s="41"/>
      <c r="F36" s="41"/>
      <c r="G36" s="41"/>
      <c r="H36" s="41"/>
      <c r="I36" s="41"/>
    </row>
    <row r="37" spans="1:9" x14ac:dyDescent="0.2">
      <c r="A37" s="29"/>
      <c r="B37" s="30"/>
      <c r="C37" s="35"/>
      <c r="D37" s="35"/>
      <c r="E37" s="35"/>
      <c r="F37" s="35"/>
      <c r="G37" s="35"/>
      <c r="H37" s="35"/>
      <c r="I37" s="35"/>
    </row>
    <row r="38" spans="1:9" x14ac:dyDescent="0.2">
      <c r="A38" s="29" t="s">
        <v>6</v>
      </c>
      <c r="B38" s="30"/>
      <c r="C38" s="35"/>
      <c r="D38" s="35"/>
      <c r="E38" s="35"/>
      <c r="F38" s="35"/>
      <c r="G38" s="35"/>
      <c r="H38" s="35"/>
      <c r="I38" s="35"/>
    </row>
    <row r="39" spans="1:9" x14ac:dyDescent="0.2">
      <c r="A39" s="29"/>
      <c r="B39" s="30"/>
      <c r="C39" s="35"/>
      <c r="D39" s="35"/>
      <c r="E39" s="35"/>
      <c r="F39" s="35"/>
      <c r="G39" s="35"/>
      <c r="H39" s="35"/>
      <c r="I39" s="35"/>
    </row>
    <row r="40" spans="1:9" x14ac:dyDescent="0.2">
      <c r="A40" s="49" t="s">
        <v>8</v>
      </c>
      <c r="B40" s="42"/>
      <c r="C40" s="35"/>
      <c r="D40" s="35"/>
      <c r="E40" s="35"/>
      <c r="F40" s="35"/>
      <c r="G40" s="35"/>
      <c r="H40" s="35"/>
      <c r="I40" s="35"/>
    </row>
    <row r="41" spans="1:9" x14ac:dyDescent="0.2">
      <c r="A41" s="50" t="s">
        <v>9</v>
      </c>
      <c r="B41" s="51"/>
      <c r="C41" s="35"/>
      <c r="D41" s="35"/>
      <c r="E41" s="35"/>
      <c r="F41" s="35"/>
      <c r="G41" s="35"/>
      <c r="H41" s="35"/>
      <c r="I41" s="35"/>
    </row>
    <row r="43" spans="1:9" x14ac:dyDescent="0.2">
      <c r="A43" s="130" t="s">
        <v>158</v>
      </c>
    </row>
    <row r="44" spans="1:9" ht="31.5" customHeight="1" x14ac:dyDescent="0.2">
      <c r="A44" s="232" t="s">
        <v>159</v>
      </c>
      <c r="B44" s="232"/>
      <c r="C44" s="232"/>
      <c r="D44" s="232"/>
      <c r="E44" s="232"/>
      <c r="F44" s="232"/>
      <c r="G44" s="232"/>
      <c r="H44" s="232"/>
      <c r="I44" s="232"/>
    </row>
  </sheetData>
  <mergeCells count="5">
    <mergeCell ref="A12:I12"/>
    <mergeCell ref="A13:I13"/>
    <mergeCell ref="A15:I15"/>
    <mergeCell ref="A34:I34"/>
    <mergeCell ref="A44:I44"/>
  </mergeCells>
  <printOptions horizontalCentered="1"/>
  <pageMargins left="0.75" right="0.75" top="0.6" bottom="0.55000000000000004" header="0.28000000000000003" footer="0.16"/>
  <pageSetup scale="87"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009BE0-5A0E-4747-9997-36023CABAB82}">
  <sheetPr>
    <pageSetUpPr fitToPage="1"/>
  </sheetPr>
  <dimension ref="A1:I45"/>
  <sheetViews>
    <sheetView topLeftCell="A7" zoomScaleNormal="100" workbookViewId="0">
      <selection activeCell="K17" sqref="K17"/>
    </sheetView>
  </sheetViews>
  <sheetFormatPr defaultRowHeight="12.75" x14ac:dyDescent="0.2"/>
  <cols>
    <col min="1" max="2" width="14.5703125" customWidth="1"/>
    <col min="3" max="8" width="14" customWidth="1"/>
    <col min="9" max="9" width="13.140625" customWidth="1"/>
  </cols>
  <sheetData>
    <row r="1" spans="1:9" x14ac:dyDescent="0.2">
      <c r="A1" s="178" t="s">
        <v>419</v>
      </c>
      <c r="B1" s="1"/>
      <c r="C1" s="1"/>
      <c r="D1" s="1"/>
      <c r="E1" s="1"/>
      <c r="F1" s="1"/>
      <c r="G1" s="1"/>
      <c r="H1" s="1"/>
      <c r="I1" s="1"/>
    </row>
    <row r="2" spans="1:9" x14ac:dyDescent="0.2">
      <c r="A2" s="1" t="s">
        <v>13</v>
      </c>
      <c r="B2" s="2" t="s">
        <v>54</v>
      </c>
      <c r="C2" s="2"/>
      <c r="D2" s="2"/>
      <c r="E2" s="1"/>
      <c r="F2" s="1"/>
      <c r="G2" s="3" t="s">
        <v>14</v>
      </c>
      <c r="H2" s="2" t="s">
        <v>55</v>
      </c>
      <c r="I2" s="2"/>
    </row>
    <row r="3" spans="1:9" x14ac:dyDescent="0.2">
      <c r="A3" s="1" t="s">
        <v>22</v>
      </c>
      <c r="B3" s="2" t="s">
        <v>56</v>
      </c>
      <c r="C3" s="2"/>
      <c r="D3" s="2"/>
      <c r="E3" s="1"/>
      <c r="F3" s="1"/>
      <c r="G3" s="3" t="s">
        <v>15</v>
      </c>
      <c r="H3" s="4" t="s">
        <v>57</v>
      </c>
      <c r="I3" s="4"/>
    </row>
    <row r="4" spans="1:9" x14ac:dyDescent="0.2">
      <c r="A4" s="1" t="s">
        <v>16</v>
      </c>
      <c r="B4" s="2" t="s">
        <v>58</v>
      </c>
      <c r="C4" s="2"/>
      <c r="D4" s="2"/>
      <c r="E4" s="1"/>
      <c r="F4" s="1"/>
      <c r="G4" s="3" t="s">
        <v>18</v>
      </c>
      <c r="H4" s="2" t="s">
        <v>59</v>
      </c>
      <c r="I4" s="2"/>
    </row>
    <row r="5" spans="1:9" x14ac:dyDescent="0.2">
      <c r="A5" s="1" t="s">
        <v>17</v>
      </c>
      <c r="B5" s="2" t="s">
        <v>60</v>
      </c>
      <c r="C5" s="4"/>
      <c r="D5" s="4"/>
      <c r="E5" s="1"/>
      <c r="F5" s="1"/>
      <c r="G5" s="3" t="s">
        <v>19</v>
      </c>
      <c r="H5" s="4" t="s">
        <v>61</v>
      </c>
      <c r="I5" s="4"/>
    </row>
    <row r="6" spans="1:9" x14ac:dyDescent="0.2">
      <c r="A6" s="1"/>
      <c r="B6" s="1"/>
      <c r="C6" s="1"/>
      <c r="D6" s="1"/>
      <c r="E6" s="1"/>
      <c r="F6" s="1"/>
      <c r="G6" s="1"/>
      <c r="H6" s="1"/>
      <c r="I6" s="1"/>
    </row>
    <row r="7" spans="1:9" x14ac:dyDescent="0.2">
      <c r="A7" s="1"/>
      <c r="B7" s="1"/>
      <c r="C7" s="1"/>
      <c r="D7" s="1"/>
      <c r="E7" s="1"/>
      <c r="F7" s="1"/>
      <c r="G7" s="1"/>
      <c r="H7" s="1"/>
      <c r="I7" s="1"/>
    </row>
    <row r="8" spans="1:9" x14ac:dyDescent="0.2">
      <c r="A8" s="1" t="s">
        <v>20</v>
      </c>
      <c r="B8" s="1" t="s">
        <v>62</v>
      </c>
      <c r="C8" s="1"/>
      <c r="D8" s="1"/>
      <c r="E8" s="1"/>
      <c r="F8" s="1"/>
      <c r="G8" s="1"/>
      <c r="H8" s="1"/>
      <c r="I8" s="1"/>
    </row>
    <row r="9" spans="1:9" x14ac:dyDescent="0.2">
      <c r="A9" s="1"/>
      <c r="B9" s="1"/>
      <c r="C9" s="1"/>
      <c r="D9" s="1"/>
      <c r="E9" s="1"/>
      <c r="F9" s="1"/>
      <c r="G9" s="1"/>
      <c r="H9" s="1"/>
      <c r="I9" s="1"/>
    </row>
    <row r="10" spans="1:9" x14ac:dyDescent="0.2">
      <c r="A10" s="1" t="s">
        <v>63</v>
      </c>
      <c r="B10" s="1"/>
      <c r="C10" s="1"/>
      <c r="D10" s="1"/>
      <c r="E10" s="1"/>
      <c r="F10" s="1"/>
      <c r="G10" s="1"/>
      <c r="H10" s="1"/>
      <c r="I10" s="1"/>
    </row>
    <row r="11" spans="1:9" x14ac:dyDescent="0.2">
      <c r="A11" s="1"/>
      <c r="B11" s="1"/>
      <c r="C11" s="1"/>
      <c r="D11" s="1"/>
      <c r="E11" s="1"/>
      <c r="F11" s="1"/>
      <c r="G11" s="1"/>
      <c r="H11" s="1"/>
      <c r="I11" s="1"/>
    </row>
    <row r="12" spans="1:9" x14ac:dyDescent="0.2">
      <c r="A12" s="1" t="s">
        <v>23</v>
      </c>
      <c r="B12" s="1"/>
      <c r="C12" s="1"/>
      <c r="D12" s="59" t="s">
        <v>64</v>
      </c>
      <c r="E12" s="1"/>
      <c r="F12" s="1"/>
      <c r="G12" s="1"/>
      <c r="H12" s="1"/>
      <c r="I12" s="1"/>
    </row>
    <row r="13" spans="1:9" x14ac:dyDescent="0.2">
      <c r="A13" s="1"/>
      <c r="B13" s="1"/>
      <c r="C13" s="1"/>
      <c r="D13" s="1"/>
      <c r="E13" s="1"/>
      <c r="F13" s="1"/>
      <c r="G13" s="1"/>
      <c r="H13" s="1"/>
      <c r="I13" s="1"/>
    </row>
    <row r="14" spans="1:9" x14ac:dyDescent="0.2">
      <c r="A14" s="60" t="s">
        <v>27</v>
      </c>
      <c r="B14" s="1" t="s">
        <v>44</v>
      </c>
      <c r="C14" s="1"/>
      <c r="D14" s="1"/>
      <c r="E14" s="1"/>
      <c r="F14" s="1"/>
      <c r="G14" s="1"/>
      <c r="H14" s="1"/>
      <c r="I14" s="1"/>
    </row>
    <row r="15" spans="1:9" x14ac:dyDescent="0.2">
      <c r="A15" s="1"/>
      <c r="B15" s="1"/>
      <c r="C15" s="1"/>
      <c r="D15" s="1"/>
      <c r="E15" s="1"/>
      <c r="F15" s="1"/>
      <c r="G15" s="1"/>
      <c r="H15" s="1"/>
      <c r="I15" s="1"/>
    </row>
    <row r="16" spans="1:9" x14ac:dyDescent="0.2">
      <c r="A16" s="60"/>
      <c r="B16" s="1"/>
      <c r="C16" s="1"/>
      <c r="D16" s="1"/>
      <c r="E16" s="1"/>
      <c r="F16" s="1"/>
      <c r="G16" s="1"/>
      <c r="H16" s="1"/>
      <c r="I16" s="1"/>
    </row>
    <row r="17" spans="1:9" x14ac:dyDescent="0.2">
      <c r="A17" s="1"/>
      <c r="B17" s="1"/>
      <c r="C17" s="1"/>
      <c r="D17" s="1"/>
      <c r="E17" s="1"/>
      <c r="F17" s="1"/>
      <c r="G17" s="1"/>
      <c r="H17" s="1"/>
      <c r="I17" s="1"/>
    </row>
    <row r="18" spans="1:9" x14ac:dyDescent="0.2">
      <c r="A18" s="221" t="s">
        <v>12</v>
      </c>
      <c r="B18" s="222"/>
      <c r="C18" s="222"/>
      <c r="D18" s="222"/>
      <c r="E18" s="222"/>
      <c r="F18" s="222"/>
      <c r="G18" s="222"/>
      <c r="H18" s="222"/>
      <c r="I18" s="223"/>
    </row>
    <row r="19" spans="1:9" x14ac:dyDescent="0.2">
      <c r="A19" s="13"/>
      <c r="B19" s="6"/>
      <c r="C19" s="23" t="s">
        <v>30</v>
      </c>
      <c r="D19" s="23" t="s">
        <v>31</v>
      </c>
      <c r="E19" s="23" t="s">
        <v>32</v>
      </c>
      <c r="F19" s="23" t="s">
        <v>33</v>
      </c>
      <c r="G19" s="23" t="s">
        <v>348</v>
      </c>
      <c r="H19" s="23" t="s">
        <v>349</v>
      </c>
      <c r="I19" s="23" t="s">
        <v>350</v>
      </c>
    </row>
    <row r="20" spans="1:9" x14ac:dyDescent="0.2">
      <c r="A20" s="13"/>
      <c r="B20" s="6"/>
      <c r="C20" s="5" t="s">
        <v>10</v>
      </c>
      <c r="D20" s="5" t="s">
        <v>10</v>
      </c>
      <c r="E20" s="5" t="s">
        <v>10</v>
      </c>
      <c r="F20" s="5" t="s">
        <v>10</v>
      </c>
      <c r="G20" s="33" t="s">
        <v>11</v>
      </c>
      <c r="H20" s="33" t="s">
        <v>11</v>
      </c>
      <c r="I20" s="33" t="s">
        <v>11</v>
      </c>
    </row>
    <row r="21" spans="1:9" x14ac:dyDescent="0.2">
      <c r="A21" s="13" t="s">
        <v>0</v>
      </c>
      <c r="B21" s="6"/>
      <c r="C21" s="17"/>
      <c r="D21" s="17"/>
      <c r="E21" s="61">
        <v>6180433</v>
      </c>
      <c r="F21" s="17"/>
      <c r="G21" s="17"/>
      <c r="H21" s="17"/>
      <c r="I21" s="17"/>
    </row>
    <row r="22" spans="1:9" x14ac:dyDescent="0.2">
      <c r="A22" s="13" t="s">
        <v>1</v>
      </c>
      <c r="B22" s="6"/>
      <c r="C22" s="17">
        <f t="shared" ref="C22" si="0">B33</f>
        <v>0</v>
      </c>
      <c r="D22" s="17">
        <f t="shared" ref="D22" si="1">C33</f>
        <v>0</v>
      </c>
      <c r="E22" s="17">
        <f t="shared" ref="E22" si="2">D33</f>
        <v>0</v>
      </c>
      <c r="F22" s="17">
        <f t="shared" ref="F22" si="3">E33</f>
        <v>4417879.08</v>
      </c>
      <c r="G22" s="17"/>
      <c r="H22" s="17"/>
      <c r="I22" s="17"/>
    </row>
    <row r="23" spans="1:9" x14ac:dyDescent="0.2">
      <c r="A23" s="13" t="s">
        <v>2</v>
      </c>
      <c r="B23" s="6"/>
      <c r="C23" s="17"/>
      <c r="D23" s="17"/>
      <c r="E23" s="17">
        <v>0</v>
      </c>
      <c r="F23" s="17">
        <v>0</v>
      </c>
      <c r="G23" s="17"/>
      <c r="H23" s="17"/>
      <c r="I23" s="17"/>
    </row>
    <row r="24" spans="1:9" x14ac:dyDescent="0.2">
      <c r="A24" s="13" t="s">
        <v>3</v>
      </c>
      <c r="B24" s="6"/>
      <c r="C24" s="16"/>
      <c r="D24" s="17"/>
      <c r="E24" s="17">
        <v>1762553.92</v>
      </c>
      <c r="F24" s="17">
        <v>3388997.27</v>
      </c>
      <c r="G24" s="17"/>
      <c r="H24" s="17"/>
      <c r="I24" s="17"/>
    </row>
    <row r="25" spans="1:9" x14ac:dyDescent="0.2">
      <c r="A25" s="13"/>
      <c r="B25" s="6"/>
      <c r="C25" s="17"/>
      <c r="D25" s="17"/>
      <c r="E25" s="17"/>
      <c r="F25" s="17"/>
      <c r="G25" s="17"/>
      <c r="H25" s="17"/>
      <c r="I25" s="17"/>
    </row>
    <row r="26" spans="1:9" x14ac:dyDescent="0.2">
      <c r="A26" s="62" t="s">
        <v>4</v>
      </c>
      <c r="B26" s="63"/>
      <c r="C26" s="64"/>
      <c r="D26" s="64"/>
      <c r="E26" s="64"/>
      <c r="F26" s="65"/>
      <c r="G26" s="64"/>
      <c r="H26" s="64"/>
      <c r="I26" s="64"/>
    </row>
    <row r="27" spans="1:9" x14ac:dyDescent="0.2">
      <c r="A27" s="66" t="s">
        <v>29</v>
      </c>
      <c r="B27" s="67"/>
      <c r="C27" s="64"/>
      <c r="D27" s="64"/>
      <c r="E27" s="64"/>
      <c r="F27" s="65"/>
      <c r="G27" s="64"/>
      <c r="H27" s="64"/>
      <c r="I27" s="64"/>
    </row>
    <row r="28" spans="1:9" x14ac:dyDescent="0.2">
      <c r="A28" s="177" t="s">
        <v>330</v>
      </c>
      <c r="B28" s="69"/>
      <c r="C28" s="70"/>
      <c r="D28" s="70"/>
      <c r="E28" s="70">
        <v>6180433</v>
      </c>
      <c r="F28" s="70"/>
      <c r="G28" s="70"/>
      <c r="H28" s="70"/>
      <c r="I28" s="70"/>
    </row>
    <row r="29" spans="1:9" x14ac:dyDescent="0.2">
      <c r="A29" s="68"/>
      <c r="B29" s="69"/>
      <c r="C29" s="70"/>
      <c r="D29" s="70"/>
      <c r="E29" s="70"/>
      <c r="F29" s="70"/>
      <c r="G29" s="70"/>
      <c r="H29" s="70"/>
      <c r="I29" s="70"/>
    </row>
    <row r="30" spans="1:9" x14ac:dyDescent="0.2">
      <c r="A30" s="68"/>
      <c r="B30" s="69"/>
      <c r="C30" s="70"/>
      <c r="D30" s="70"/>
      <c r="E30" s="70"/>
      <c r="F30" s="70"/>
      <c r="G30" s="70"/>
      <c r="H30" s="70"/>
      <c r="I30" s="70"/>
    </row>
    <row r="31" spans="1:9" x14ac:dyDescent="0.2">
      <c r="A31" s="62" t="s">
        <v>5</v>
      </c>
      <c r="B31" s="67"/>
      <c r="C31" s="65">
        <f t="shared" ref="C31:F31" si="4">SUM(C28:C30)</f>
        <v>0</v>
      </c>
      <c r="D31" s="65">
        <f t="shared" si="4"/>
        <v>0</v>
      </c>
      <c r="E31" s="65">
        <f t="shared" si="4"/>
        <v>6180433</v>
      </c>
      <c r="F31" s="65">
        <f t="shared" si="4"/>
        <v>0</v>
      </c>
      <c r="G31" s="65"/>
      <c r="H31" s="65"/>
      <c r="I31" s="65"/>
    </row>
    <row r="32" spans="1:9" x14ac:dyDescent="0.2">
      <c r="A32" s="13"/>
      <c r="B32" s="6"/>
      <c r="C32" s="17"/>
      <c r="D32" s="17"/>
      <c r="E32" s="17"/>
      <c r="F32" s="17"/>
      <c r="G32" s="17"/>
      <c r="H32" s="17"/>
      <c r="I32" s="17"/>
    </row>
    <row r="33" spans="1:9" x14ac:dyDescent="0.2">
      <c r="A33" s="13" t="s">
        <v>7</v>
      </c>
      <c r="B33" s="6"/>
      <c r="C33" s="16">
        <f t="shared" ref="C33" si="5">+C22+C23-C24+C31</f>
        <v>0</v>
      </c>
      <c r="D33" s="16">
        <f>+D22+D23-D24+D31</f>
        <v>0</v>
      </c>
      <c r="E33" s="16">
        <f>+E22+E23-E24+E31</f>
        <v>4417879.08</v>
      </c>
      <c r="F33" s="16">
        <f t="shared" ref="F33" si="6">+F22+F23-F24+F31</f>
        <v>1028881.81</v>
      </c>
      <c r="G33" s="16"/>
      <c r="H33" s="16"/>
      <c r="I33" s="16"/>
    </row>
    <row r="34" spans="1:9" x14ac:dyDescent="0.2">
      <c r="A34" s="10"/>
      <c r="B34" s="11"/>
      <c r="C34" s="17"/>
      <c r="D34" s="17"/>
      <c r="E34" s="17"/>
      <c r="F34" s="17"/>
      <c r="G34" s="17"/>
      <c r="H34" s="17"/>
      <c r="I34" s="17"/>
    </row>
    <row r="35" spans="1:9" x14ac:dyDescent="0.2">
      <c r="A35" s="13" t="s">
        <v>24</v>
      </c>
      <c r="B35" s="6"/>
      <c r="C35" s="17"/>
      <c r="D35" s="17"/>
      <c r="E35" s="17">
        <v>400463.01</v>
      </c>
      <c r="F35" s="17">
        <v>1010150.48</v>
      </c>
      <c r="G35" s="17"/>
      <c r="H35" s="17"/>
      <c r="I35" s="17"/>
    </row>
    <row r="36" spans="1:9" x14ac:dyDescent="0.2">
      <c r="A36" s="10"/>
      <c r="B36" s="11"/>
      <c r="C36" s="17"/>
      <c r="D36" s="17"/>
      <c r="E36" s="17"/>
      <c r="F36" s="17"/>
      <c r="G36" s="17"/>
      <c r="H36" s="17"/>
      <c r="I36" s="17"/>
    </row>
    <row r="37" spans="1:9" x14ac:dyDescent="0.2">
      <c r="A37" s="13" t="s">
        <v>25</v>
      </c>
      <c r="B37" s="7"/>
      <c r="C37" s="19">
        <f t="shared" ref="C37:F37" si="7">C33-C35</f>
        <v>0</v>
      </c>
      <c r="D37" s="19">
        <f t="shared" si="7"/>
        <v>0</v>
      </c>
      <c r="E37" s="19">
        <f t="shared" si="7"/>
        <v>4017416.0700000003</v>
      </c>
      <c r="F37" s="19">
        <f t="shared" si="7"/>
        <v>18731.330000000075</v>
      </c>
      <c r="G37" s="19"/>
      <c r="H37" s="19"/>
      <c r="I37" s="19"/>
    </row>
    <row r="38" spans="1:9" x14ac:dyDescent="0.2">
      <c r="A38" s="14"/>
      <c r="B38" s="14"/>
      <c r="C38" s="20"/>
      <c r="D38" s="20"/>
      <c r="E38" s="20"/>
      <c r="F38" s="20"/>
      <c r="G38" s="20"/>
      <c r="H38" s="20"/>
      <c r="I38" s="20"/>
    </row>
    <row r="39" spans="1:9" x14ac:dyDescent="0.2">
      <c r="A39" s="15" t="s">
        <v>26</v>
      </c>
      <c r="B39" s="2"/>
      <c r="C39" s="71"/>
      <c r="D39" s="71"/>
      <c r="E39" s="21"/>
      <c r="F39" s="21"/>
      <c r="G39" s="21"/>
      <c r="H39" s="21"/>
      <c r="I39" s="21"/>
    </row>
    <row r="40" spans="1:9" x14ac:dyDescent="0.2">
      <c r="A40" s="22" t="s">
        <v>28</v>
      </c>
      <c r="B40" s="11"/>
      <c r="C40" s="72"/>
      <c r="D40" s="72"/>
      <c r="E40" s="18"/>
      <c r="F40" s="18"/>
      <c r="G40" s="18"/>
      <c r="H40" s="18"/>
      <c r="I40" s="18"/>
    </row>
    <row r="41" spans="1:9" x14ac:dyDescent="0.2">
      <c r="A41" s="13"/>
      <c r="B41" s="6"/>
      <c r="C41" s="17"/>
      <c r="D41" s="17"/>
      <c r="E41" s="17"/>
      <c r="F41" s="17"/>
      <c r="G41" s="17"/>
      <c r="H41" s="17"/>
      <c r="I41" s="17"/>
    </row>
    <row r="42" spans="1:9" x14ac:dyDescent="0.2">
      <c r="A42" s="13" t="s">
        <v>6</v>
      </c>
      <c r="B42" s="6"/>
      <c r="C42" s="70"/>
      <c r="D42" s="70"/>
      <c r="E42" s="17"/>
      <c r="F42" s="17"/>
      <c r="G42" s="17"/>
      <c r="H42" s="17"/>
      <c r="I42" s="17"/>
    </row>
    <row r="43" spans="1:9" x14ac:dyDescent="0.2">
      <c r="A43" s="13"/>
      <c r="B43" s="6"/>
      <c r="C43" s="70"/>
      <c r="D43" s="70"/>
      <c r="E43" s="17"/>
      <c r="F43" s="17"/>
      <c r="G43" s="17"/>
      <c r="H43" s="17"/>
      <c r="I43" s="17"/>
    </row>
    <row r="44" spans="1:9" x14ac:dyDescent="0.2">
      <c r="A44" s="9" t="s">
        <v>8</v>
      </c>
      <c r="B44" s="7"/>
      <c r="C44" s="70"/>
      <c r="D44" s="70"/>
      <c r="E44" s="17"/>
      <c r="F44" s="17"/>
      <c r="G44" s="17"/>
      <c r="H44" s="17"/>
      <c r="I44" s="17"/>
    </row>
    <row r="45" spans="1:9" x14ac:dyDescent="0.2">
      <c r="A45" s="12" t="s">
        <v>9</v>
      </c>
      <c r="B45" s="8"/>
      <c r="C45" s="70"/>
      <c r="D45" s="70"/>
      <c r="E45" s="17"/>
      <c r="F45" s="17"/>
      <c r="G45" s="17"/>
      <c r="H45" s="17"/>
      <c r="I45" s="17"/>
    </row>
  </sheetData>
  <sheetProtection selectLockedCells="1"/>
  <mergeCells count="1">
    <mergeCell ref="A18:I18"/>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75D88F-82F7-40A5-AB0D-FC73565E4ED4}">
  <sheetPr>
    <pageSetUpPr fitToPage="1"/>
  </sheetPr>
  <dimension ref="A1:I47"/>
  <sheetViews>
    <sheetView workbookViewId="0">
      <selection activeCell="A17" sqref="A17:A18"/>
    </sheetView>
  </sheetViews>
  <sheetFormatPr defaultRowHeight="12.75" x14ac:dyDescent="0.2"/>
  <cols>
    <col min="1" max="2" width="14.7109375" style="24" customWidth="1"/>
    <col min="3" max="8" width="14" style="24" customWidth="1"/>
    <col min="9" max="9" width="13.140625" style="24" customWidth="1"/>
  </cols>
  <sheetData>
    <row r="1" spans="1:9" x14ac:dyDescent="0.2">
      <c r="A1" s="73"/>
      <c r="B1" s="73"/>
      <c r="C1" s="73"/>
      <c r="D1" s="73"/>
      <c r="E1" s="73"/>
      <c r="F1" s="73"/>
      <c r="G1" s="73"/>
      <c r="H1" s="73"/>
      <c r="I1" s="73"/>
    </row>
    <row r="2" spans="1:9" x14ac:dyDescent="0.2">
      <c r="A2" s="73" t="s">
        <v>13</v>
      </c>
      <c r="B2" s="75" t="s">
        <v>54</v>
      </c>
      <c r="C2" s="75"/>
      <c r="D2" s="75"/>
      <c r="E2" s="73"/>
      <c r="F2" s="73"/>
      <c r="G2" s="76" t="s">
        <v>14</v>
      </c>
      <c r="H2" s="75" t="s">
        <v>384</v>
      </c>
      <c r="I2" s="75"/>
    </row>
    <row r="3" spans="1:9" x14ac:dyDescent="0.2">
      <c r="A3" s="73" t="s">
        <v>22</v>
      </c>
      <c r="B3" s="75" t="s">
        <v>101</v>
      </c>
      <c r="C3" s="75"/>
      <c r="D3" s="75"/>
      <c r="E3" s="73"/>
      <c r="F3" s="73"/>
      <c r="G3" s="76" t="s">
        <v>15</v>
      </c>
      <c r="H3" s="78" t="s">
        <v>385</v>
      </c>
      <c r="I3" s="78"/>
    </row>
    <row r="4" spans="1:9" x14ac:dyDescent="0.2">
      <c r="A4" s="73" t="s">
        <v>16</v>
      </c>
      <c r="B4" s="75" t="s">
        <v>115</v>
      </c>
      <c r="C4" s="75"/>
      <c r="D4" s="75"/>
      <c r="E4" s="73"/>
      <c r="F4" s="73"/>
      <c r="G4" s="76" t="s">
        <v>18</v>
      </c>
      <c r="H4" s="75" t="s">
        <v>59</v>
      </c>
      <c r="I4" s="75"/>
    </row>
    <row r="5" spans="1:9" ht="15" x14ac:dyDescent="0.25">
      <c r="A5" s="73" t="s">
        <v>17</v>
      </c>
      <c r="B5" s="112" t="s">
        <v>116</v>
      </c>
      <c r="C5" s="78"/>
      <c r="D5" s="78"/>
      <c r="E5" s="73"/>
      <c r="F5" s="73"/>
      <c r="G5" s="76" t="s">
        <v>19</v>
      </c>
      <c r="H5" s="78" t="s">
        <v>386</v>
      </c>
      <c r="I5" s="78"/>
    </row>
    <row r="6" spans="1:9" x14ac:dyDescent="0.2">
      <c r="A6" s="73"/>
      <c r="B6" s="73"/>
      <c r="C6" s="73"/>
      <c r="D6" s="73"/>
      <c r="E6" s="73"/>
      <c r="F6" s="73"/>
      <c r="G6" s="73"/>
      <c r="H6" s="73"/>
      <c r="I6" s="73"/>
    </row>
    <row r="7" spans="1:9" x14ac:dyDescent="0.2">
      <c r="A7" s="73"/>
      <c r="B7" s="73"/>
      <c r="C7" s="73"/>
      <c r="D7" s="73"/>
      <c r="E7" s="73"/>
      <c r="F7" s="73"/>
      <c r="G7" s="73"/>
      <c r="H7" s="73"/>
      <c r="I7" s="73"/>
    </row>
    <row r="8" spans="1:9" ht="13.5" customHeight="1" x14ac:dyDescent="0.2">
      <c r="A8" s="214" t="s">
        <v>117</v>
      </c>
      <c r="B8" s="214"/>
      <c r="C8" s="214"/>
      <c r="D8" s="214"/>
      <c r="E8" s="214"/>
      <c r="F8" s="214"/>
      <c r="G8" s="214"/>
      <c r="H8" s="214"/>
      <c r="I8" s="214"/>
    </row>
    <row r="9" spans="1:9" x14ac:dyDescent="0.2">
      <c r="A9" s="214"/>
      <c r="B9" s="214"/>
      <c r="C9" s="214"/>
      <c r="D9" s="214"/>
      <c r="E9" s="214"/>
      <c r="F9" s="214"/>
      <c r="G9" s="214"/>
      <c r="H9" s="214"/>
      <c r="I9" s="214"/>
    </row>
    <row r="10" spans="1:9" x14ac:dyDescent="0.2">
      <c r="A10" s="79"/>
      <c r="B10" s="79"/>
      <c r="C10" s="79"/>
      <c r="D10" s="79"/>
      <c r="E10" s="79"/>
      <c r="F10" s="79"/>
      <c r="G10" s="79"/>
      <c r="H10" s="79"/>
      <c r="I10" s="79"/>
    </row>
    <row r="11" spans="1:9" x14ac:dyDescent="0.2">
      <c r="A11" s="73" t="s">
        <v>391</v>
      </c>
      <c r="B11" s="73"/>
      <c r="C11" s="73"/>
      <c r="D11" s="73"/>
      <c r="E11" s="73"/>
      <c r="F11" s="73"/>
      <c r="G11" s="73"/>
      <c r="H11" s="73"/>
      <c r="I11" s="73"/>
    </row>
    <row r="12" spans="1:9" x14ac:dyDescent="0.2">
      <c r="A12" s="73"/>
      <c r="B12" s="73"/>
      <c r="C12" s="73"/>
      <c r="D12" s="73"/>
      <c r="E12" s="73"/>
      <c r="F12" s="73"/>
      <c r="G12" s="73"/>
      <c r="H12" s="73"/>
      <c r="I12" s="73"/>
    </row>
    <row r="13" spans="1:9" x14ac:dyDescent="0.2">
      <c r="A13" s="214" t="s">
        <v>118</v>
      </c>
      <c r="B13" s="214"/>
      <c r="C13" s="214"/>
      <c r="D13" s="214"/>
      <c r="E13" s="214"/>
      <c r="F13" s="214"/>
      <c r="G13" s="214"/>
      <c r="H13" s="214"/>
      <c r="I13" s="214"/>
    </row>
    <row r="14" spans="1:9" x14ac:dyDescent="0.2">
      <c r="A14" s="214"/>
      <c r="B14" s="214"/>
      <c r="C14" s="214"/>
      <c r="D14" s="214"/>
      <c r="E14" s="214"/>
      <c r="F14" s="214"/>
      <c r="G14" s="214"/>
      <c r="H14" s="214"/>
      <c r="I14" s="214"/>
    </row>
    <row r="15" spans="1:9" x14ac:dyDescent="0.2">
      <c r="A15" s="185"/>
      <c r="B15" s="185"/>
      <c r="C15" s="185"/>
      <c r="D15" s="185"/>
      <c r="E15" s="185"/>
      <c r="F15" s="185"/>
      <c r="G15" s="185"/>
      <c r="H15" s="185"/>
      <c r="I15" s="185"/>
    </row>
    <row r="16" spans="1:9" x14ac:dyDescent="0.2">
      <c r="A16" s="24" t="s">
        <v>387</v>
      </c>
      <c r="B16" s="73"/>
      <c r="C16" s="73"/>
      <c r="D16" s="73"/>
      <c r="E16" s="73"/>
      <c r="F16" s="73"/>
      <c r="G16" s="73"/>
      <c r="H16" s="73"/>
      <c r="I16" s="73"/>
    </row>
    <row r="17" spans="1:9" x14ac:dyDescent="0.2">
      <c r="A17" s="60" t="s">
        <v>389</v>
      </c>
      <c r="B17" s="73"/>
      <c r="C17" s="73"/>
      <c r="D17" s="73"/>
      <c r="E17" s="73"/>
      <c r="F17" s="73"/>
      <c r="G17" s="73"/>
      <c r="H17" s="73"/>
      <c r="I17" s="73"/>
    </row>
    <row r="18" spans="1:9" x14ac:dyDescent="0.2">
      <c r="A18" s="59" t="s">
        <v>390</v>
      </c>
      <c r="B18" s="73"/>
      <c r="C18" s="73"/>
      <c r="D18" s="73"/>
      <c r="E18" s="73"/>
      <c r="F18" s="73"/>
      <c r="G18" s="73"/>
      <c r="H18" s="73"/>
      <c r="I18" s="73"/>
    </row>
    <row r="19" spans="1:9" x14ac:dyDescent="0.2">
      <c r="A19" s="73"/>
      <c r="B19" s="73"/>
      <c r="C19" s="73"/>
      <c r="D19" s="73"/>
      <c r="E19" s="73"/>
      <c r="F19" s="73"/>
      <c r="G19" s="73"/>
      <c r="H19" s="73"/>
      <c r="I19" s="73"/>
    </row>
    <row r="20" spans="1:9" x14ac:dyDescent="0.2">
      <c r="A20" s="211" t="s">
        <v>12</v>
      </c>
      <c r="B20" s="212"/>
      <c r="C20" s="212"/>
      <c r="D20" s="212"/>
      <c r="E20" s="212"/>
      <c r="F20" s="212"/>
      <c r="G20" s="212"/>
      <c r="H20" s="212"/>
      <c r="I20" s="213"/>
    </row>
    <row r="21" spans="1:9" x14ac:dyDescent="0.2">
      <c r="A21" s="82"/>
      <c r="B21" s="83"/>
      <c r="C21" s="84" t="s">
        <v>30</v>
      </c>
      <c r="D21" s="84" t="s">
        <v>31</v>
      </c>
      <c r="E21" s="84" t="s">
        <v>32</v>
      </c>
      <c r="F21" s="84" t="s">
        <v>33</v>
      </c>
      <c r="G21" s="23" t="s">
        <v>348</v>
      </c>
      <c r="H21" s="23" t="s">
        <v>349</v>
      </c>
      <c r="I21" s="23" t="s">
        <v>350</v>
      </c>
    </row>
    <row r="22" spans="1:9" x14ac:dyDescent="0.2">
      <c r="A22" s="82"/>
      <c r="B22" s="83"/>
      <c r="C22" s="33" t="s">
        <v>10</v>
      </c>
      <c r="D22" s="33" t="s">
        <v>10</v>
      </c>
      <c r="E22" s="33" t="s">
        <v>10</v>
      </c>
      <c r="F22" s="33" t="s">
        <v>10</v>
      </c>
      <c r="G22" s="33" t="s">
        <v>11</v>
      </c>
      <c r="H22" s="33" t="s">
        <v>11</v>
      </c>
      <c r="I22" s="33" t="s">
        <v>11</v>
      </c>
    </row>
    <row r="23" spans="1:9" x14ac:dyDescent="0.2">
      <c r="A23" s="82" t="s">
        <v>0</v>
      </c>
      <c r="B23" s="83"/>
      <c r="C23" s="86"/>
      <c r="D23" s="86"/>
      <c r="E23" s="86"/>
      <c r="F23" s="86"/>
      <c r="G23" s="86"/>
      <c r="H23" s="86"/>
      <c r="I23" s="86"/>
    </row>
    <row r="24" spans="1:9" x14ac:dyDescent="0.2">
      <c r="A24" s="82" t="s">
        <v>1</v>
      </c>
      <c r="B24" s="83"/>
      <c r="C24" s="86">
        <f t="shared" ref="C24" si="0">B35</f>
        <v>0</v>
      </c>
      <c r="D24" s="86">
        <f t="shared" ref="D24" si="1">C35</f>
        <v>0</v>
      </c>
      <c r="E24" s="86">
        <v>0</v>
      </c>
      <c r="F24" s="86">
        <f t="shared" ref="F24" si="2">E35</f>
        <v>1237630.77</v>
      </c>
      <c r="G24" s="86">
        <f t="shared" ref="G24" si="3">F35</f>
        <v>0</v>
      </c>
      <c r="H24" s="86">
        <f t="shared" ref="H24" si="4">G35</f>
        <v>0</v>
      </c>
      <c r="I24" s="86">
        <f t="shared" ref="I24" si="5">H35</f>
        <v>0</v>
      </c>
    </row>
    <row r="25" spans="1:9" x14ac:dyDescent="0.2">
      <c r="A25" s="82" t="s">
        <v>2</v>
      </c>
      <c r="B25" s="83"/>
      <c r="C25" s="86"/>
      <c r="D25" s="86"/>
      <c r="E25" s="86">
        <v>0</v>
      </c>
      <c r="F25" s="86">
        <v>0</v>
      </c>
      <c r="G25" s="86"/>
      <c r="H25" s="86"/>
      <c r="I25" s="86"/>
    </row>
    <row r="26" spans="1:9" x14ac:dyDescent="0.2">
      <c r="A26" s="82" t="s">
        <v>3</v>
      </c>
      <c r="B26" s="83"/>
      <c r="C26" s="85"/>
      <c r="D26" s="86"/>
      <c r="E26" s="86">
        <v>146300.23000000001</v>
      </c>
      <c r="F26" s="86">
        <v>1044552.82</v>
      </c>
      <c r="G26" s="86"/>
      <c r="H26" s="86"/>
      <c r="I26" s="86"/>
    </row>
    <row r="27" spans="1:9" x14ac:dyDescent="0.2">
      <c r="A27" s="82"/>
      <c r="B27" s="83"/>
      <c r="C27" s="86"/>
      <c r="D27" s="86"/>
      <c r="E27" s="86"/>
      <c r="F27" s="86"/>
      <c r="G27" s="86"/>
      <c r="H27" s="86"/>
      <c r="I27" s="86"/>
    </row>
    <row r="28" spans="1:9" x14ac:dyDescent="0.2">
      <c r="A28" s="29" t="s">
        <v>4</v>
      </c>
      <c r="B28" s="27"/>
      <c r="C28" s="37"/>
      <c r="D28" s="37"/>
      <c r="E28" s="37"/>
      <c r="F28" s="34"/>
      <c r="G28" s="37"/>
      <c r="H28" s="37"/>
      <c r="I28" s="37"/>
    </row>
    <row r="29" spans="1:9" x14ac:dyDescent="0.2">
      <c r="A29" s="29" t="s">
        <v>29</v>
      </c>
      <c r="B29" s="30"/>
      <c r="C29" s="37"/>
      <c r="D29" s="37"/>
      <c r="E29" s="37"/>
      <c r="F29" s="34"/>
      <c r="G29" s="37"/>
      <c r="H29" s="37"/>
      <c r="I29" s="37"/>
    </row>
    <row r="30" spans="1:9" x14ac:dyDescent="0.2">
      <c r="A30" s="38" t="s">
        <v>331</v>
      </c>
      <c r="B30" s="39"/>
      <c r="C30" s="35"/>
      <c r="D30" s="35"/>
      <c r="E30" s="35">
        <v>1383931</v>
      </c>
      <c r="F30" s="35"/>
      <c r="G30" s="35"/>
      <c r="H30" s="35"/>
      <c r="I30" s="35"/>
    </row>
    <row r="31" spans="1:9" x14ac:dyDescent="0.2">
      <c r="A31" s="38" t="s">
        <v>345</v>
      </c>
      <c r="B31" s="39"/>
      <c r="C31" s="35"/>
      <c r="D31" s="35"/>
      <c r="E31" s="35"/>
      <c r="F31" s="35">
        <v>-193077.95</v>
      </c>
      <c r="G31" s="35"/>
      <c r="H31" s="35"/>
      <c r="I31" s="35"/>
    </row>
    <row r="32" spans="1:9" x14ac:dyDescent="0.2">
      <c r="A32" s="38"/>
      <c r="B32" s="39"/>
      <c r="C32" s="35"/>
      <c r="D32" s="35"/>
      <c r="E32" s="35"/>
      <c r="F32" s="35"/>
      <c r="G32" s="35"/>
      <c r="H32" s="35"/>
      <c r="I32" s="35"/>
    </row>
    <row r="33" spans="1:9" x14ac:dyDescent="0.2">
      <c r="A33" s="29" t="s">
        <v>5</v>
      </c>
      <c r="B33" s="30"/>
      <c r="C33" s="34">
        <f t="shared" ref="C33:F33" si="6">SUM(C30:C32)</f>
        <v>0</v>
      </c>
      <c r="D33" s="34">
        <f t="shared" si="6"/>
        <v>0</v>
      </c>
      <c r="E33" s="34">
        <f t="shared" si="6"/>
        <v>1383931</v>
      </c>
      <c r="F33" s="34">
        <f t="shared" si="6"/>
        <v>-193077.95</v>
      </c>
      <c r="G33" s="34">
        <f t="shared" ref="G33" si="7">SUM(G30:G32)</f>
        <v>0</v>
      </c>
      <c r="H33" s="34">
        <f t="shared" ref="H33:I33" si="8">SUM(H30:H32)</f>
        <v>0</v>
      </c>
      <c r="I33" s="34">
        <f t="shared" si="8"/>
        <v>0</v>
      </c>
    </row>
    <row r="34" spans="1:9" x14ac:dyDescent="0.2">
      <c r="A34" s="82"/>
      <c r="B34" s="83"/>
      <c r="C34" s="86"/>
      <c r="D34" s="86"/>
      <c r="E34" s="86"/>
      <c r="F34" s="86"/>
      <c r="G34" s="86"/>
      <c r="H34" s="86"/>
      <c r="I34" s="86"/>
    </row>
    <row r="35" spans="1:9" x14ac:dyDescent="0.2">
      <c r="A35" s="82" t="s">
        <v>7</v>
      </c>
      <c r="B35" s="83"/>
      <c r="C35" s="85">
        <f t="shared" ref="C35:F35" si="9">+C24+C25-C26+C33</f>
        <v>0</v>
      </c>
      <c r="D35" s="85">
        <f t="shared" si="9"/>
        <v>0</v>
      </c>
      <c r="E35" s="85">
        <f t="shared" si="9"/>
        <v>1237630.77</v>
      </c>
      <c r="F35" s="85">
        <f t="shared" si="9"/>
        <v>0</v>
      </c>
      <c r="G35" s="85">
        <f t="shared" ref="G35" si="10">+G24+G25-G26+G33</f>
        <v>0</v>
      </c>
      <c r="H35" s="85">
        <f t="shared" ref="H35:I35" si="11">+H24+H25-H26+H33</f>
        <v>0</v>
      </c>
      <c r="I35" s="85">
        <f t="shared" si="11"/>
        <v>0</v>
      </c>
    </row>
    <row r="36" spans="1:9" x14ac:dyDescent="0.2">
      <c r="A36" s="88"/>
      <c r="B36" s="89"/>
      <c r="C36" s="86"/>
      <c r="D36" s="86"/>
      <c r="E36" s="86"/>
      <c r="F36" s="86"/>
      <c r="G36" s="86"/>
      <c r="H36" s="86"/>
      <c r="I36" s="86"/>
    </row>
    <row r="37" spans="1:9" x14ac:dyDescent="0.2">
      <c r="A37" s="82" t="s">
        <v>24</v>
      </c>
      <c r="B37" s="83"/>
      <c r="C37" s="86"/>
      <c r="D37" s="86"/>
      <c r="E37" s="86">
        <v>1237630.77</v>
      </c>
      <c r="F37" s="86"/>
      <c r="G37" s="86"/>
      <c r="H37" s="86"/>
      <c r="I37" s="86"/>
    </row>
    <row r="38" spans="1:9" x14ac:dyDescent="0.2">
      <c r="A38" s="88"/>
      <c r="B38" s="89"/>
      <c r="C38" s="86"/>
      <c r="D38" s="86"/>
      <c r="E38" s="86"/>
      <c r="F38" s="86"/>
      <c r="G38" s="86"/>
      <c r="H38" s="86"/>
      <c r="I38" s="86"/>
    </row>
    <row r="39" spans="1:9" x14ac:dyDescent="0.2">
      <c r="A39" s="82" t="s">
        <v>25</v>
      </c>
      <c r="B39" s="92"/>
      <c r="C39" s="93">
        <f t="shared" ref="C39:F39" si="12">C35-C37</f>
        <v>0</v>
      </c>
      <c r="D39" s="93">
        <f t="shared" si="12"/>
        <v>0</v>
      </c>
      <c r="E39" s="93">
        <f t="shared" si="12"/>
        <v>0</v>
      </c>
      <c r="F39" s="93">
        <f t="shared" si="12"/>
        <v>0</v>
      </c>
      <c r="G39" s="93">
        <f t="shared" ref="G39" si="13">G35-G37</f>
        <v>0</v>
      </c>
      <c r="H39" s="93">
        <f t="shared" ref="H39:I39" si="14">H35-H37</f>
        <v>0</v>
      </c>
      <c r="I39" s="93">
        <f t="shared" si="14"/>
        <v>0</v>
      </c>
    </row>
    <row r="40" spans="1:9" x14ac:dyDescent="0.2">
      <c r="A40" s="94"/>
      <c r="B40" s="94"/>
      <c r="C40" s="95"/>
      <c r="D40" s="95"/>
      <c r="E40" s="95"/>
      <c r="F40" s="95"/>
      <c r="G40" s="95"/>
      <c r="H40" s="95"/>
      <c r="I40" s="95"/>
    </row>
    <row r="41" spans="1:9" x14ac:dyDescent="0.2">
      <c r="A41" s="96" t="s">
        <v>26</v>
      </c>
      <c r="B41" s="75"/>
      <c r="C41" s="48"/>
      <c r="D41" s="48"/>
      <c r="E41" s="97"/>
      <c r="F41" s="97"/>
      <c r="G41" s="97"/>
      <c r="H41" s="97"/>
      <c r="I41" s="97"/>
    </row>
    <row r="42" spans="1:9" x14ac:dyDescent="0.2">
      <c r="A42" s="98" t="s">
        <v>28</v>
      </c>
      <c r="B42" s="89"/>
      <c r="C42" s="41"/>
      <c r="D42" s="41"/>
      <c r="E42" s="91"/>
      <c r="F42" s="91"/>
      <c r="G42" s="91"/>
      <c r="H42" s="91"/>
      <c r="I42" s="91"/>
    </row>
    <row r="43" spans="1:9" x14ac:dyDescent="0.2">
      <c r="A43" s="82"/>
      <c r="B43" s="83"/>
      <c r="C43" s="86"/>
      <c r="D43" s="86"/>
      <c r="E43" s="86"/>
      <c r="F43" s="86"/>
      <c r="G43" s="86"/>
      <c r="H43" s="86"/>
      <c r="I43" s="86"/>
    </row>
    <row r="44" spans="1:9" x14ac:dyDescent="0.2">
      <c r="A44" s="82" t="s">
        <v>6</v>
      </c>
      <c r="B44" s="83"/>
      <c r="C44" s="35"/>
      <c r="D44" s="35"/>
      <c r="E44" s="86"/>
      <c r="F44" s="86"/>
      <c r="G44" s="86"/>
      <c r="H44" s="86"/>
      <c r="I44" s="86"/>
    </row>
    <row r="45" spans="1:9" x14ac:dyDescent="0.2">
      <c r="A45" s="82"/>
      <c r="B45" s="83"/>
      <c r="C45" s="35"/>
      <c r="D45" s="35"/>
      <c r="E45" s="86"/>
      <c r="F45" s="86"/>
      <c r="G45" s="86"/>
      <c r="H45" s="86"/>
      <c r="I45" s="86"/>
    </row>
    <row r="46" spans="1:9" x14ac:dyDescent="0.2">
      <c r="A46" s="98" t="s">
        <v>8</v>
      </c>
      <c r="B46" s="92"/>
      <c r="C46" s="35"/>
      <c r="D46" s="35"/>
      <c r="E46" s="86"/>
      <c r="F46" s="86"/>
      <c r="G46" s="86"/>
      <c r="H46" s="86"/>
      <c r="I46" s="86"/>
    </row>
    <row r="47" spans="1:9" x14ac:dyDescent="0.2">
      <c r="A47" s="99" t="s">
        <v>9</v>
      </c>
      <c r="B47" s="100"/>
      <c r="C47" s="35"/>
      <c r="D47" s="35"/>
      <c r="E47" s="86"/>
      <c r="F47" s="86"/>
      <c r="G47" s="86"/>
      <c r="H47" s="86"/>
      <c r="I47" s="86"/>
    </row>
  </sheetData>
  <mergeCells count="3">
    <mergeCell ref="A8:I9"/>
    <mergeCell ref="A13:I14"/>
    <mergeCell ref="A20:I20"/>
  </mergeCells>
  <printOptions horizontalCentered="1" verticalCentered="1"/>
  <pageMargins left="0.7" right="0.7" top="0.75" bottom="0.75" header="0.3" footer="0.3"/>
  <pageSetup scale="85" orientation="landscape" r:id="rId1"/>
  <headerFooter>
    <oddHeader xml:space="preserve">&amp;C&amp;"Arial,Bold"Report on Non-General Fund Information&amp;"Arial,Regular"
for Submittal to the 2022 Legislature
</oddHeader>
    <oddFooter>&amp;LForm 37-47 (rev. 9/7/21)&amp;R&amp;D  &amp;T</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811D00-ACA4-403B-87DC-DBD4BD8CCB6F}">
  <sheetPr>
    <tabColor rgb="FF00B0F0"/>
    <pageSetUpPr fitToPage="1"/>
  </sheetPr>
  <dimension ref="A1:I46"/>
  <sheetViews>
    <sheetView zoomScaleNormal="100" workbookViewId="0">
      <selection activeCell="K1" sqref="K1"/>
    </sheetView>
  </sheetViews>
  <sheetFormatPr defaultColWidth="8.85546875" defaultRowHeight="12.75" x14ac:dyDescent="0.2"/>
  <cols>
    <col min="1" max="2" width="14.7109375" style="24" customWidth="1"/>
    <col min="3" max="8" width="14" style="24" customWidth="1"/>
    <col min="9" max="9" width="13.140625" style="24" customWidth="1"/>
    <col min="10" max="16384" width="8.85546875" style="24"/>
  </cols>
  <sheetData>
    <row r="1" spans="1:9" x14ac:dyDescent="0.2">
      <c r="A1" s="73" t="s">
        <v>13</v>
      </c>
      <c r="B1" s="75" t="s">
        <v>401</v>
      </c>
      <c r="C1" s="75"/>
      <c r="D1" s="75"/>
      <c r="E1" s="73"/>
      <c r="F1" s="73"/>
      <c r="G1" s="76" t="s">
        <v>14</v>
      </c>
      <c r="H1" s="75"/>
      <c r="I1" s="75"/>
    </row>
    <row r="2" spans="1:9" x14ac:dyDescent="0.2">
      <c r="A2" s="73" t="s">
        <v>22</v>
      </c>
      <c r="B2" s="75" t="s">
        <v>346</v>
      </c>
      <c r="C2" s="75"/>
      <c r="D2" s="75"/>
      <c r="E2" s="73"/>
      <c r="F2" s="73"/>
      <c r="G2" s="76" t="s">
        <v>15</v>
      </c>
      <c r="H2" s="78"/>
      <c r="I2" s="78"/>
    </row>
    <row r="3" spans="1:9" x14ac:dyDescent="0.2">
      <c r="A3" s="73" t="s">
        <v>16</v>
      </c>
      <c r="B3" s="75" t="s">
        <v>402</v>
      </c>
      <c r="C3" s="75"/>
      <c r="D3" s="75"/>
      <c r="E3" s="73"/>
      <c r="F3" s="73"/>
      <c r="G3" s="76" t="s">
        <v>18</v>
      </c>
      <c r="H3" s="75"/>
      <c r="I3" s="75"/>
    </row>
    <row r="4" spans="1:9" x14ac:dyDescent="0.2">
      <c r="A4" s="73" t="s">
        <v>17</v>
      </c>
      <c r="B4" s="75" t="s">
        <v>403</v>
      </c>
      <c r="C4" s="78"/>
      <c r="D4" s="78"/>
      <c r="E4" s="73"/>
      <c r="F4" s="73"/>
      <c r="G4" s="76" t="s">
        <v>19</v>
      </c>
      <c r="H4" s="78" t="s">
        <v>404</v>
      </c>
      <c r="I4" s="78"/>
    </row>
    <row r="5" spans="1:9" x14ac:dyDescent="0.2">
      <c r="A5" s="73"/>
      <c r="B5" s="73"/>
      <c r="C5" s="73"/>
      <c r="D5" s="73"/>
      <c r="E5" s="73"/>
      <c r="F5" s="73"/>
      <c r="G5" s="73"/>
      <c r="H5" s="73"/>
      <c r="I5" s="73"/>
    </row>
    <row r="6" spans="1:9" x14ac:dyDescent="0.2">
      <c r="A6" s="73"/>
      <c r="B6" s="73"/>
      <c r="C6" s="73"/>
      <c r="D6" s="73"/>
      <c r="E6" s="73"/>
      <c r="F6" s="73"/>
      <c r="G6" s="73"/>
      <c r="H6" s="73"/>
      <c r="I6" s="73"/>
    </row>
    <row r="7" spans="1:9" ht="60" customHeight="1" x14ac:dyDescent="0.2">
      <c r="A7" s="207" t="s">
        <v>405</v>
      </c>
      <c r="B7" s="207"/>
      <c r="C7" s="207"/>
      <c r="D7" s="207"/>
      <c r="E7" s="207"/>
      <c r="F7" s="207"/>
      <c r="G7" s="207"/>
      <c r="H7" s="207"/>
      <c r="I7" s="207"/>
    </row>
    <row r="8" spans="1:9" x14ac:dyDescent="0.2">
      <c r="A8" s="73"/>
      <c r="B8" s="73"/>
      <c r="C8" s="73"/>
      <c r="D8" s="73"/>
      <c r="E8" s="73"/>
      <c r="F8" s="73"/>
      <c r="G8" s="73"/>
      <c r="H8" s="73"/>
      <c r="I8" s="73"/>
    </row>
    <row r="9" spans="1:9" x14ac:dyDescent="0.2">
      <c r="A9" s="73" t="s">
        <v>406</v>
      </c>
      <c r="B9" s="73"/>
      <c r="C9" s="73"/>
      <c r="D9" s="73"/>
      <c r="E9" s="73"/>
      <c r="F9" s="73"/>
      <c r="G9" s="73"/>
      <c r="H9" s="73"/>
      <c r="I9" s="73"/>
    </row>
    <row r="10" spans="1:9" x14ac:dyDescent="0.2">
      <c r="A10" s="73"/>
      <c r="B10" s="73"/>
      <c r="C10" s="73"/>
      <c r="D10" s="73"/>
      <c r="E10" s="73"/>
      <c r="F10" s="73"/>
      <c r="G10" s="73"/>
      <c r="H10" s="73"/>
      <c r="I10" s="73"/>
    </row>
    <row r="11" spans="1:9" ht="33" customHeight="1" x14ac:dyDescent="0.2">
      <c r="A11" s="207" t="s">
        <v>407</v>
      </c>
      <c r="B11" s="207"/>
      <c r="C11" s="207"/>
      <c r="D11" s="207"/>
      <c r="E11" s="207"/>
      <c r="F11" s="207"/>
      <c r="G11" s="207"/>
      <c r="H11" s="207"/>
      <c r="I11" s="207"/>
    </row>
    <row r="12" spans="1:9" x14ac:dyDescent="0.2">
      <c r="A12" s="73"/>
      <c r="B12" s="73"/>
      <c r="C12" s="73"/>
      <c r="D12" s="73"/>
      <c r="E12" s="73"/>
      <c r="F12" s="73"/>
      <c r="G12" s="73"/>
      <c r="H12" s="73"/>
      <c r="I12" s="73"/>
    </row>
    <row r="13" spans="1:9" x14ac:dyDescent="0.2">
      <c r="A13" s="24" t="s">
        <v>408</v>
      </c>
      <c r="B13" s="73"/>
      <c r="C13" s="73"/>
      <c r="D13" s="73"/>
      <c r="E13" s="73"/>
      <c r="F13" s="73"/>
      <c r="G13" s="73"/>
      <c r="H13" s="73"/>
      <c r="I13" s="73"/>
    </row>
    <row r="14" spans="1:9" x14ac:dyDescent="0.2">
      <c r="A14" s="60" t="s">
        <v>389</v>
      </c>
      <c r="B14" s="73"/>
      <c r="C14" s="73"/>
      <c r="D14" s="73"/>
      <c r="E14" s="73"/>
      <c r="F14" s="73"/>
      <c r="G14" s="73"/>
      <c r="H14" s="73"/>
      <c r="I14" s="73"/>
    </row>
    <row r="15" spans="1:9" x14ac:dyDescent="0.2">
      <c r="A15" s="59" t="s">
        <v>390</v>
      </c>
      <c r="B15" s="73"/>
      <c r="C15" s="73"/>
      <c r="D15" s="73"/>
      <c r="E15" s="73"/>
      <c r="F15" s="73"/>
      <c r="G15" s="73"/>
      <c r="H15" s="73"/>
      <c r="I15" s="73"/>
    </row>
    <row r="16" spans="1:9" x14ac:dyDescent="0.2">
      <c r="A16" s="73"/>
      <c r="B16" s="73"/>
      <c r="C16" s="73"/>
      <c r="D16" s="73"/>
      <c r="E16" s="73"/>
      <c r="F16" s="73"/>
      <c r="G16" s="73"/>
      <c r="H16" s="73"/>
      <c r="I16" s="73"/>
    </row>
    <row r="17" spans="1:9" x14ac:dyDescent="0.2">
      <c r="A17" s="211" t="s">
        <v>12</v>
      </c>
      <c r="B17" s="212"/>
      <c r="C17" s="212"/>
      <c r="D17" s="212"/>
      <c r="E17" s="212"/>
      <c r="F17" s="212"/>
      <c r="G17" s="212"/>
      <c r="H17" s="212"/>
      <c r="I17" s="213"/>
    </row>
    <row r="18" spans="1:9" x14ac:dyDescent="0.2">
      <c r="A18" s="82"/>
      <c r="B18" s="83"/>
      <c r="C18" s="84" t="s">
        <v>30</v>
      </c>
      <c r="D18" s="84" t="s">
        <v>31</v>
      </c>
      <c r="E18" s="84" t="s">
        <v>32</v>
      </c>
      <c r="F18" s="84" t="s">
        <v>33</v>
      </c>
      <c r="G18" s="23" t="s">
        <v>348</v>
      </c>
      <c r="H18" s="23" t="s">
        <v>349</v>
      </c>
      <c r="I18" s="23" t="s">
        <v>350</v>
      </c>
    </row>
    <row r="19" spans="1:9" x14ac:dyDescent="0.2">
      <c r="A19" s="82"/>
      <c r="B19" s="83"/>
      <c r="C19" s="33" t="s">
        <v>10</v>
      </c>
      <c r="D19" s="33" t="s">
        <v>10</v>
      </c>
      <c r="E19" s="33" t="s">
        <v>10</v>
      </c>
      <c r="F19" s="33" t="s">
        <v>10</v>
      </c>
      <c r="G19" s="33" t="s">
        <v>11</v>
      </c>
      <c r="H19" s="33" t="s">
        <v>11</v>
      </c>
      <c r="I19" s="33" t="s">
        <v>11</v>
      </c>
    </row>
    <row r="20" spans="1:9" x14ac:dyDescent="0.2">
      <c r="A20" s="82" t="s">
        <v>0</v>
      </c>
      <c r="B20" s="83"/>
      <c r="C20" s="86"/>
      <c r="D20" s="86"/>
      <c r="E20" s="86"/>
      <c r="F20" s="86"/>
      <c r="G20" s="86"/>
      <c r="H20" s="86"/>
      <c r="I20" s="86"/>
    </row>
    <row r="21" spans="1:9" x14ac:dyDescent="0.2">
      <c r="A21" s="82" t="s">
        <v>1</v>
      </c>
      <c r="B21" s="83"/>
      <c r="C21" s="86">
        <f t="shared" ref="C21" si="0">B32</f>
        <v>0</v>
      </c>
      <c r="D21" s="86">
        <v>0</v>
      </c>
      <c r="E21" s="86">
        <f t="shared" ref="E21" si="1">D32</f>
        <v>0</v>
      </c>
      <c r="F21" s="86">
        <f t="shared" ref="F21" si="2">E32</f>
        <v>0</v>
      </c>
      <c r="G21" s="86">
        <f t="shared" ref="G21" si="3">F32</f>
        <v>0</v>
      </c>
      <c r="H21" s="86">
        <f t="shared" ref="H21" si="4">G32</f>
        <v>0</v>
      </c>
      <c r="I21" s="86">
        <f t="shared" ref="I21" si="5">H32</f>
        <v>0</v>
      </c>
    </row>
    <row r="22" spans="1:9" x14ac:dyDescent="0.2">
      <c r="A22" s="82" t="s">
        <v>2</v>
      </c>
      <c r="B22" s="83"/>
      <c r="C22" s="86"/>
      <c r="D22" s="86">
        <v>0</v>
      </c>
      <c r="E22" s="86">
        <v>0</v>
      </c>
      <c r="F22" s="86">
        <v>34521.32</v>
      </c>
      <c r="G22" s="86">
        <v>34521.32</v>
      </c>
      <c r="H22" s="86">
        <v>34521.32</v>
      </c>
      <c r="I22" s="86">
        <v>34521.32</v>
      </c>
    </row>
    <row r="23" spans="1:9" x14ac:dyDescent="0.2">
      <c r="A23" s="82" t="s">
        <v>3</v>
      </c>
      <c r="B23" s="83"/>
      <c r="C23" s="85"/>
      <c r="D23" s="86">
        <v>0</v>
      </c>
      <c r="E23" s="86">
        <v>0</v>
      </c>
      <c r="F23" s="86">
        <v>34521.32</v>
      </c>
      <c r="G23" s="86">
        <v>34521.32</v>
      </c>
      <c r="H23" s="86">
        <v>34521.32</v>
      </c>
      <c r="I23" s="86">
        <v>34521.32</v>
      </c>
    </row>
    <row r="24" spans="1:9" x14ac:dyDescent="0.2">
      <c r="A24" s="82"/>
      <c r="B24" s="83"/>
      <c r="C24" s="86"/>
      <c r="D24" s="86"/>
      <c r="E24" s="86"/>
      <c r="F24" s="86"/>
      <c r="G24" s="86"/>
      <c r="H24" s="86"/>
      <c r="I24" s="86"/>
    </row>
    <row r="25" spans="1:9" x14ac:dyDescent="0.2">
      <c r="A25" s="29" t="s">
        <v>4</v>
      </c>
      <c r="B25" s="27"/>
      <c r="C25" s="37"/>
      <c r="D25" s="37"/>
      <c r="E25" s="37"/>
      <c r="F25" s="34"/>
      <c r="G25" s="34"/>
      <c r="H25" s="34"/>
      <c r="I25" s="34"/>
    </row>
    <row r="26" spans="1:9" x14ac:dyDescent="0.2">
      <c r="A26" s="29" t="s">
        <v>29</v>
      </c>
      <c r="B26" s="30"/>
      <c r="C26" s="37"/>
      <c r="D26" s="37"/>
      <c r="E26" s="37"/>
      <c r="F26" s="34"/>
      <c r="G26" s="34"/>
      <c r="H26" s="34"/>
      <c r="I26" s="34"/>
    </row>
    <row r="27" spans="1:9" x14ac:dyDescent="0.2">
      <c r="A27" s="38"/>
      <c r="B27" s="39"/>
      <c r="C27" s="35"/>
      <c r="D27" s="35"/>
      <c r="E27" s="35"/>
      <c r="F27" s="35"/>
      <c r="G27" s="35"/>
      <c r="H27" s="35"/>
      <c r="I27" s="35"/>
    </row>
    <row r="28" spans="1:9" x14ac:dyDescent="0.2">
      <c r="A28" s="38"/>
      <c r="B28" s="39"/>
      <c r="C28" s="35"/>
      <c r="D28" s="35"/>
      <c r="E28" s="35"/>
      <c r="F28" s="35"/>
      <c r="G28" s="35"/>
      <c r="H28" s="35"/>
      <c r="I28" s="35"/>
    </row>
    <row r="29" spans="1:9" x14ac:dyDescent="0.2">
      <c r="A29" s="38"/>
      <c r="B29" s="39"/>
      <c r="C29" s="35"/>
      <c r="D29" s="35"/>
      <c r="E29" s="35"/>
      <c r="F29" s="35"/>
      <c r="G29" s="35"/>
      <c r="H29" s="35"/>
      <c r="I29" s="35"/>
    </row>
    <row r="30" spans="1:9" x14ac:dyDescent="0.2">
      <c r="A30" s="29" t="s">
        <v>5</v>
      </c>
      <c r="B30" s="30"/>
      <c r="C30" s="34">
        <f t="shared" ref="C30:H30" si="6">SUM(C27:C29)</f>
        <v>0</v>
      </c>
      <c r="D30" s="34">
        <f t="shared" si="6"/>
        <v>0</v>
      </c>
      <c r="E30" s="34">
        <f t="shared" si="6"/>
        <v>0</v>
      </c>
      <c r="F30" s="34">
        <f t="shared" si="6"/>
        <v>0</v>
      </c>
      <c r="G30" s="34">
        <f t="shared" si="6"/>
        <v>0</v>
      </c>
      <c r="H30" s="34">
        <f t="shared" si="6"/>
        <v>0</v>
      </c>
      <c r="I30" s="34">
        <f t="shared" ref="I30" si="7">SUM(I27:I29)</f>
        <v>0</v>
      </c>
    </row>
    <row r="31" spans="1:9" x14ac:dyDescent="0.2">
      <c r="A31" s="82"/>
      <c r="B31" s="83"/>
      <c r="C31" s="86"/>
      <c r="D31" s="86"/>
      <c r="E31" s="86"/>
      <c r="F31" s="86"/>
      <c r="G31" s="86"/>
      <c r="H31" s="86"/>
      <c r="I31" s="86"/>
    </row>
    <row r="32" spans="1:9" x14ac:dyDescent="0.2">
      <c r="A32" s="82" t="s">
        <v>7</v>
      </c>
      <c r="B32" s="83"/>
      <c r="C32" s="85">
        <f t="shared" ref="C32:H32" si="8">+C21+C22-C23+C30</f>
        <v>0</v>
      </c>
      <c r="D32" s="85">
        <f t="shared" si="8"/>
        <v>0</v>
      </c>
      <c r="E32" s="85">
        <f t="shared" si="8"/>
        <v>0</v>
      </c>
      <c r="F32" s="85">
        <f t="shared" si="8"/>
        <v>0</v>
      </c>
      <c r="G32" s="85">
        <f t="shared" si="8"/>
        <v>0</v>
      </c>
      <c r="H32" s="85">
        <f t="shared" si="8"/>
        <v>0</v>
      </c>
      <c r="I32" s="85">
        <f t="shared" ref="I32" si="9">+I21+I22-I23+I30</f>
        <v>0</v>
      </c>
    </row>
    <row r="33" spans="1:9" x14ac:dyDescent="0.2">
      <c r="A33" s="88"/>
      <c r="B33" s="89"/>
      <c r="C33" s="86"/>
      <c r="D33" s="86"/>
      <c r="E33" s="86"/>
      <c r="F33" s="86"/>
      <c r="G33" s="86"/>
      <c r="H33" s="86"/>
      <c r="I33" s="86"/>
    </row>
    <row r="34" spans="1:9" x14ac:dyDescent="0.2">
      <c r="A34" s="82" t="s">
        <v>24</v>
      </c>
      <c r="B34" s="83"/>
      <c r="C34" s="86"/>
      <c r="D34" s="86">
        <v>0</v>
      </c>
      <c r="E34" s="86">
        <v>0</v>
      </c>
      <c r="F34" s="86">
        <v>2287.5</v>
      </c>
      <c r="G34" s="86"/>
      <c r="H34" s="86"/>
      <c r="I34" s="86"/>
    </row>
    <row r="35" spans="1:9" x14ac:dyDescent="0.2">
      <c r="A35" s="88"/>
      <c r="B35" s="89"/>
      <c r="C35" s="86"/>
      <c r="D35" s="86"/>
      <c r="E35" s="86"/>
      <c r="F35" s="86"/>
      <c r="G35" s="86"/>
      <c r="H35" s="86"/>
      <c r="I35" s="86"/>
    </row>
    <row r="36" spans="1:9" x14ac:dyDescent="0.2">
      <c r="A36" s="82" t="s">
        <v>25</v>
      </c>
      <c r="B36" s="92"/>
      <c r="C36" s="93">
        <f t="shared" ref="C36" si="10">C32-C34</f>
        <v>0</v>
      </c>
      <c r="D36" s="93" t="s">
        <v>88</v>
      </c>
      <c r="E36" s="93" t="s">
        <v>88</v>
      </c>
      <c r="F36" s="93" t="s">
        <v>88</v>
      </c>
      <c r="G36" s="93" t="s">
        <v>88</v>
      </c>
      <c r="H36" s="93" t="s">
        <v>88</v>
      </c>
      <c r="I36" s="93" t="s">
        <v>88</v>
      </c>
    </row>
    <row r="37" spans="1:9" x14ac:dyDescent="0.2">
      <c r="A37" s="94"/>
      <c r="B37" s="94"/>
      <c r="C37" s="95"/>
      <c r="D37" s="95"/>
      <c r="E37" s="95"/>
      <c r="F37" s="95"/>
      <c r="G37" s="95"/>
      <c r="H37" s="95"/>
      <c r="I37" s="95"/>
    </row>
    <row r="38" spans="1:9" x14ac:dyDescent="0.2">
      <c r="A38" s="96" t="s">
        <v>26</v>
      </c>
      <c r="B38" s="75"/>
      <c r="C38" s="48"/>
      <c r="D38" s="48"/>
      <c r="E38" s="97"/>
      <c r="F38" s="97"/>
      <c r="G38" s="97"/>
      <c r="H38" s="97"/>
      <c r="I38" s="97"/>
    </row>
    <row r="39" spans="1:9" x14ac:dyDescent="0.2">
      <c r="A39" s="98" t="s">
        <v>28</v>
      </c>
      <c r="B39" s="89"/>
      <c r="C39" s="41"/>
      <c r="D39" s="41"/>
      <c r="E39" s="91"/>
      <c r="F39" s="91"/>
      <c r="G39" s="91"/>
      <c r="H39" s="91"/>
      <c r="I39" s="91"/>
    </row>
    <row r="40" spans="1:9" x14ac:dyDescent="0.2">
      <c r="A40" s="82"/>
      <c r="B40" s="83"/>
      <c r="C40" s="86"/>
      <c r="D40" s="86"/>
      <c r="E40" s="86"/>
      <c r="F40" s="86"/>
      <c r="G40" s="86"/>
      <c r="H40" s="86"/>
      <c r="I40" s="86"/>
    </row>
    <row r="41" spans="1:9" x14ac:dyDescent="0.2">
      <c r="A41" s="82" t="s">
        <v>6</v>
      </c>
      <c r="B41" s="83"/>
      <c r="C41" s="35"/>
      <c r="D41" s="35"/>
      <c r="E41" s="86"/>
      <c r="F41" s="86"/>
      <c r="G41" s="86"/>
      <c r="H41" s="86"/>
      <c r="I41" s="86"/>
    </row>
    <row r="42" spans="1:9" x14ac:dyDescent="0.2">
      <c r="A42" s="82"/>
      <c r="B42" s="83"/>
      <c r="C42" s="35"/>
      <c r="D42" s="35"/>
      <c r="E42" s="86"/>
      <c r="F42" s="86"/>
      <c r="G42" s="86"/>
      <c r="H42" s="86"/>
      <c r="I42" s="86"/>
    </row>
    <row r="43" spans="1:9" x14ac:dyDescent="0.2">
      <c r="A43" s="98" t="s">
        <v>8</v>
      </c>
      <c r="B43" s="92"/>
      <c r="C43" s="35"/>
      <c r="D43" s="35"/>
      <c r="E43" s="86"/>
      <c r="F43" s="86"/>
      <c r="G43" s="86"/>
      <c r="H43" s="86"/>
      <c r="I43" s="86"/>
    </row>
    <row r="44" spans="1:9" x14ac:dyDescent="0.2">
      <c r="A44" s="99" t="s">
        <v>9</v>
      </c>
      <c r="B44" s="100"/>
      <c r="C44" s="35"/>
      <c r="D44" s="35"/>
      <c r="E44" s="86"/>
      <c r="F44" s="86"/>
      <c r="G44" s="86"/>
      <c r="H44" s="86"/>
      <c r="I44" s="86"/>
    </row>
    <row r="45" spans="1:9" x14ac:dyDescent="0.2">
      <c r="A45" s="9" t="s">
        <v>8</v>
      </c>
      <c r="B45" s="7"/>
      <c r="C45" s="70"/>
      <c r="D45" s="70"/>
      <c r="E45" s="17"/>
      <c r="F45" s="17"/>
      <c r="G45" s="17"/>
      <c r="H45" s="17"/>
      <c r="I45" s="17"/>
    </row>
    <row r="46" spans="1:9" x14ac:dyDescent="0.2">
      <c r="A46" s="12" t="s">
        <v>9</v>
      </c>
      <c r="B46" s="8"/>
      <c r="C46" s="70"/>
      <c r="D46" s="70"/>
      <c r="E46" s="17"/>
      <c r="F46" s="17"/>
      <c r="G46" s="17"/>
      <c r="H46" s="17"/>
      <c r="I46" s="17"/>
    </row>
  </sheetData>
  <sheetProtection selectLockedCells="1"/>
  <mergeCells count="3">
    <mergeCell ref="A17:I17"/>
    <mergeCell ref="A7:I7"/>
    <mergeCell ref="A11:I11"/>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BE0112-7599-4127-A729-AAACFAFA7F31}">
  <sheetPr>
    <pageSetUpPr fitToPage="1"/>
  </sheetPr>
  <dimension ref="A1:I45"/>
  <sheetViews>
    <sheetView topLeftCell="A7" zoomScaleNormal="100" workbookViewId="0">
      <selection activeCell="O36" sqref="O36"/>
    </sheetView>
  </sheetViews>
  <sheetFormatPr defaultColWidth="8.85546875" defaultRowHeight="12.75" x14ac:dyDescent="0.2"/>
  <cols>
    <col min="1" max="2" width="14.7109375" style="24" customWidth="1"/>
    <col min="3" max="8" width="14" style="24" customWidth="1"/>
    <col min="9" max="9" width="13.140625" style="24" customWidth="1"/>
    <col min="10" max="16384" width="8.85546875" style="24"/>
  </cols>
  <sheetData>
    <row r="1" spans="1:9" x14ac:dyDescent="0.2">
      <c r="A1" s="73"/>
      <c r="B1" s="73"/>
      <c r="C1" s="73"/>
      <c r="D1" s="73"/>
      <c r="E1" s="73"/>
      <c r="F1" s="73"/>
      <c r="G1" s="73"/>
      <c r="H1" s="73"/>
      <c r="I1" s="73"/>
    </row>
    <row r="2" spans="1:9" x14ac:dyDescent="0.2">
      <c r="A2" s="73" t="s">
        <v>13</v>
      </c>
      <c r="B2" s="75" t="s">
        <v>54</v>
      </c>
      <c r="C2" s="75"/>
      <c r="D2" s="75"/>
      <c r="E2" s="73"/>
      <c r="F2" s="73"/>
      <c r="G2" s="76" t="s">
        <v>14</v>
      </c>
      <c r="H2" s="75" t="s">
        <v>185</v>
      </c>
      <c r="I2" s="75"/>
    </row>
    <row r="3" spans="1:9" x14ac:dyDescent="0.2">
      <c r="A3" s="73" t="s">
        <v>22</v>
      </c>
      <c r="B3" s="75" t="s">
        <v>186</v>
      </c>
      <c r="C3" s="75"/>
      <c r="D3" s="75"/>
      <c r="E3" s="73"/>
      <c r="F3" s="73"/>
      <c r="G3" s="76" t="s">
        <v>15</v>
      </c>
      <c r="H3" s="78" t="s">
        <v>187</v>
      </c>
      <c r="I3" s="78"/>
    </row>
    <row r="4" spans="1:9" x14ac:dyDescent="0.2">
      <c r="A4" s="73" t="s">
        <v>16</v>
      </c>
      <c r="B4" s="75" t="s">
        <v>188</v>
      </c>
      <c r="C4" s="75"/>
      <c r="D4" s="75"/>
      <c r="E4" s="73"/>
      <c r="F4" s="73"/>
      <c r="G4" s="76" t="s">
        <v>18</v>
      </c>
      <c r="H4" s="75" t="s">
        <v>59</v>
      </c>
      <c r="I4" s="75"/>
    </row>
    <row r="5" spans="1:9" x14ac:dyDescent="0.2">
      <c r="A5" s="73" t="s">
        <v>17</v>
      </c>
      <c r="B5" s="75" t="s">
        <v>189</v>
      </c>
      <c r="C5" s="78"/>
      <c r="D5" s="78"/>
      <c r="E5" s="73"/>
      <c r="F5" s="73"/>
      <c r="G5" s="76" t="s">
        <v>19</v>
      </c>
      <c r="H5" s="78" t="s">
        <v>190</v>
      </c>
      <c r="I5" s="78"/>
    </row>
    <row r="6" spans="1:9" x14ac:dyDescent="0.2">
      <c r="A6" s="73"/>
      <c r="B6" s="73"/>
      <c r="C6" s="73"/>
      <c r="D6" s="73"/>
      <c r="E6" s="73"/>
      <c r="F6" s="73"/>
      <c r="G6" s="73"/>
      <c r="H6" s="73"/>
      <c r="I6" s="73"/>
    </row>
    <row r="7" spans="1:9" x14ac:dyDescent="0.2">
      <c r="A7" s="73"/>
      <c r="B7" s="73"/>
      <c r="C7" s="73"/>
      <c r="D7" s="73"/>
      <c r="E7" s="73"/>
      <c r="F7" s="73"/>
      <c r="G7" s="73"/>
      <c r="H7" s="73"/>
      <c r="I7" s="73"/>
    </row>
    <row r="8" spans="1:9" x14ac:dyDescent="0.2">
      <c r="A8" s="73" t="s">
        <v>191</v>
      </c>
      <c r="B8" s="73"/>
      <c r="C8" s="73"/>
      <c r="D8" s="73"/>
      <c r="E8" s="73"/>
      <c r="F8" s="73"/>
      <c r="G8" s="73"/>
      <c r="H8" s="73"/>
      <c r="I8" s="73"/>
    </row>
    <row r="9" spans="1:9" x14ac:dyDescent="0.2">
      <c r="A9" s="73"/>
      <c r="B9" s="73"/>
      <c r="C9" s="73"/>
      <c r="D9" s="73"/>
      <c r="E9" s="73"/>
      <c r="F9" s="73"/>
      <c r="G9" s="73"/>
      <c r="H9" s="73"/>
      <c r="I9" s="73"/>
    </row>
    <row r="10" spans="1:9" x14ac:dyDescent="0.2">
      <c r="A10" s="73" t="s">
        <v>192</v>
      </c>
      <c r="B10" s="73"/>
      <c r="C10" s="73"/>
      <c r="D10" s="73"/>
      <c r="E10" s="73"/>
      <c r="F10" s="73"/>
      <c r="G10" s="73"/>
      <c r="H10" s="73"/>
      <c r="I10" s="73"/>
    </row>
    <row r="11" spans="1:9" x14ac:dyDescent="0.2">
      <c r="A11" s="73"/>
      <c r="B11" s="73"/>
      <c r="C11" s="73"/>
      <c r="D11" s="73"/>
      <c r="E11" s="73"/>
      <c r="F11" s="73"/>
      <c r="G11" s="73"/>
      <c r="H11" s="73"/>
      <c r="I11" s="73"/>
    </row>
    <row r="12" spans="1:9" x14ac:dyDescent="0.2">
      <c r="A12" s="73" t="s">
        <v>193</v>
      </c>
      <c r="B12" s="73"/>
      <c r="C12" s="73"/>
      <c r="D12" s="73"/>
      <c r="E12" s="73"/>
      <c r="F12" s="73"/>
      <c r="G12" s="73"/>
      <c r="H12" s="73"/>
      <c r="I12" s="73"/>
    </row>
    <row r="13" spans="1:9" x14ac:dyDescent="0.2">
      <c r="A13" s="73"/>
      <c r="B13" s="73"/>
      <c r="C13" s="73"/>
      <c r="D13" s="73"/>
      <c r="E13" s="73"/>
      <c r="F13" s="73"/>
      <c r="G13" s="73"/>
      <c r="H13" s="73"/>
      <c r="I13" s="73"/>
    </row>
    <row r="14" spans="1:9" x14ac:dyDescent="0.2">
      <c r="A14" s="24" t="s">
        <v>27</v>
      </c>
      <c r="B14" s="73"/>
      <c r="C14" s="73"/>
      <c r="D14" s="73"/>
      <c r="E14" s="73"/>
      <c r="F14" s="73"/>
      <c r="G14" s="73"/>
      <c r="H14" s="73"/>
      <c r="I14" s="73"/>
    </row>
    <row r="15" spans="1:9" x14ac:dyDescent="0.2">
      <c r="A15" s="73"/>
      <c r="B15" s="73"/>
      <c r="C15" s="73"/>
      <c r="D15" s="73"/>
      <c r="E15" s="73"/>
      <c r="F15" s="73"/>
      <c r="G15" s="73"/>
      <c r="H15" s="73"/>
      <c r="I15" s="73"/>
    </row>
    <row r="16" spans="1:9" x14ac:dyDescent="0.2">
      <c r="B16" s="73"/>
      <c r="C16" s="73"/>
      <c r="D16" s="73"/>
      <c r="E16" s="73"/>
      <c r="F16" s="73"/>
      <c r="G16" s="73"/>
      <c r="H16" s="73"/>
      <c r="I16" s="73"/>
    </row>
    <row r="17" spans="1:9" x14ac:dyDescent="0.2">
      <c r="A17" s="73"/>
      <c r="B17" s="73"/>
      <c r="C17" s="73"/>
      <c r="D17" s="73"/>
      <c r="E17" s="73"/>
      <c r="F17" s="73"/>
      <c r="G17" s="73"/>
      <c r="H17" s="73"/>
      <c r="I17" s="73"/>
    </row>
    <row r="18" spans="1:9" x14ac:dyDescent="0.2">
      <c r="A18" s="211" t="s">
        <v>12</v>
      </c>
      <c r="B18" s="212"/>
      <c r="C18" s="212"/>
      <c r="D18" s="212"/>
      <c r="E18" s="212"/>
      <c r="F18" s="212"/>
      <c r="G18" s="212"/>
      <c r="H18" s="212"/>
      <c r="I18" s="213"/>
    </row>
    <row r="19" spans="1:9" x14ac:dyDescent="0.2">
      <c r="A19" s="82"/>
      <c r="B19" s="83"/>
      <c r="C19" s="84" t="s">
        <v>30</v>
      </c>
      <c r="D19" s="84" t="s">
        <v>31</v>
      </c>
      <c r="E19" s="84" t="s">
        <v>32</v>
      </c>
      <c r="F19" s="84" t="s">
        <v>33</v>
      </c>
      <c r="G19" s="23" t="s">
        <v>348</v>
      </c>
      <c r="H19" s="23" t="s">
        <v>349</v>
      </c>
      <c r="I19" s="23" t="s">
        <v>350</v>
      </c>
    </row>
    <row r="20" spans="1:9" x14ac:dyDescent="0.2">
      <c r="A20" s="82"/>
      <c r="B20" s="83"/>
      <c r="C20" s="33" t="s">
        <v>10</v>
      </c>
      <c r="D20" s="33" t="s">
        <v>10</v>
      </c>
      <c r="E20" s="33" t="s">
        <v>10</v>
      </c>
      <c r="F20" s="33" t="s">
        <v>10</v>
      </c>
      <c r="G20" s="33" t="s">
        <v>11</v>
      </c>
      <c r="H20" s="33" t="s">
        <v>11</v>
      </c>
      <c r="I20" s="33" t="s">
        <v>11</v>
      </c>
    </row>
    <row r="21" spans="1:9" x14ac:dyDescent="0.2">
      <c r="A21" s="82" t="s">
        <v>0</v>
      </c>
      <c r="B21" s="83"/>
      <c r="C21" s="86"/>
      <c r="D21" s="86"/>
      <c r="E21" s="86"/>
      <c r="F21" s="86"/>
      <c r="G21" s="86"/>
      <c r="H21" s="86"/>
      <c r="I21" s="86"/>
    </row>
    <row r="22" spans="1:9" x14ac:dyDescent="0.2">
      <c r="A22" s="82" t="s">
        <v>1</v>
      </c>
      <c r="B22" s="83"/>
      <c r="C22" s="86">
        <f t="shared" ref="C22" si="0">B33</f>
        <v>0</v>
      </c>
      <c r="D22" s="86">
        <f t="shared" ref="D22" si="1">C33</f>
        <v>0</v>
      </c>
      <c r="E22" s="86">
        <f t="shared" ref="E22" si="2">D33</f>
        <v>0</v>
      </c>
      <c r="F22" s="86">
        <f t="shared" ref="F22" si="3">E33</f>
        <v>51032931.899999999</v>
      </c>
      <c r="G22" s="86">
        <f t="shared" ref="G22" si="4">F33</f>
        <v>11497784.800000004</v>
      </c>
      <c r="H22" s="86">
        <f t="shared" ref="H22" si="5">G33</f>
        <v>11497784.800000004</v>
      </c>
      <c r="I22" s="86">
        <f t="shared" ref="I22" si="6">H33</f>
        <v>11497784.800000004</v>
      </c>
    </row>
    <row r="23" spans="1:9" x14ac:dyDescent="0.2">
      <c r="A23" s="82" t="s">
        <v>2</v>
      </c>
      <c r="B23" s="83"/>
      <c r="C23" s="86"/>
      <c r="D23" s="86"/>
      <c r="E23" s="86">
        <v>0</v>
      </c>
      <c r="F23" s="86">
        <v>0</v>
      </c>
      <c r="G23" s="86"/>
      <c r="H23" s="86"/>
      <c r="I23" s="86"/>
    </row>
    <row r="24" spans="1:9" x14ac:dyDescent="0.2">
      <c r="A24" s="82" t="s">
        <v>3</v>
      </c>
      <c r="B24" s="83"/>
      <c r="C24" s="85"/>
      <c r="D24" s="86"/>
      <c r="E24" s="86">
        <v>33224111.100000001</v>
      </c>
      <c r="F24" s="86">
        <v>86525278.099999994</v>
      </c>
      <c r="G24" s="86"/>
      <c r="H24" s="86"/>
      <c r="I24" s="86"/>
    </row>
    <row r="25" spans="1:9" x14ac:dyDescent="0.2">
      <c r="A25" s="82"/>
      <c r="B25" s="83"/>
      <c r="C25" s="86"/>
      <c r="D25" s="86"/>
      <c r="E25" s="86"/>
      <c r="F25" s="86"/>
      <c r="G25" s="86"/>
      <c r="H25" s="86"/>
      <c r="I25" s="86"/>
    </row>
    <row r="26" spans="1:9" x14ac:dyDescent="0.2">
      <c r="A26" s="29" t="s">
        <v>4</v>
      </c>
      <c r="B26" s="27"/>
      <c r="C26" s="37"/>
      <c r="D26" s="37"/>
      <c r="E26" s="37"/>
      <c r="F26" s="34"/>
      <c r="G26" s="37"/>
      <c r="H26" s="37"/>
      <c r="I26" s="37"/>
    </row>
    <row r="27" spans="1:9" x14ac:dyDescent="0.2">
      <c r="A27" s="29" t="s">
        <v>29</v>
      </c>
      <c r="B27" s="30"/>
      <c r="C27" s="37"/>
      <c r="D27" s="37"/>
      <c r="E27" s="37"/>
      <c r="F27" s="34"/>
      <c r="G27" s="37"/>
      <c r="H27" s="37"/>
      <c r="I27" s="37"/>
    </row>
    <row r="28" spans="1:9" x14ac:dyDescent="0.2">
      <c r="A28" s="38" t="s">
        <v>332</v>
      </c>
      <c r="B28" s="39"/>
      <c r="C28" s="35"/>
      <c r="D28" s="35"/>
      <c r="E28" s="35">
        <v>84257043</v>
      </c>
      <c r="F28" s="35"/>
      <c r="G28" s="35"/>
      <c r="H28" s="35"/>
      <c r="I28" s="35"/>
    </row>
    <row r="29" spans="1:9" x14ac:dyDescent="0.2">
      <c r="A29" s="38" t="s">
        <v>347</v>
      </c>
      <c r="B29" s="39"/>
      <c r="C29" s="35"/>
      <c r="D29" s="35"/>
      <c r="E29" s="35"/>
      <c r="F29" s="35">
        <v>46990131</v>
      </c>
      <c r="G29" s="35"/>
      <c r="H29" s="35"/>
      <c r="I29" s="35"/>
    </row>
    <row r="30" spans="1:9" x14ac:dyDescent="0.2">
      <c r="A30" s="38"/>
      <c r="B30" s="39"/>
      <c r="C30" s="35"/>
      <c r="D30" s="35"/>
      <c r="E30" s="35"/>
      <c r="F30" s="35"/>
      <c r="G30" s="35"/>
      <c r="H30" s="35"/>
      <c r="I30" s="35"/>
    </row>
    <row r="31" spans="1:9" x14ac:dyDescent="0.2">
      <c r="A31" s="29" t="s">
        <v>5</v>
      </c>
      <c r="B31" s="30"/>
      <c r="C31" s="34">
        <f t="shared" ref="C31:F31" si="7">SUM(C28:C30)</f>
        <v>0</v>
      </c>
      <c r="D31" s="34">
        <f t="shared" si="7"/>
        <v>0</v>
      </c>
      <c r="E31" s="34">
        <f t="shared" si="7"/>
        <v>84257043</v>
      </c>
      <c r="F31" s="34">
        <f t="shared" si="7"/>
        <v>46990131</v>
      </c>
      <c r="G31" s="34">
        <f t="shared" ref="G31" si="8">SUM(G28:G30)</f>
        <v>0</v>
      </c>
      <c r="H31" s="34">
        <f t="shared" ref="H31:I31" si="9">SUM(H28:H30)</f>
        <v>0</v>
      </c>
      <c r="I31" s="34">
        <f t="shared" si="9"/>
        <v>0</v>
      </c>
    </row>
    <row r="32" spans="1:9" x14ac:dyDescent="0.2">
      <c r="A32" s="82"/>
      <c r="B32" s="83"/>
      <c r="C32" s="86"/>
      <c r="D32" s="86"/>
      <c r="E32" s="86"/>
      <c r="F32" s="86"/>
      <c r="G32" s="86"/>
      <c r="H32" s="86"/>
      <c r="I32" s="86"/>
    </row>
    <row r="33" spans="1:9" x14ac:dyDescent="0.2">
      <c r="A33" s="82" t="s">
        <v>7</v>
      </c>
      <c r="B33" s="83"/>
      <c r="C33" s="85">
        <f t="shared" ref="C33:F33" si="10">+C22+C23-C24+C31</f>
        <v>0</v>
      </c>
      <c r="D33" s="85">
        <f t="shared" si="10"/>
        <v>0</v>
      </c>
      <c r="E33" s="85">
        <f t="shared" si="10"/>
        <v>51032931.899999999</v>
      </c>
      <c r="F33" s="85">
        <f t="shared" si="10"/>
        <v>11497784.800000004</v>
      </c>
      <c r="G33" s="85">
        <f t="shared" ref="G33" si="11">+G22+G23-G24+G31</f>
        <v>11497784.800000004</v>
      </c>
      <c r="H33" s="85">
        <f t="shared" ref="H33:I33" si="12">+H22+H23-H24+H31</f>
        <v>11497784.800000004</v>
      </c>
      <c r="I33" s="85">
        <f t="shared" si="12"/>
        <v>11497784.800000004</v>
      </c>
    </row>
    <row r="34" spans="1:9" x14ac:dyDescent="0.2">
      <c r="A34" s="88"/>
      <c r="B34" s="89"/>
      <c r="C34" s="86"/>
      <c r="D34" s="86"/>
      <c r="E34" s="86"/>
      <c r="F34" s="86"/>
      <c r="G34" s="86"/>
      <c r="H34" s="86"/>
      <c r="I34" s="86"/>
    </row>
    <row r="35" spans="1:9" x14ac:dyDescent="0.2">
      <c r="A35" s="82" t="s">
        <v>24</v>
      </c>
      <c r="B35" s="83"/>
      <c r="C35" s="86"/>
      <c r="D35" s="86"/>
      <c r="E35" s="86">
        <v>51032931.899999999</v>
      </c>
      <c r="F35" s="86">
        <v>11497784.800000001</v>
      </c>
      <c r="G35" s="86"/>
      <c r="H35" s="86"/>
      <c r="I35" s="86"/>
    </row>
    <row r="36" spans="1:9" x14ac:dyDescent="0.2">
      <c r="A36" s="88"/>
      <c r="B36" s="89"/>
      <c r="C36" s="86"/>
      <c r="D36" s="86"/>
      <c r="E36" s="86"/>
      <c r="F36" s="86"/>
      <c r="G36" s="86"/>
      <c r="H36" s="86"/>
      <c r="I36" s="86"/>
    </row>
    <row r="37" spans="1:9" x14ac:dyDescent="0.2">
      <c r="A37" s="82" t="s">
        <v>25</v>
      </c>
      <c r="B37" s="92"/>
      <c r="C37" s="93">
        <f t="shared" ref="C37:F37" si="13">C33-C35</f>
        <v>0</v>
      </c>
      <c r="D37" s="93">
        <f t="shared" si="13"/>
        <v>0</v>
      </c>
      <c r="E37" s="93">
        <f t="shared" si="13"/>
        <v>0</v>
      </c>
      <c r="F37" s="93">
        <f t="shared" si="13"/>
        <v>0</v>
      </c>
      <c r="G37" s="93">
        <f t="shared" ref="G37" si="14">G33-G35</f>
        <v>11497784.800000004</v>
      </c>
      <c r="H37" s="93">
        <f t="shared" ref="H37:I37" si="15">H33-H35</f>
        <v>11497784.800000004</v>
      </c>
      <c r="I37" s="93">
        <f t="shared" si="15"/>
        <v>11497784.800000004</v>
      </c>
    </row>
    <row r="38" spans="1:9" x14ac:dyDescent="0.2">
      <c r="A38" s="94"/>
      <c r="B38" s="94"/>
      <c r="C38" s="95"/>
      <c r="D38" s="95"/>
      <c r="E38" s="95"/>
      <c r="F38" s="95"/>
      <c r="G38" s="95"/>
      <c r="H38" s="95"/>
      <c r="I38" s="95"/>
    </row>
    <row r="39" spans="1:9" x14ac:dyDescent="0.2">
      <c r="A39" s="96" t="s">
        <v>26</v>
      </c>
      <c r="B39" s="75"/>
      <c r="C39" s="48"/>
      <c r="D39" s="48"/>
      <c r="E39" s="97"/>
      <c r="F39" s="97"/>
      <c r="G39" s="97"/>
      <c r="H39" s="97"/>
      <c r="I39" s="97"/>
    </row>
    <row r="40" spans="1:9" x14ac:dyDescent="0.2">
      <c r="A40" s="98" t="s">
        <v>28</v>
      </c>
      <c r="B40" s="89"/>
      <c r="C40" s="41"/>
      <c r="D40" s="41"/>
      <c r="E40" s="91"/>
      <c r="F40" s="91"/>
      <c r="G40" s="91"/>
      <c r="H40" s="91"/>
      <c r="I40" s="91"/>
    </row>
    <row r="41" spans="1:9" x14ac:dyDescent="0.2">
      <c r="A41" s="82"/>
      <c r="B41" s="83"/>
      <c r="C41" s="86"/>
      <c r="D41" s="86"/>
      <c r="E41" s="86"/>
      <c r="F41" s="86"/>
      <c r="G41" s="86"/>
      <c r="H41" s="86"/>
      <c r="I41" s="86"/>
    </row>
    <row r="42" spans="1:9" x14ac:dyDescent="0.2">
      <c r="A42" s="82" t="s">
        <v>6</v>
      </c>
      <c r="B42" s="83"/>
      <c r="C42" s="35"/>
      <c r="D42" s="35"/>
      <c r="E42" s="86"/>
      <c r="F42" s="86"/>
      <c r="G42" s="86"/>
      <c r="H42" s="86"/>
      <c r="I42" s="86"/>
    </row>
    <row r="43" spans="1:9" x14ac:dyDescent="0.2">
      <c r="A43" s="82"/>
      <c r="B43" s="83"/>
      <c r="C43" s="35"/>
      <c r="D43" s="35"/>
      <c r="E43" s="86"/>
      <c r="F43" s="86"/>
      <c r="G43" s="86"/>
      <c r="H43" s="86"/>
      <c r="I43" s="86"/>
    </row>
    <row r="44" spans="1:9" x14ac:dyDescent="0.2">
      <c r="A44" s="98" t="s">
        <v>8</v>
      </c>
      <c r="B44" s="92"/>
      <c r="C44" s="35"/>
      <c r="D44" s="35"/>
      <c r="E44" s="86"/>
      <c r="F44" s="86"/>
      <c r="G44" s="86"/>
      <c r="H44" s="86"/>
      <c r="I44" s="86"/>
    </row>
    <row r="45" spans="1:9" x14ac:dyDescent="0.2">
      <c r="A45" s="99" t="s">
        <v>9</v>
      </c>
      <c r="B45" s="100"/>
      <c r="C45" s="35"/>
      <c r="D45" s="35"/>
      <c r="E45" s="86"/>
      <c r="F45" s="86"/>
      <c r="G45" s="86"/>
      <c r="H45" s="86"/>
      <c r="I45" s="86"/>
    </row>
  </sheetData>
  <sheetProtection selectLockedCells="1"/>
  <mergeCells count="1">
    <mergeCell ref="A18:I18"/>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982D5B-AF99-4432-A57C-1F66BD235ED1}">
  <sheetPr>
    <tabColor rgb="FFFFC000"/>
    <pageSetUpPr fitToPage="1"/>
  </sheetPr>
  <dimension ref="A1:I45"/>
  <sheetViews>
    <sheetView zoomScaleNormal="100" workbookViewId="0">
      <selection activeCell="M39" sqref="M39"/>
    </sheetView>
  </sheetViews>
  <sheetFormatPr defaultRowHeight="12.75" x14ac:dyDescent="0.2"/>
  <cols>
    <col min="1" max="2" width="14.7109375" customWidth="1"/>
    <col min="3" max="9" width="14" customWidth="1"/>
  </cols>
  <sheetData>
    <row r="1" spans="1:9" x14ac:dyDescent="0.2">
      <c r="A1" s="1"/>
      <c r="B1" s="1"/>
      <c r="C1" s="1"/>
      <c r="D1" s="1"/>
      <c r="E1" s="1"/>
      <c r="F1" s="1"/>
      <c r="G1" s="1"/>
      <c r="H1" s="1"/>
      <c r="I1" s="1"/>
    </row>
    <row r="2" spans="1:9" x14ac:dyDescent="0.2">
      <c r="A2" s="1" t="s">
        <v>13</v>
      </c>
      <c r="B2" s="2" t="s">
        <v>420</v>
      </c>
      <c r="C2" s="2"/>
      <c r="D2" s="2"/>
      <c r="E2" s="1"/>
      <c r="F2" s="1"/>
      <c r="G2" s="3" t="s">
        <v>14</v>
      </c>
      <c r="H2" s="2" t="s">
        <v>309</v>
      </c>
      <c r="I2" s="2"/>
    </row>
    <row r="3" spans="1:9" x14ac:dyDescent="0.2">
      <c r="A3" s="1" t="s">
        <v>22</v>
      </c>
      <c r="B3" s="2" t="s">
        <v>310</v>
      </c>
      <c r="C3" s="2"/>
      <c r="D3" s="2"/>
      <c r="E3" s="1"/>
      <c r="F3" s="1"/>
      <c r="G3" s="3" t="s">
        <v>15</v>
      </c>
      <c r="H3" s="4" t="s">
        <v>311</v>
      </c>
      <c r="I3" s="4"/>
    </row>
    <row r="4" spans="1:9" x14ac:dyDescent="0.2">
      <c r="A4" s="1" t="s">
        <v>16</v>
      </c>
      <c r="B4" s="2" t="s">
        <v>333</v>
      </c>
      <c r="C4" s="2"/>
      <c r="D4" s="2"/>
      <c r="E4" s="1"/>
      <c r="F4" s="1"/>
      <c r="G4" s="3" t="s">
        <v>18</v>
      </c>
      <c r="H4" s="2" t="s">
        <v>313</v>
      </c>
      <c r="I4" s="2"/>
    </row>
    <row r="5" spans="1:9" x14ac:dyDescent="0.2">
      <c r="A5" s="1" t="s">
        <v>17</v>
      </c>
      <c r="B5" s="2" t="s">
        <v>424</v>
      </c>
      <c r="C5" s="4"/>
      <c r="D5" s="4"/>
      <c r="E5" s="1"/>
      <c r="F5" s="1"/>
      <c r="G5" s="3" t="s">
        <v>19</v>
      </c>
      <c r="H5" s="4" t="s">
        <v>427</v>
      </c>
      <c r="I5" s="4"/>
    </row>
    <row r="6" spans="1:9" x14ac:dyDescent="0.2">
      <c r="A6" s="1"/>
      <c r="B6" s="1"/>
      <c r="C6" s="1"/>
      <c r="D6" s="1"/>
      <c r="E6" s="1"/>
      <c r="F6" s="1"/>
      <c r="G6" s="1"/>
      <c r="H6" s="1"/>
      <c r="I6" s="1"/>
    </row>
    <row r="7" spans="1:9" x14ac:dyDescent="0.2">
      <c r="A7" s="1"/>
      <c r="B7" s="1"/>
      <c r="C7" s="1"/>
      <c r="D7" s="1"/>
      <c r="E7" s="1"/>
      <c r="F7" s="1"/>
      <c r="G7" s="1"/>
      <c r="H7" s="1"/>
      <c r="I7" s="1"/>
    </row>
    <row r="8" spans="1:9" x14ac:dyDescent="0.2">
      <c r="A8" s="1" t="s">
        <v>428</v>
      </c>
      <c r="B8" s="1"/>
      <c r="C8" s="1"/>
      <c r="D8" s="1"/>
      <c r="E8" s="1"/>
      <c r="F8" s="1"/>
      <c r="G8" s="1"/>
      <c r="H8" s="1"/>
      <c r="I8" s="1"/>
    </row>
    <row r="9" spans="1:9" x14ac:dyDescent="0.2">
      <c r="A9" s="1"/>
      <c r="B9" s="1" t="s">
        <v>425</v>
      </c>
      <c r="C9" s="1"/>
      <c r="D9" s="1"/>
      <c r="E9" s="1"/>
      <c r="F9" s="1"/>
      <c r="G9" s="1"/>
      <c r="H9" s="1"/>
      <c r="I9" s="1"/>
    </row>
    <row r="10" spans="1:9" x14ac:dyDescent="0.2">
      <c r="A10" s="1"/>
      <c r="B10" s="1" t="s">
        <v>426</v>
      </c>
      <c r="C10" s="1"/>
      <c r="D10" s="1"/>
      <c r="E10" s="1"/>
      <c r="F10" s="1"/>
      <c r="G10" s="1"/>
      <c r="H10" s="1"/>
      <c r="I10" s="1"/>
    </row>
    <row r="11" spans="1:9" x14ac:dyDescent="0.2">
      <c r="A11" s="1" t="s">
        <v>51</v>
      </c>
      <c r="B11" s="1"/>
      <c r="C11" s="1"/>
      <c r="D11" s="1"/>
      <c r="E11" s="1"/>
      <c r="F11" s="1"/>
      <c r="G11" s="1"/>
      <c r="H11" s="1"/>
      <c r="I11" s="1"/>
    </row>
    <row r="12" spans="1:9" x14ac:dyDescent="0.2">
      <c r="A12" s="1"/>
      <c r="B12" s="1"/>
      <c r="C12" s="1"/>
      <c r="D12" s="1"/>
      <c r="E12" s="1"/>
      <c r="F12" s="1"/>
      <c r="G12" s="1"/>
      <c r="H12" s="1"/>
      <c r="I12" s="1"/>
    </row>
    <row r="13" spans="1:9" x14ac:dyDescent="0.2">
      <c r="A13" s="1" t="s">
        <v>315</v>
      </c>
      <c r="B13" s="1"/>
      <c r="C13" s="1"/>
      <c r="D13" s="1"/>
      <c r="E13" s="1"/>
      <c r="F13" s="1"/>
      <c r="G13" s="1"/>
      <c r="H13" s="1"/>
      <c r="I13" s="1"/>
    </row>
    <row r="14" spans="1:9" x14ac:dyDescent="0.2">
      <c r="A14" s="1"/>
      <c r="B14" s="1" t="s">
        <v>429</v>
      </c>
      <c r="C14" s="1"/>
      <c r="D14" s="1"/>
      <c r="E14" s="1"/>
      <c r="F14" s="1"/>
      <c r="G14" s="1"/>
      <c r="H14" s="1"/>
      <c r="I14" s="1"/>
    </row>
    <row r="15" spans="1:9" x14ac:dyDescent="0.2">
      <c r="A15" s="1"/>
      <c r="B15" s="1"/>
      <c r="C15" s="1"/>
      <c r="D15" s="1"/>
      <c r="E15" s="1"/>
      <c r="F15" s="1"/>
      <c r="G15" s="1"/>
      <c r="H15" s="1"/>
      <c r="I15" s="1"/>
    </row>
    <row r="16" spans="1:9" x14ac:dyDescent="0.2">
      <c r="A16" s="60" t="s">
        <v>334</v>
      </c>
      <c r="B16" s="1"/>
      <c r="C16" s="1"/>
      <c r="D16" s="1"/>
      <c r="E16" s="1"/>
      <c r="F16" s="1"/>
      <c r="G16" s="1"/>
      <c r="H16" s="1"/>
      <c r="I16" s="1"/>
    </row>
    <row r="17" spans="1:9" x14ac:dyDescent="0.2">
      <c r="A17" s="1"/>
      <c r="B17" s="1"/>
      <c r="C17" s="1"/>
      <c r="D17" s="1"/>
      <c r="E17" s="1"/>
      <c r="F17" s="1"/>
      <c r="G17" s="1"/>
      <c r="H17" s="1"/>
      <c r="I17" s="1"/>
    </row>
    <row r="18" spans="1:9" x14ac:dyDescent="0.2">
      <c r="A18" s="60" t="s">
        <v>423</v>
      </c>
      <c r="B18" s="1"/>
      <c r="C18" s="1"/>
      <c r="D18" s="1"/>
      <c r="E18" s="1"/>
      <c r="F18" s="1"/>
      <c r="G18" s="1"/>
      <c r="H18" s="1"/>
      <c r="I18" s="1"/>
    </row>
    <row r="19" spans="1:9" x14ac:dyDescent="0.2">
      <c r="A19" s="1"/>
      <c r="B19" s="1"/>
      <c r="C19" s="1"/>
      <c r="D19" s="1"/>
      <c r="E19" s="1"/>
      <c r="F19" s="1"/>
      <c r="G19" s="1"/>
      <c r="H19" s="1"/>
      <c r="I19" s="1"/>
    </row>
    <row r="20" spans="1:9" x14ac:dyDescent="0.2">
      <c r="A20" s="221" t="s">
        <v>12</v>
      </c>
      <c r="B20" s="222"/>
      <c r="C20" s="222"/>
      <c r="D20" s="222"/>
      <c r="E20" s="222"/>
      <c r="F20" s="222"/>
      <c r="G20" s="222"/>
      <c r="H20" s="222"/>
      <c r="I20" s="223"/>
    </row>
    <row r="21" spans="1:9" x14ac:dyDescent="0.2">
      <c r="A21" s="13"/>
      <c r="B21" s="6"/>
      <c r="C21" s="23" t="s">
        <v>30</v>
      </c>
      <c r="D21" s="23" t="s">
        <v>31</v>
      </c>
      <c r="E21" s="23" t="s">
        <v>32</v>
      </c>
      <c r="F21" s="23" t="s">
        <v>33</v>
      </c>
      <c r="G21" s="23" t="s">
        <v>348</v>
      </c>
      <c r="H21" s="23" t="s">
        <v>349</v>
      </c>
      <c r="I21" s="23" t="s">
        <v>350</v>
      </c>
    </row>
    <row r="22" spans="1:9" x14ac:dyDescent="0.2">
      <c r="A22" s="13"/>
      <c r="B22" s="6"/>
      <c r="C22" s="198" t="s">
        <v>10</v>
      </c>
      <c r="D22" s="199" t="s">
        <v>10</v>
      </c>
      <c r="E22" s="5" t="s">
        <v>10</v>
      </c>
      <c r="F22" s="5" t="s">
        <v>10</v>
      </c>
      <c r="G22" s="5" t="s">
        <v>11</v>
      </c>
      <c r="H22" s="5" t="s">
        <v>11</v>
      </c>
      <c r="I22" s="5" t="s">
        <v>11</v>
      </c>
    </row>
    <row r="23" spans="1:9" x14ac:dyDescent="0.2">
      <c r="A23" s="13" t="s">
        <v>0</v>
      </c>
      <c r="B23" s="6"/>
      <c r="C23" s="16">
        <v>1270000</v>
      </c>
      <c r="D23" s="242">
        <v>2199600</v>
      </c>
      <c r="E23" s="17">
        <v>1275000</v>
      </c>
      <c r="F23" s="17">
        <v>1275000</v>
      </c>
      <c r="G23" s="17">
        <v>1275000</v>
      </c>
      <c r="H23" s="17">
        <v>1280000</v>
      </c>
      <c r="I23" s="17">
        <v>1280000</v>
      </c>
    </row>
    <row r="24" spans="1:9" x14ac:dyDescent="0.2">
      <c r="A24" s="13" t="s">
        <v>1</v>
      </c>
      <c r="B24" s="6"/>
      <c r="C24" s="16"/>
      <c r="D24" s="17">
        <f t="shared" ref="D24:I24" si="0">C35</f>
        <v>26</v>
      </c>
      <c r="E24" s="242">
        <f t="shared" si="0"/>
        <v>1</v>
      </c>
      <c r="F24" s="17">
        <f t="shared" si="0"/>
        <v>0</v>
      </c>
      <c r="G24" s="17">
        <f t="shared" si="0"/>
        <v>4553</v>
      </c>
      <c r="H24" s="17">
        <f t="shared" si="0"/>
        <v>0</v>
      </c>
      <c r="I24" s="17">
        <f t="shared" si="0"/>
        <v>0</v>
      </c>
    </row>
    <row r="25" spans="1:9" x14ac:dyDescent="0.2">
      <c r="A25" s="13" t="s">
        <v>2</v>
      </c>
      <c r="B25" s="6"/>
      <c r="C25" s="16">
        <v>1073264</v>
      </c>
      <c r="D25" s="17">
        <v>1793597</v>
      </c>
      <c r="E25" s="17">
        <v>1313396</v>
      </c>
      <c r="F25" s="17">
        <v>1522674</v>
      </c>
      <c r="G25" s="17">
        <v>1276712</v>
      </c>
      <c r="H25" s="17">
        <v>1276712</v>
      </c>
      <c r="I25" s="17">
        <v>1276712</v>
      </c>
    </row>
    <row r="26" spans="1:9" x14ac:dyDescent="0.2">
      <c r="A26" s="13" t="s">
        <v>3</v>
      </c>
      <c r="B26" s="6"/>
      <c r="C26" s="16">
        <v>1073238</v>
      </c>
      <c r="D26" s="17">
        <v>1793622</v>
      </c>
      <c r="E26" s="242">
        <v>1313397</v>
      </c>
      <c r="F26" s="16">
        <v>1518121</v>
      </c>
      <c r="G26" s="17">
        <v>1281265</v>
      </c>
      <c r="H26" s="17">
        <v>1276712</v>
      </c>
      <c r="I26" s="17">
        <v>1276712</v>
      </c>
    </row>
    <row r="27" spans="1:9" x14ac:dyDescent="0.2">
      <c r="A27" s="13"/>
      <c r="B27" s="6"/>
      <c r="C27" s="16"/>
      <c r="D27" s="17"/>
      <c r="E27" s="17"/>
      <c r="F27" s="17"/>
      <c r="G27" s="17"/>
      <c r="H27" s="17"/>
      <c r="I27" s="17"/>
    </row>
    <row r="28" spans="1:9" x14ac:dyDescent="0.2">
      <c r="A28" s="62" t="s">
        <v>4</v>
      </c>
      <c r="B28" s="63"/>
      <c r="C28" s="64"/>
      <c r="D28" s="64"/>
      <c r="E28" s="64"/>
      <c r="F28" s="64"/>
      <c r="G28" s="64"/>
      <c r="H28" s="64"/>
      <c r="I28" s="65"/>
    </row>
    <row r="29" spans="1:9" x14ac:dyDescent="0.2">
      <c r="A29" s="66" t="s">
        <v>29</v>
      </c>
      <c r="B29" s="67"/>
      <c r="C29" s="65"/>
      <c r="D29" s="200"/>
      <c r="E29" s="64"/>
      <c r="F29" s="64"/>
      <c r="G29" s="64"/>
      <c r="H29" s="64"/>
      <c r="I29" s="65"/>
    </row>
    <row r="30" spans="1:9" x14ac:dyDescent="0.2">
      <c r="A30" s="68"/>
      <c r="B30" s="69"/>
      <c r="C30" s="65"/>
      <c r="D30" s="70"/>
      <c r="E30" s="70"/>
      <c r="F30" s="70"/>
      <c r="G30" s="70"/>
      <c r="H30" s="70"/>
      <c r="I30" s="70"/>
    </row>
    <row r="31" spans="1:9" x14ac:dyDescent="0.2">
      <c r="A31" s="68"/>
      <c r="B31" s="69"/>
      <c r="C31" s="65"/>
      <c r="D31" s="70"/>
      <c r="E31" s="70"/>
      <c r="F31" s="70"/>
      <c r="G31" s="70"/>
      <c r="H31" s="70"/>
      <c r="I31" s="70"/>
    </row>
    <row r="32" spans="1:9" x14ac:dyDescent="0.2">
      <c r="A32" s="68"/>
      <c r="B32" s="69"/>
      <c r="C32" s="65"/>
      <c r="D32" s="70"/>
      <c r="E32" s="70"/>
      <c r="F32" s="70"/>
      <c r="G32" s="70"/>
      <c r="H32" s="70"/>
      <c r="I32" s="70"/>
    </row>
    <row r="33" spans="1:9" x14ac:dyDescent="0.2">
      <c r="A33" s="62" t="s">
        <v>5</v>
      </c>
      <c r="B33" s="67"/>
      <c r="C33" s="65">
        <f t="shared" ref="C33:I33" si="1">SUM(C30:C32)</f>
        <v>0</v>
      </c>
      <c r="D33" s="65">
        <f t="shared" si="1"/>
        <v>0</v>
      </c>
      <c r="E33" s="65">
        <f t="shared" si="1"/>
        <v>0</v>
      </c>
      <c r="F33" s="65">
        <f t="shared" si="1"/>
        <v>0</v>
      </c>
      <c r="G33" s="65">
        <f t="shared" si="1"/>
        <v>0</v>
      </c>
      <c r="H33" s="65">
        <f t="shared" si="1"/>
        <v>0</v>
      </c>
      <c r="I33" s="65">
        <f t="shared" si="1"/>
        <v>0</v>
      </c>
    </row>
    <row r="34" spans="1:9" x14ac:dyDescent="0.2">
      <c r="A34" s="13"/>
      <c r="B34" s="6"/>
      <c r="C34" s="16"/>
      <c r="D34" s="17"/>
      <c r="E34" s="17"/>
      <c r="F34" s="17"/>
      <c r="G34" s="17"/>
      <c r="H34" s="17"/>
      <c r="I34" s="17"/>
    </row>
    <row r="35" spans="1:9" x14ac:dyDescent="0.2">
      <c r="A35" s="13" t="s">
        <v>7</v>
      </c>
      <c r="B35" s="6"/>
      <c r="C35" s="16">
        <f>+C24+C25-C26+C33</f>
        <v>26</v>
      </c>
      <c r="D35" s="241">
        <f t="shared" ref="D35:I35" si="2">+D24+D25-D26+D33</f>
        <v>1</v>
      </c>
      <c r="E35" s="16">
        <f>+E24+E25-E26+E33</f>
        <v>0</v>
      </c>
      <c r="F35" s="16">
        <f t="shared" si="2"/>
        <v>4553</v>
      </c>
      <c r="G35" s="16">
        <f>+G24+G25-G26+G33</f>
        <v>0</v>
      </c>
      <c r="H35" s="16">
        <f>+H24+H25-H26+H33</f>
        <v>0</v>
      </c>
      <c r="I35" s="16">
        <f t="shared" si="2"/>
        <v>0</v>
      </c>
    </row>
    <row r="36" spans="1:9" x14ac:dyDescent="0.2">
      <c r="A36" s="13"/>
      <c r="B36" s="6"/>
      <c r="C36" s="201"/>
      <c r="D36" s="18"/>
      <c r="E36" s="18"/>
      <c r="F36" s="17"/>
      <c r="G36" s="17"/>
      <c r="H36" s="17"/>
      <c r="I36" s="17"/>
    </row>
    <row r="37" spans="1:9" x14ac:dyDescent="0.2">
      <c r="A37" s="13" t="s">
        <v>430</v>
      </c>
      <c r="B37" s="7"/>
      <c r="C37" s="202">
        <v>192211</v>
      </c>
      <c r="D37" s="202">
        <v>75422</v>
      </c>
      <c r="E37" s="202">
        <v>319451</v>
      </c>
      <c r="F37" s="19">
        <v>130564</v>
      </c>
      <c r="G37" s="19">
        <v>80000</v>
      </c>
      <c r="H37" s="19">
        <v>80000</v>
      </c>
      <c r="I37" s="19">
        <v>80000</v>
      </c>
    </row>
    <row r="38" spans="1:9" x14ac:dyDescent="0.2">
      <c r="A38" s="14"/>
      <c r="B38" s="14"/>
      <c r="C38" s="20"/>
      <c r="D38" s="20"/>
      <c r="E38" s="20"/>
      <c r="F38" s="20"/>
      <c r="G38" s="20"/>
      <c r="H38" s="20"/>
      <c r="I38" s="20"/>
    </row>
    <row r="39" spans="1:9" x14ac:dyDescent="0.2">
      <c r="A39" s="15" t="s">
        <v>26</v>
      </c>
      <c r="B39" s="2"/>
      <c r="C39" s="71"/>
      <c r="D39" s="71"/>
      <c r="E39" s="21"/>
      <c r="F39" s="21"/>
      <c r="G39" s="21"/>
      <c r="H39" s="21"/>
      <c r="I39" s="21"/>
    </row>
    <row r="40" spans="1:9" x14ac:dyDescent="0.2">
      <c r="A40" s="22" t="s">
        <v>28</v>
      </c>
      <c r="B40" s="11"/>
      <c r="C40" s="72"/>
      <c r="D40" s="72"/>
      <c r="E40" s="18"/>
      <c r="F40" s="18"/>
      <c r="G40" s="18"/>
      <c r="H40" s="18"/>
      <c r="I40" s="18"/>
    </row>
    <row r="41" spans="1:9" x14ac:dyDescent="0.2">
      <c r="A41" s="13"/>
      <c r="B41" s="6"/>
      <c r="C41" s="17"/>
      <c r="D41" s="17"/>
      <c r="E41" s="17"/>
      <c r="F41" s="17"/>
      <c r="G41" s="17"/>
      <c r="H41" s="17"/>
      <c r="I41" s="17"/>
    </row>
    <row r="42" spans="1:9" x14ac:dyDescent="0.2">
      <c r="A42" s="13" t="s">
        <v>6</v>
      </c>
      <c r="B42" s="6"/>
      <c r="C42" s="70"/>
      <c r="D42" s="70"/>
      <c r="E42" s="17"/>
      <c r="F42" s="17"/>
      <c r="G42" s="17"/>
      <c r="H42" s="17"/>
      <c r="I42" s="17"/>
    </row>
    <row r="43" spans="1:9" x14ac:dyDescent="0.2">
      <c r="A43" s="13"/>
      <c r="B43" s="6"/>
      <c r="C43" s="70"/>
      <c r="D43" s="70"/>
      <c r="E43" s="17"/>
      <c r="F43" s="17"/>
      <c r="G43" s="17"/>
      <c r="H43" s="17"/>
      <c r="I43" s="17"/>
    </row>
    <row r="44" spans="1:9" x14ac:dyDescent="0.2">
      <c r="A44" s="9" t="s">
        <v>8</v>
      </c>
      <c r="B44" s="7"/>
      <c r="C44" s="70"/>
      <c r="D44" s="70"/>
      <c r="E44" s="17"/>
      <c r="F44" s="17"/>
      <c r="G44" s="17"/>
      <c r="H44" s="17"/>
      <c r="I44" s="17"/>
    </row>
    <row r="45" spans="1:9" x14ac:dyDescent="0.2">
      <c r="A45" s="12" t="s">
        <v>9</v>
      </c>
      <c r="B45" s="8"/>
      <c r="C45" s="70"/>
      <c r="D45" s="70"/>
      <c r="E45" s="17"/>
      <c r="F45" s="17"/>
      <c r="G45" s="17"/>
      <c r="H45" s="17"/>
      <c r="I45" s="17"/>
    </row>
  </sheetData>
  <sheetProtection selectLockedCells="1"/>
  <mergeCells count="1">
    <mergeCell ref="A20:I20"/>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627C36-4479-43FE-8212-16B1BC855D34}">
  <sheetPr>
    <tabColor rgb="FF00B0F0"/>
    <pageSetUpPr fitToPage="1"/>
  </sheetPr>
  <dimension ref="A1:I46"/>
  <sheetViews>
    <sheetView zoomScaleNormal="100" workbookViewId="0">
      <selection activeCell="J28" sqref="J28"/>
    </sheetView>
  </sheetViews>
  <sheetFormatPr defaultColWidth="8.85546875" defaultRowHeight="12.75" x14ac:dyDescent="0.2"/>
  <cols>
    <col min="1" max="2" width="14.7109375" style="24" customWidth="1"/>
    <col min="3" max="8" width="14" style="24" customWidth="1"/>
    <col min="9" max="9" width="13.140625" style="24" customWidth="1"/>
    <col min="10" max="16384" width="8.85546875" style="24"/>
  </cols>
  <sheetData>
    <row r="1" spans="1:9" x14ac:dyDescent="0.2">
      <c r="A1" s="73" t="s">
        <v>13</v>
      </c>
      <c r="B1" s="75" t="s">
        <v>401</v>
      </c>
      <c r="C1" s="75"/>
      <c r="D1" s="75"/>
      <c r="E1" s="73"/>
      <c r="F1" s="73"/>
      <c r="G1" s="76" t="s">
        <v>14</v>
      </c>
      <c r="H1" s="75" t="s">
        <v>35</v>
      </c>
      <c r="I1" s="75"/>
    </row>
    <row r="2" spans="1:9" x14ac:dyDescent="0.2">
      <c r="A2" s="73" t="s">
        <v>22</v>
      </c>
      <c r="B2" s="75" t="s">
        <v>336</v>
      </c>
      <c r="C2" s="75"/>
      <c r="D2" s="75"/>
      <c r="E2" s="73"/>
      <c r="F2" s="73"/>
      <c r="G2" s="76" t="s">
        <v>15</v>
      </c>
      <c r="H2" s="78" t="s">
        <v>410</v>
      </c>
      <c r="I2" s="78"/>
    </row>
    <row r="3" spans="1:9" x14ac:dyDescent="0.2">
      <c r="A3" s="73" t="s">
        <v>16</v>
      </c>
      <c r="B3" s="75" t="s">
        <v>411</v>
      </c>
      <c r="C3" s="75"/>
      <c r="D3" s="75"/>
      <c r="E3" s="73"/>
      <c r="F3" s="73"/>
      <c r="G3" s="76" t="s">
        <v>18</v>
      </c>
      <c r="H3" s="75" t="s">
        <v>39</v>
      </c>
      <c r="I3" s="75"/>
    </row>
    <row r="4" spans="1:9" x14ac:dyDescent="0.2">
      <c r="A4" s="73" t="s">
        <v>17</v>
      </c>
      <c r="B4" s="75" t="s">
        <v>412</v>
      </c>
      <c r="C4" s="78"/>
      <c r="D4" s="78"/>
      <c r="E4" s="73"/>
      <c r="F4" s="73"/>
      <c r="G4" s="76" t="s">
        <v>19</v>
      </c>
      <c r="H4" s="78" t="s">
        <v>335</v>
      </c>
      <c r="I4" s="78"/>
    </row>
    <row r="5" spans="1:9" x14ac:dyDescent="0.2">
      <c r="A5" s="73"/>
      <c r="B5" s="73"/>
      <c r="C5" s="73"/>
      <c r="D5" s="73"/>
      <c r="E5" s="73"/>
      <c r="F5" s="73"/>
      <c r="G5" s="73"/>
      <c r="H5" s="73"/>
      <c r="I5" s="73"/>
    </row>
    <row r="6" spans="1:9" x14ac:dyDescent="0.2">
      <c r="A6" s="73"/>
      <c r="B6" s="73"/>
      <c r="C6" s="73"/>
      <c r="D6" s="73"/>
      <c r="E6" s="73"/>
      <c r="F6" s="73"/>
      <c r="G6" s="73"/>
      <c r="H6" s="73"/>
      <c r="I6" s="73"/>
    </row>
    <row r="7" spans="1:9" x14ac:dyDescent="0.2">
      <c r="A7" s="73" t="s">
        <v>42</v>
      </c>
      <c r="B7" s="73"/>
      <c r="C7" s="73"/>
      <c r="D7" s="73"/>
      <c r="E7" s="73"/>
      <c r="F7" s="73"/>
      <c r="G7" s="73"/>
      <c r="H7" s="73"/>
      <c r="I7" s="73"/>
    </row>
    <row r="8" spans="1:9" x14ac:dyDescent="0.2">
      <c r="A8" s="73"/>
      <c r="B8" s="73"/>
      <c r="C8" s="73"/>
      <c r="D8" s="73"/>
      <c r="E8" s="73"/>
      <c r="F8" s="73"/>
      <c r="G8" s="73"/>
      <c r="H8" s="73"/>
      <c r="I8" s="73"/>
    </row>
    <row r="9" spans="1:9" x14ac:dyDescent="0.2">
      <c r="A9" s="73" t="s">
        <v>413</v>
      </c>
      <c r="B9" s="73"/>
      <c r="C9" s="73"/>
      <c r="D9" s="73"/>
      <c r="E9" s="73"/>
      <c r="F9" s="73"/>
      <c r="G9" s="73"/>
      <c r="H9" s="73"/>
      <c r="I9" s="73"/>
    </row>
    <row r="10" spans="1:9" x14ac:dyDescent="0.2">
      <c r="A10" s="73"/>
      <c r="B10" s="73"/>
      <c r="C10" s="73"/>
      <c r="D10" s="73"/>
      <c r="E10" s="73"/>
      <c r="F10" s="73"/>
      <c r="G10" s="73"/>
      <c r="H10" s="73"/>
      <c r="I10" s="73"/>
    </row>
    <row r="11" spans="1:9" x14ac:dyDescent="0.2">
      <c r="A11" s="73" t="s">
        <v>43</v>
      </c>
      <c r="B11" s="73"/>
      <c r="C11" s="73"/>
      <c r="D11" s="73"/>
      <c r="E11" s="73"/>
      <c r="F11" s="73"/>
      <c r="G11" s="73"/>
      <c r="H11" s="73"/>
      <c r="I11" s="73"/>
    </row>
    <row r="12" spans="1:9" x14ac:dyDescent="0.2">
      <c r="A12" s="73"/>
      <c r="B12" s="73"/>
      <c r="C12" s="73"/>
      <c r="D12" s="73"/>
      <c r="E12" s="73"/>
      <c r="F12" s="73"/>
      <c r="G12" s="73"/>
      <c r="H12" s="73"/>
      <c r="I12" s="73"/>
    </row>
    <row r="13" spans="1:9" x14ac:dyDescent="0.2">
      <c r="A13" s="24" t="s">
        <v>414</v>
      </c>
      <c r="B13" s="73"/>
      <c r="C13" s="73"/>
      <c r="D13" s="73"/>
      <c r="E13" s="73"/>
      <c r="F13" s="73"/>
      <c r="G13" s="73"/>
      <c r="H13" s="73"/>
      <c r="I13" s="73"/>
    </row>
    <row r="14" spans="1:9" x14ac:dyDescent="0.2">
      <c r="A14" s="60" t="s">
        <v>389</v>
      </c>
      <c r="B14" s="73"/>
      <c r="C14" s="73"/>
      <c r="D14" s="73"/>
      <c r="E14" s="73"/>
      <c r="F14" s="73"/>
      <c r="G14" s="73"/>
      <c r="H14" s="73"/>
      <c r="I14" s="73"/>
    </row>
    <row r="15" spans="1:9" x14ac:dyDescent="0.2">
      <c r="A15" s="59" t="s">
        <v>390</v>
      </c>
      <c r="B15" s="73"/>
      <c r="C15" s="73"/>
      <c r="D15" s="73"/>
      <c r="E15" s="73"/>
      <c r="F15" s="73"/>
      <c r="G15" s="73"/>
      <c r="H15" s="73"/>
      <c r="I15" s="73"/>
    </row>
    <row r="16" spans="1:9" x14ac:dyDescent="0.2">
      <c r="A16" s="73"/>
      <c r="B16" s="73"/>
      <c r="C16" s="73"/>
      <c r="D16" s="73"/>
      <c r="E16" s="73"/>
      <c r="F16" s="73"/>
      <c r="G16" s="73"/>
      <c r="H16" s="73"/>
      <c r="I16" s="73"/>
    </row>
    <row r="17" spans="1:9" x14ac:dyDescent="0.2">
      <c r="A17" s="211" t="s">
        <v>12</v>
      </c>
      <c r="B17" s="212"/>
      <c r="C17" s="212"/>
      <c r="D17" s="212"/>
      <c r="E17" s="212"/>
      <c r="F17" s="212"/>
      <c r="G17" s="212"/>
      <c r="H17" s="212"/>
      <c r="I17" s="213"/>
    </row>
    <row r="18" spans="1:9" x14ac:dyDescent="0.2">
      <c r="A18" s="82"/>
      <c r="B18" s="83"/>
      <c r="C18" s="84" t="s">
        <v>30</v>
      </c>
      <c r="D18" s="84" t="s">
        <v>31</v>
      </c>
      <c r="E18" s="84" t="s">
        <v>32</v>
      </c>
      <c r="F18" s="84" t="s">
        <v>33</v>
      </c>
      <c r="G18" s="23" t="s">
        <v>348</v>
      </c>
      <c r="H18" s="23" t="s">
        <v>349</v>
      </c>
      <c r="I18" s="23" t="s">
        <v>350</v>
      </c>
    </row>
    <row r="19" spans="1:9" x14ac:dyDescent="0.2">
      <c r="A19" s="82"/>
      <c r="B19" s="83"/>
      <c r="C19" s="33" t="s">
        <v>10</v>
      </c>
      <c r="D19" s="33" t="s">
        <v>10</v>
      </c>
      <c r="E19" s="33" t="s">
        <v>10</v>
      </c>
      <c r="F19" s="33" t="s">
        <v>10</v>
      </c>
      <c r="G19" s="33" t="s">
        <v>11</v>
      </c>
      <c r="H19" s="33" t="s">
        <v>11</v>
      </c>
      <c r="I19" s="33" t="s">
        <v>11</v>
      </c>
    </row>
    <row r="20" spans="1:9" x14ac:dyDescent="0.2">
      <c r="A20" s="82" t="s">
        <v>0</v>
      </c>
      <c r="B20" s="83"/>
      <c r="C20" s="86"/>
      <c r="D20" s="86"/>
      <c r="E20" s="86"/>
      <c r="F20" s="86"/>
      <c r="G20" s="86"/>
      <c r="H20" s="86"/>
      <c r="I20" s="86"/>
    </row>
    <row r="21" spans="1:9" x14ac:dyDescent="0.2">
      <c r="A21" s="82" t="s">
        <v>1</v>
      </c>
      <c r="B21" s="83"/>
      <c r="C21" s="86">
        <f t="shared" ref="C21" si="0">B32</f>
        <v>0</v>
      </c>
      <c r="D21" s="86">
        <v>0</v>
      </c>
      <c r="E21" s="86">
        <f t="shared" ref="E21" si="1">D32</f>
        <v>0</v>
      </c>
      <c r="F21" s="86">
        <f t="shared" ref="F21" si="2">E32</f>
        <v>0</v>
      </c>
      <c r="G21" s="86">
        <f t="shared" ref="G21" si="3">F32</f>
        <v>0</v>
      </c>
      <c r="H21" s="86">
        <f t="shared" ref="H21" si="4">G32</f>
        <v>0</v>
      </c>
      <c r="I21" s="86">
        <f t="shared" ref="I21" si="5">H32</f>
        <v>0</v>
      </c>
    </row>
    <row r="22" spans="1:9" x14ac:dyDescent="0.2">
      <c r="A22" s="82" t="s">
        <v>2</v>
      </c>
      <c r="B22" s="83"/>
      <c r="C22" s="86"/>
      <c r="D22" s="86">
        <v>0</v>
      </c>
      <c r="E22" s="86">
        <v>261952.04</v>
      </c>
      <c r="F22" s="86">
        <v>66152</v>
      </c>
      <c r="G22" s="86">
        <v>70000</v>
      </c>
      <c r="H22" s="86">
        <v>70000</v>
      </c>
      <c r="I22" s="86">
        <v>70000</v>
      </c>
    </row>
    <row r="23" spans="1:9" x14ac:dyDescent="0.2">
      <c r="A23" s="82" t="s">
        <v>3</v>
      </c>
      <c r="B23" s="83"/>
      <c r="C23" s="85"/>
      <c r="D23" s="86">
        <v>0</v>
      </c>
      <c r="E23" s="86">
        <v>261952.04</v>
      </c>
      <c r="F23" s="86">
        <v>66152</v>
      </c>
      <c r="G23" s="86">
        <v>70000</v>
      </c>
      <c r="H23" s="86">
        <v>70000</v>
      </c>
      <c r="I23" s="86">
        <v>70000</v>
      </c>
    </row>
    <row r="24" spans="1:9" x14ac:dyDescent="0.2">
      <c r="A24" s="82"/>
      <c r="B24" s="83"/>
      <c r="C24" s="86"/>
      <c r="D24" s="86"/>
      <c r="E24" s="86"/>
      <c r="F24" s="86"/>
      <c r="G24" s="86"/>
      <c r="H24" s="86"/>
      <c r="I24" s="86"/>
    </row>
    <row r="25" spans="1:9" x14ac:dyDescent="0.2">
      <c r="A25" s="29" t="s">
        <v>4</v>
      </c>
      <c r="B25" s="27"/>
      <c r="C25" s="37"/>
      <c r="D25" s="37"/>
      <c r="E25" s="37"/>
      <c r="F25" s="34"/>
      <c r="G25" s="34"/>
      <c r="H25" s="34"/>
      <c r="I25" s="34"/>
    </row>
    <row r="26" spans="1:9" x14ac:dyDescent="0.2">
      <c r="A26" s="29" t="s">
        <v>29</v>
      </c>
      <c r="B26" s="30"/>
      <c r="C26" s="37"/>
      <c r="D26" s="37"/>
      <c r="E26" s="37"/>
      <c r="F26" s="34"/>
      <c r="G26" s="34"/>
      <c r="H26" s="34"/>
      <c r="I26" s="34"/>
    </row>
    <row r="27" spans="1:9" x14ac:dyDescent="0.2">
      <c r="A27" s="38"/>
      <c r="B27" s="39"/>
      <c r="C27" s="35"/>
      <c r="D27" s="35"/>
      <c r="E27" s="35"/>
      <c r="F27" s="35"/>
      <c r="G27" s="35"/>
      <c r="H27" s="35"/>
      <c r="I27" s="35"/>
    </row>
    <row r="28" spans="1:9" x14ac:dyDescent="0.2">
      <c r="A28" s="38"/>
      <c r="B28" s="39"/>
      <c r="C28" s="35"/>
      <c r="D28" s="35"/>
      <c r="E28" s="35"/>
      <c r="F28" s="35"/>
      <c r="G28" s="35"/>
      <c r="H28" s="35"/>
      <c r="I28" s="35"/>
    </row>
    <row r="29" spans="1:9" x14ac:dyDescent="0.2">
      <c r="A29" s="38"/>
      <c r="B29" s="39"/>
      <c r="C29" s="35"/>
      <c r="D29" s="35"/>
      <c r="E29" s="35"/>
      <c r="F29" s="35"/>
      <c r="G29" s="35"/>
      <c r="H29" s="35"/>
      <c r="I29" s="35"/>
    </row>
    <row r="30" spans="1:9" x14ac:dyDescent="0.2">
      <c r="A30" s="29" t="s">
        <v>5</v>
      </c>
      <c r="B30" s="30"/>
      <c r="C30" s="34">
        <f t="shared" ref="C30:F30" si="6">SUM(C27:C29)</f>
        <v>0</v>
      </c>
      <c r="D30" s="34">
        <f t="shared" si="6"/>
        <v>0</v>
      </c>
      <c r="E30" s="34">
        <f t="shared" si="6"/>
        <v>0</v>
      </c>
      <c r="F30" s="34">
        <f t="shared" si="6"/>
        <v>0</v>
      </c>
      <c r="G30" s="34">
        <f t="shared" ref="G30:I30" si="7">SUM(G27:G29)</f>
        <v>0</v>
      </c>
      <c r="H30" s="34">
        <f t="shared" si="7"/>
        <v>0</v>
      </c>
      <c r="I30" s="34">
        <f t="shared" si="7"/>
        <v>0</v>
      </c>
    </row>
    <row r="31" spans="1:9" x14ac:dyDescent="0.2">
      <c r="A31" s="82"/>
      <c r="B31" s="83"/>
      <c r="C31" s="86"/>
      <c r="D31" s="86"/>
      <c r="E31" s="86"/>
      <c r="F31" s="86"/>
      <c r="G31" s="86"/>
      <c r="H31" s="86"/>
      <c r="I31" s="86"/>
    </row>
    <row r="32" spans="1:9" x14ac:dyDescent="0.2">
      <c r="A32" s="82" t="s">
        <v>7</v>
      </c>
      <c r="B32" s="83"/>
      <c r="C32" s="85">
        <f t="shared" ref="C32:F32" si="8">+C21+C22-C23+C30</f>
        <v>0</v>
      </c>
      <c r="D32" s="85">
        <f t="shared" si="8"/>
        <v>0</v>
      </c>
      <c r="E32" s="85">
        <f t="shared" si="8"/>
        <v>0</v>
      </c>
      <c r="F32" s="85">
        <f t="shared" si="8"/>
        <v>0</v>
      </c>
      <c r="G32" s="85">
        <f t="shared" ref="G32:I32" si="9">+G21+G22-G23+G30</f>
        <v>0</v>
      </c>
      <c r="H32" s="85">
        <f t="shared" si="9"/>
        <v>0</v>
      </c>
      <c r="I32" s="85">
        <f t="shared" si="9"/>
        <v>0</v>
      </c>
    </row>
    <row r="33" spans="1:9" x14ac:dyDescent="0.2">
      <c r="A33" s="88"/>
      <c r="B33" s="89"/>
      <c r="C33" s="86"/>
      <c r="D33" s="86"/>
      <c r="E33" s="86"/>
      <c r="F33" s="86"/>
      <c r="G33" s="86"/>
      <c r="H33" s="86"/>
      <c r="I33" s="86"/>
    </row>
    <row r="34" spans="1:9" x14ac:dyDescent="0.2">
      <c r="A34" s="82" t="s">
        <v>24</v>
      </c>
      <c r="B34" s="83"/>
      <c r="C34" s="86"/>
      <c r="D34" s="86">
        <v>513098</v>
      </c>
      <c r="E34" s="86">
        <v>251145.96</v>
      </c>
      <c r="F34" s="86">
        <v>465546.92</v>
      </c>
      <c r="G34" s="86"/>
      <c r="H34" s="86"/>
      <c r="I34" s="86"/>
    </row>
    <row r="35" spans="1:9" x14ac:dyDescent="0.2">
      <c r="A35" s="88"/>
      <c r="B35" s="89"/>
      <c r="C35" s="86"/>
      <c r="D35" s="86"/>
      <c r="E35" s="86"/>
      <c r="F35" s="86"/>
      <c r="G35" s="86"/>
      <c r="H35" s="86"/>
      <c r="I35" s="86"/>
    </row>
    <row r="36" spans="1:9" x14ac:dyDescent="0.2">
      <c r="A36" s="82" t="s">
        <v>25</v>
      </c>
      <c r="B36" s="92"/>
      <c r="C36" s="93">
        <f t="shared" ref="C36" si="10">C32-C34</f>
        <v>0</v>
      </c>
      <c r="D36" s="93" t="s">
        <v>88</v>
      </c>
      <c r="E36" s="93" t="s">
        <v>88</v>
      </c>
      <c r="F36" s="93" t="s">
        <v>88</v>
      </c>
      <c r="G36" s="93" t="s">
        <v>88</v>
      </c>
      <c r="H36" s="93" t="s">
        <v>88</v>
      </c>
      <c r="I36" s="93" t="s">
        <v>88</v>
      </c>
    </row>
    <row r="37" spans="1:9" x14ac:dyDescent="0.2">
      <c r="A37" s="94"/>
      <c r="B37" s="94"/>
      <c r="C37" s="95"/>
      <c r="D37" s="95"/>
      <c r="E37" s="95"/>
      <c r="F37" s="95"/>
      <c r="G37" s="95"/>
      <c r="H37" s="95"/>
      <c r="I37" s="95"/>
    </row>
    <row r="38" spans="1:9" x14ac:dyDescent="0.2">
      <c r="A38" s="96" t="s">
        <v>26</v>
      </c>
      <c r="B38" s="75"/>
      <c r="C38" s="48"/>
      <c r="D38" s="48"/>
      <c r="E38" s="97"/>
      <c r="F38" s="97"/>
      <c r="G38" s="97"/>
      <c r="H38" s="97"/>
      <c r="I38" s="97"/>
    </row>
    <row r="39" spans="1:9" x14ac:dyDescent="0.2">
      <c r="A39" s="98" t="s">
        <v>28</v>
      </c>
      <c r="B39" s="89"/>
      <c r="C39" s="41"/>
      <c r="D39" s="41"/>
      <c r="E39" s="91"/>
      <c r="F39" s="91"/>
      <c r="G39" s="91"/>
      <c r="H39" s="91"/>
      <c r="I39" s="91"/>
    </row>
    <row r="40" spans="1:9" x14ac:dyDescent="0.2">
      <c r="A40" s="82"/>
      <c r="B40" s="83"/>
      <c r="C40" s="86"/>
      <c r="D40" s="86"/>
      <c r="E40" s="86"/>
      <c r="F40" s="86"/>
      <c r="G40" s="86"/>
      <c r="H40" s="86"/>
      <c r="I40" s="86"/>
    </row>
    <row r="41" spans="1:9" x14ac:dyDescent="0.2">
      <c r="A41" s="82" t="s">
        <v>6</v>
      </c>
      <c r="B41" s="83"/>
      <c r="C41" s="35"/>
      <c r="D41" s="35"/>
      <c r="E41" s="86"/>
      <c r="F41" s="86"/>
      <c r="G41" s="86"/>
      <c r="H41" s="86"/>
      <c r="I41" s="86"/>
    </row>
    <row r="42" spans="1:9" x14ac:dyDescent="0.2">
      <c r="A42" s="82"/>
      <c r="B42" s="83"/>
      <c r="C42" s="35"/>
      <c r="D42" s="35"/>
      <c r="E42" s="86"/>
      <c r="F42" s="86"/>
      <c r="G42" s="86"/>
      <c r="H42" s="86"/>
      <c r="I42" s="86"/>
    </row>
    <row r="43" spans="1:9" x14ac:dyDescent="0.2">
      <c r="A43" s="98" t="s">
        <v>8</v>
      </c>
      <c r="B43" s="92"/>
      <c r="C43" s="35"/>
      <c r="D43" s="35"/>
      <c r="E43" s="86"/>
      <c r="F43" s="86"/>
      <c r="G43" s="86"/>
      <c r="H43" s="86"/>
      <c r="I43" s="86"/>
    </row>
    <row r="44" spans="1:9" x14ac:dyDescent="0.2">
      <c r="A44" s="99" t="s">
        <v>9</v>
      </c>
      <c r="B44" s="100"/>
      <c r="C44" s="35"/>
      <c r="D44" s="35"/>
      <c r="E44" s="86"/>
      <c r="F44" s="86"/>
      <c r="G44" s="86"/>
      <c r="H44" s="86"/>
      <c r="I44" s="86"/>
    </row>
    <row r="45" spans="1:9" x14ac:dyDescent="0.2">
      <c r="A45" s="9" t="s">
        <v>8</v>
      </c>
      <c r="B45" s="7"/>
      <c r="C45" s="70"/>
      <c r="D45" s="70"/>
      <c r="E45" s="17"/>
      <c r="F45" s="17"/>
      <c r="G45" s="17"/>
      <c r="H45" s="17"/>
      <c r="I45" s="17"/>
    </row>
    <row r="46" spans="1:9" x14ac:dyDescent="0.2">
      <c r="A46" s="12" t="s">
        <v>9</v>
      </c>
      <c r="B46" s="8"/>
      <c r="C46" s="70"/>
      <c r="D46" s="70"/>
      <c r="E46" s="17"/>
      <c r="F46" s="17"/>
      <c r="G46" s="17"/>
      <c r="H46" s="17"/>
      <c r="I46" s="17"/>
    </row>
  </sheetData>
  <sheetProtection selectLockedCells="1"/>
  <mergeCells count="1">
    <mergeCell ref="A17:I17"/>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075E25-431F-4B33-B591-CF3268120EF1}">
  <sheetPr>
    <pageSetUpPr fitToPage="1"/>
  </sheetPr>
  <dimension ref="A1:I45"/>
  <sheetViews>
    <sheetView zoomScaleNormal="100" workbookViewId="0">
      <selection activeCell="F12" sqref="F12"/>
    </sheetView>
  </sheetViews>
  <sheetFormatPr defaultColWidth="8.85546875" defaultRowHeight="12.75" x14ac:dyDescent="0.2"/>
  <cols>
    <col min="1" max="2" width="14.7109375" style="24" customWidth="1"/>
    <col min="3" max="8" width="14" style="24" customWidth="1"/>
    <col min="9" max="9" width="13.140625" style="24" customWidth="1"/>
    <col min="10" max="16384" width="8.85546875" style="24"/>
  </cols>
  <sheetData>
    <row r="1" spans="1:9" x14ac:dyDescent="0.2">
      <c r="A1" s="73"/>
      <c r="B1" s="73"/>
      <c r="C1" s="73"/>
      <c r="D1" s="73"/>
      <c r="E1" s="73"/>
      <c r="F1" s="73"/>
      <c r="G1" s="73"/>
      <c r="H1" s="73"/>
      <c r="I1" s="73"/>
    </row>
    <row r="2" spans="1:9" x14ac:dyDescent="0.2">
      <c r="A2" s="73" t="s">
        <v>13</v>
      </c>
      <c r="B2" s="75" t="s">
        <v>54</v>
      </c>
      <c r="C2" s="75"/>
      <c r="D2" s="75"/>
      <c r="E2" s="73"/>
      <c r="F2" s="73"/>
      <c r="G2" s="76" t="s">
        <v>14</v>
      </c>
      <c r="H2" s="75" t="s">
        <v>218</v>
      </c>
      <c r="I2" s="75"/>
    </row>
    <row r="3" spans="1:9" x14ac:dyDescent="0.2">
      <c r="A3" s="73" t="s">
        <v>22</v>
      </c>
      <c r="B3" s="75" t="s">
        <v>229</v>
      </c>
      <c r="C3" s="75"/>
      <c r="D3" s="75"/>
      <c r="E3" s="73"/>
      <c r="F3" s="73"/>
      <c r="G3" s="76" t="s">
        <v>15</v>
      </c>
      <c r="H3" s="138" t="s">
        <v>220</v>
      </c>
      <c r="I3" s="78"/>
    </row>
    <row r="4" spans="1:9" x14ac:dyDescent="0.2">
      <c r="A4" s="73" t="s">
        <v>16</v>
      </c>
      <c r="B4" s="75" t="s">
        <v>230</v>
      </c>
      <c r="C4" s="75"/>
      <c r="D4" s="75"/>
      <c r="E4" s="73"/>
      <c r="F4" s="73"/>
      <c r="G4" s="76" t="s">
        <v>18</v>
      </c>
      <c r="H4" s="75" t="s">
        <v>59</v>
      </c>
      <c r="I4" s="75"/>
    </row>
    <row r="5" spans="1:9" x14ac:dyDescent="0.2">
      <c r="A5" s="73" t="s">
        <v>17</v>
      </c>
      <c r="B5" s="75" t="s">
        <v>231</v>
      </c>
      <c r="C5" s="78"/>
      <c r="D5" s="78"/>
      <c r="E5" s="73"/>
      <c r="F5" s="73"/>
      <c r="G5" s="76" t="s">
        <v>19</v>
      </c>
      <c r="H5" s="78" t="s">
        <v>232</v>
      </c>
      <c r="I5" s="78"/>
    </row>
    <row r="6" spans="1:9" x14ac:dyDescent="0.2">
      <c r="A6" s="73"/>
      <c r="B6" s="73"/>
      <c r="C6" s="73"/>
      <c r="D6" s="73"/>
      <c r="E6" s="73"/>
      <c r="F6" s="73"/>
      <c r="G6" s="73"/>
      <c r="H6" s="73"/>
      <c r="I6" s="73"/>
    </row>
    <row r="7" spans="1:9" x14ac:dyDescent="0.2">
      <c r="A7" s="73"/>
      <c r="B7" s="73"/>
      <c r="C7" s="73"/>
      <c r="D7" s="73"/>
      <c r="E7" s="73"/>
      <c r="F7" s="73"/>
      <c r="G7" s="73"/>
      <c r="H7" s="73"/>
      <c r="I7" s="73"/>
    </row>
    <row r="8" spans="1:9" x14ac:dyDescent="0.2">
      <c r="A8" s="73" t="s">
        <v>233</v>
      </c>
      <c r="B8" s="73"/>
      <c r="C8" s="73"/>
      <c r="D8" s="73"/>
      <c r="E8" s="73"/>
      <c r="F8" s="73"/>
      <c r="G8" s="73"/>
      <c r="H8" s="73"/>
      <c r="I8" s="73"/>
    </row>
    <row r="9" spans="1:9" x14ac:dyDescent="0.2">
      <c r="A9" s="73"/>
      <c r="B9" s="73"/>
      <c r="C9" s="73"/>
      <c r="D9" s="73"/>
      <c r="E9" s="73"/>
      <c r="F9" s="73"/>
      <c r="G9" s="73"/>
      <c r="H9" s="73"/>
      <c r="I9" s="73"/>
    </row>
    <row r="10" spans="1:9" x14ac:dyDescent="0.2">
      <c r="A10" s="73" t="s">
        <v>234</v>
      </c>
      <c r="B10" s="73"/>
      <c r="C10" s="73"/>
      <c r="D10" s="73"/>
      <c r="E10" s="73"/>
      <c r="F10" s="73"/>
      <c r="G10" s="73"/>
      <c r="H10" s="73"/>
      <c r="I10" s="73"/>
    </row>
    <row r="11" spans="1:9" x14ac:dyDescent="0.2">
      <c r="A11" s="73"/>
      <c r="B11" s="73"/>
      <c r="C11" s="73"/>
      <c r="D11" s="73"/>
      <c r="E11" s="73"/>
      <c r="F11" s="73"/>
      <c r="G11" s="73"/>
      <c r="H11" s="73"/>
      <c r="I11" s="73"/>
    </row>
    <row r="12" spans="1:9" x14ac:dyDescent="0.2">
      <c r="A12" s="73" t="s">
        <v>235</v>
      </c>
      <c r="B12" s="73"/>
      <c r="C12" s="73"/>
      <c r="D12" s="73"/>
      <c r="E12" s="73"/>
      <c r="F12" s="73"/>
      <c r="G12" s="73"/>
      <c r="H12" s="73"/>
      <c r="I12" s="73"/>
    </row>
    <row r="13" spans="1:9" x14ac:dyDescent="0.2">
      <c r="A13" s="73"/>
      <c r="B13" s="73"/>
      <c r="C13" s="73"/>
      <c r="D13" s="73"/>
      <c r="E13" s="73"/>
      <c r="F13" s="73"/>
      <c r="G13" s="73"/>
      <c r="H13" s="73"/>
      <c r="I13" s="73"/>
    </row>
    <row r="14" spans="1:9" x14ac:dyDescent="0.2">
      <c r="A14" s="24" t="s">
        <v>352</v>
      </c>
      <c r="B14" s="73"/>
      <c r="C14" s="73"/>
      <c r="D14" s="73"/>
      <c r="E14" s="73"/>
      <c r="F14" s="73"/>
      <c r="G14" s="73"/>
      <c r="H14" s="73"/>
      <c r="I14" s="73"/>
    </row>
    <row r="15" spans="1:9" x14ac:dyDescent="0.2">
      <c r="A15" s="73"/>
      <c r="B15" s="73"/>
      <c r="C15" s="73"/>
      <c r="D15" s="73"/>
      <c r="E15" s="73"/>
      <c r="F15" s="73"/>
      <c r="G15" s="73"/>
      <c r="H15" s="73"/>
      <c r="I15" s="73"/>
    </row>
    <row r="16" spans="1:9" x14ac:dyDescent="0.2">
      <c r="B16" s="73"/>
      <c r="C16" s="73"/>
      <c r="D16" s="73"/>
      <c r="E16" s="73"/>
      <c r="F16" s="73"/>
      <c r="G16" s="73"/>
      <c r="H16" s="73"/>
      <c r="I16" s="73"/>
    </row>
    <row r="17" spans="1:9" x14ac:dyDescent="0.2">
      <c r="A17" s="73"/>
      <c r="B17" s="73"/>
      <c r="C17" s="73"/>
      <c r="D17" s="73"/>
      <c r="E17" s="73"/>
      <c r="F17" s="73"/>
      <c r="G17" s="73"/>
      <c r="H17" s="73"/>
      <c r="I17" s="73"/>
    </row>
    <row r="18" spans="1:9" x14ac:dyDescent="0.2">
      <c r="A18" s="211" t="s">
        <v>12</v>
      </c>
      <c r="B18" s="212"/>
      <c r="C18" s="212"/>
      <c r="D18" s="212"/>
      <c r="E18" s="212"/>
      <c r="F18" s="212"/>
      <c r="G18" s="212"/>
      <c r="H18" s="212"/>
      <c r="I18" s="213"/>
    </row>
    <row r="19" spans="1:9" x14ac:dyDescent="0.2">
      <c r="A19" s="82"/>
      <c r="B19" s="83"/>
      <c r="C19" s="84" t="s">
        <v>30</v>
      </c>
      <c r="D19" s="84" t="s">
        <v>31</v>
      </c>
      <c r="E19" s="84" t="s">
        <v>32</v>
      </c>
      <c r="F19" s="84" t="s">
        <v>33</v>
      </c>
      <c r="G19" s="23" t="s">
        <v>348</v>
      </c>
      <c r="H19" s="23" t="s">
        <v>349</v>
      </c>
      <c r="I19" s="23" t="s">
        <v>350</v>
      </c>
    </row>
    <row r="20" spans="1:9" x14ac:dyDescent="0.2">
      <c r="A20" s="82"/>
      <c r="B20" s="83"/>
      <c r="C20" s="33" t="s">
        <v>10</v>
      </c>
      <c r="D20" s="33" t="s">
        <v>10</v>
      </c>
      <c r="E20" s="33" t="s">
        <v>10</v>
      </c>
      <c r="F20" s="33" t="s">
        <v>10</v>
      </c>
      <c r="G20" s="33" t="s">
        <v>11</v>
      </c>
      <c r="H20" s="33" t="s">
        <v>11</v>
      </c>
      <c r="I20" s="33" t="s">
        <v>11</v>
      </c>
    </row>
    <row r="21" spans="1:9" x14ac:dyDescent="0.2">
      <c r="A21" s="82" t="s">
        <v>0</v>
      </c>
      <c r="B21" s="83"/>
      <c r="C21" s="86"/>
      <c r="D21" s="86"/>
      <c r="E21" s="86"/>
      <c r="F21" s="86"/>
      <c r="G21" s="86"/>
      <c r="H21" s="86"/>
      <c r="I21" s="86"/>
    </row>
    <row r="22" spans="1:9" x14ac:dyDescent="0.2">
      <c r="A22" s="82" t="s">
        <v>1</v>
      </c>
      <c r="B22" s="83"/>
      <c r="C22" s="86">
        <f t="shared" ref="C22" si="0">B33</f>
        <v>0</v>
      </c>
      <c r="D22" s="86">
        <v>0</v>
      </c>
      <c r="E22" s="86">
        <v>0</v>
      </c>
      <c r="F22" s="86">
        <f t="shared" ref="F22:I22" si="1">E33</f>
        <v>1451223.87</v>
      </c>
      <c r="G22" s="86">
        <f t="shared" si="1"/>
        <v>316103.2200000002</v>
      </c>
      <c r="H22" s="86">
        <f t="shared" si="1"/>
        <v>0.22000000020489097</v>
      </c>
      <c r="I22" s="86">
        <f t="shared" si="1"/>
        <v>0.22000000020489097</v>
      </c>
    </row>
    <row r="23" spans="1:9" x14ac:dyDescent="0.2">
      <c r="A23" s="82" t="s">
        <v>2</v>
      </c>
      <c r="B23" s="83"/>
      <c r="C23" s="86"/>
      <c r="D23" s="86">
        <v>0</v>
      </c>
      <c r="E23" s="86">
        <v>0</v>
      </c>
      <c r="F23" s="86">
        <v>0</v>
      </c>
      <c r="G23" s="86">
        <v>0</v>
      </c>
      <c r="H23" s="86">
        <v>0</v>
      </c>
      <c r="I23" s="86">
        <v>0</v>
      </c>
    </row>
    <row r="24" spans="1:9" x14ac:dyDescent="0.2">
      <c r="A24" s="82" t="s">
        <v>3</v>
      </c>
      <c r="B24" s="83"/>
      <c r="C24" s="85"/>
      <c r="D24" s="86">
        <v>0</v>
      </c>
      <c r="E24" s="86">
        <v>48776.13</v>
      </c>
      <c r="F24" s="86">
        <v>1135120.6499999999</v>
      </c>
      <c r="G24" s="86">
        <v>316103</v>
      </c>
      <c r="H24" s="86">
        <v>0</v>
      </c>
      <c r="I24" s="86">
        <v>0</v>
      </c>
    </row>
    <row r="25" spans="1:9" x14ac:dyDescent="0.2">
      <c r="A25" s="82"/>
      <c r="B25" s="83"/>
      <c r="C25" s="86"/>
      <c r="D25" s="86"/>
      <c r="E25" s="86"/>
      <c r="F25" s="86"/>
      <c r="G25" s="86"/>
      <c r="H25" s="86"/>
      <c r="I25" s="86"/>
    </row>
    <row r="26" spans="1:9" x14ac:dyDescent="0.2">
      <c r="A26" s="29" t="s">
        <v>4</v>
      </c>
      <c r="B26" s="27"/>
      <c r="C26" s="37"/>
      <c r="D26" s="37"/>
      <c r="E26" s="37"/>
      <c r="F26" s="34"/>
      <c r="G26" s="34"/>
      <c r="H26" s="34"/>
      <c r="I26" s="34"/>
    </row>
    <row r="27" spans="1:9" x14ac:dyDescent="0.2">
      <c r="A27" s="29" t="s">
        <v>29</v>
      </c>
      <c r="B27" s="30"/>
      <c r="C27" s="37"/>
      <c r="D27" s="37"/>
      <c r="E27" s="37"/>
      <c r="F27" s="34"/>
      <c r="G27" s="34"/>
      <c r="H27" s="34"/>
      <c r="I27" s="34"/>
    </row>
    <row r="28" spans="1:9" x14ac:dyDescent="0.2">
      <c r="A28" s="38" t="s">
        <v>337</v>
      </c>
      <c r="B28" s="39"/>
      <c r="C28" s="35"/>
      <c r="D28" s="35"/>
      <c r="E28" s="35">
        <v>1500000</v>
      </c>
      <c r="F28" s="35"/>
      <c r="G28" s="35"/>
      <c r="H28" s="35"/>
      <c r="I28" s="35"/>
    </row>
    <row r="29" spans="1:9" x14ac:dyDescent="0.2">
      <c r="A29" s="38"/>
      <c r="B29" s="39"/>
      <c r="C29" s="35"/>
      <c r="D29" s="35"/>
      <c r="E29" s="35"/>
      <c r="F29" s="35"/>
      <c r="G29" s="35"/>
      <c r="H29" s="35"/>
      <c r="I29" s="35"/>
    </row>
    <row r="30" spans="1:9" x14ac:dyDescent="0.2">
      <c r="A30" s="38"/>
      <c r="B30" s="39"/>
      <c r="C30" s="35"/>
      <c r="D30" s="35"/>
      <c r="E30" s="35"/>
      <c r="F30" s="35"/>
      <c r="G30" s="35"/>
      <c r="H30" s="35"/>
      <c r="I30" s="35"/>
    </row>
    <row r="31" spans="1:9" x14ac:dyDescent="0.2">
      <c r="A31" s="29" t="s">
        <v>5</v>
      </c>
      <c r="B31" s="30"/>
      <c r="C31" s="34">
        <f t="shared" ref="C31:F31" si="2">SUM(C28:C30)</f>
        <v>0</v>
      </c>
      <c r="D31" s="34">
        <f t="shared" si="2"/>
        <v>0</v>
      </c>
      <c r="E31" s="34">
        <f t="shared" si="2"/>
        <v>1500000</v>
      </c>
      <c r="F31" s="34">
        <f t="shared" si="2"/>
        <v>0</v>
      </c>
      <c r="G31" s="34">
        <f t="shared" ref="G31:I31" si="3">SUM(G28:G30)</f>
        <v>0</v>
      </c>
      <c r="H31" s="34">
        <f t="shared" si="3"/>
        <v>0</v>
      </c>
      <c r="I31" s="34">
        <f t="shared" si="3"/>
        <v>0</v>
      </c>
    </row>
    <row r="32" spans="1:9" x14ac:dyDescent="0.2">
      <c r="A32" s="82"/>
      <c r="B32" s="83"/>
      <c r="C32" s="86"/>
      <c r="D32" s="86"/>
      <c r="E32" s="86"/>
      <c r="F32" s="86"/>
      <c r="G32" s="86"/>
      <c r="H32" s="86"/>
      <c r="I32" s="86"/>
    </row>
    <row r="33" spans="1:9" x14ac:dyDescent="0.2">
      <c r="A33" s="82" t="s">
        <v>7</v>
      </c>
      <c r="B33" s="83"/>
      <c r="C33" s="85">
        <f t="shared" ref="C33:I33" si="4">+C22+C23-C24+C31</f>
        <v>0</v>
      </c>
      <c r="D33" s="85">
        <f t="shared" si="4"/>
        <v>0</v>
      </c>
      <c r="E33" s="85">
        <f t="shared" si="4"/>
        <v>1451223.87</v>
      </c>
      <c r="F33" s="85">
        <f t="shared" si="4"/>
        <v>316103.2200000002</v>
      </c>
      <c r="G33" s="85">
        <f t="shared" si="4"/>
        <v>0.22000000020489097</v>
      </c>
      <c r="H33" s="85">
        <f t="shared" si="4"/>
        <v>0.22000000020489097</v>
      </c>
      <c r="I33" s="85">
        <f t="shared" si="4"/>
        <v>0.22000000020489097</v>
      </c>
    </row>
    <row r="34" spans="1:9" x14ac:dyDescent="0.2">
      <c r="A34" s="88"/>
      <c r="B34" s="89"/>
      <c r="C34" s="86"/>
      <c r="D34" s="86"/>
      <c r="E34" s="86"/>
      <c r="F34" s="86"/>
      <c r="G34" s="86"/>
      <c r="H34" s="86"/>
      <c r="I34" s="86"/>
    </row>
    <row r="35" spans="1:9" x14ac:dyDescent="0.2">
      <c r="A35" s="82" t="s">
        <v>24</v>
      </c>
      <c r="B35" s="83"/>
      <c r="C35" s="86"/>
      <c r="D35" s="86"/>
      <c r="E35" s="86">
        <v>1451223.87</v>
      </c>
      <c r="F35" s="86">
        <v>316103.21999999997</v>
      </c>
      <c r="G35" s="86">
        <v>316103.21999999997</v>
      </c>
      <c r="H35" s="86">
        <v>316103.21999999997</v>
      </c>
      <c r="I35" s="86">
        <v>316103.21999999997</v>
      </c>
    </row>
    <row r="36" spans="1:9" x14ac:dyDescent="0.2">
      <c r="A36" s="88"/>
      <c r="B36" s="89"/>
      <c r="C36" s="86"/>
      <c r="D36" s="86"/>
      <c r="E36" s="86"/>
      <c r="F36" s="86"/>
      <c r="G36" s="86"/>
      <c r="H36" s="86"/>
      <c r="I36" s="86"/>
    </row>
    <row r="37" spans="1:9" x14ac:dyDescent="0.2">
      <c r="A37" s="82" t="s">
        <v>25</v>
      </c>
      <c r="B37" s="92"/>
      <c r="C37" s="93">
        <f t="shared" ref="C37:I37" si="5">C33-C35</f>
        <v>0</v>
      </c>
      <c r="D37" s="93">
        <f t="shared" si="5"/>
        <v>0</v>
      </c>
      <c r="E37" s="93">
        <f t="shared" si="5"/>
        <v>0</v>
      </c>
      <c r="F37" s="93">
        <f t="shared" si="5"/>
        <v>0</v>
      </c>
      <c r="G37" s="93">
        <f t="shared" si="5"/>
        <v>-316102.99999999977</v>
      </c>
      <c r="H37" s="93">
        <f t="shared" si="5"/>
        <v>-316102.99999999977</v>
      </c>
      <c r="I37" s="93">
        <f t="shared" si="5"/>
        <v>-316102.99999999977</v>
      </c>
    </row>
    <row r="38" spans="1:9" x14ac:dyDescent="0.2">
      <c r="A38" s="94"/>
      <c r="B38" s="94"/>
      <c r="C38" s="95"/>
      <c r="D38" s="95"/>
      <c r="E38" s="95"/>
      <c r="F38" s="95"/>
      <c r="G38" s="95"/>
      <c r="H38" s="95"/>
      <c r="I38" s="95"/>
    </row>
    <row r="39" spans="1:9" x14ac:dyDescent="0.2">
      <c r="A39" s="96" t="s">
        <v>26</v>
      </c>
      <c r="B39" s="75"/>
      <c r="C39" s="48"/>
      <c r="D39" s="48"/>
      <c r="E39" s="97"/>
      <c r="F39" s="97"/>
      <c r="G39" s="97"/>
      <c r="H39" s="97"/>
      <c r="I39" s="97"/>
    </row>
    <row r="40" spans="1:9" x14ac:dyDescent="0.2">
      <c r="A40" s="98" t="s">
        <v>28</v>
      </c>
      <c r="B40" s="89"/>
      <c r="C40" s="41"/>
      <c r="D40" s="41"/>
      <c r="E40" s="91"/>
      <c r="F40" s="91"/>
      <c r="G40" s="91"/>
      <c r="H40" s="91"/>
      <c r="I40" s="91"/>
    </row>
    <row r="41" spans="1:9" x14ac:dyDescent="0.2">
      <c r="A41" s="82"/>
      <c r="B41" s="83"/>
      <c r="C41" s="86"/>
      <c r="D41" s="86"/>
      <c r="E41" s="86"/>
      <c r="F41" s="86"/>
      <c r="G41" s="86"/>
      <c r="H41" s="86"/>
      <c r="I41" s="86"/>
    </row>
    <row r="42" spans="1:9" x14ac:dyDescent="0.2">
      <c r="A42" s="82" t="s">
        <v>6</v>
      </c>
      <c r="B42" s="83"/>
      <c r="C42" s="35"/>
      <c r="D42" s="35"/>
      <c r="E42" s="86"/>
      <c r="F42" s="86"/>
      <c r="G42" s="86"/>
      <c r="H42" s="86"/>
      <c r="I42" s="86"/>
    </row>
    <row r="43" spans="1:9" x14ac:dyDescent="0.2">
      <c r="A43" s="82"/>
      <c r="B43" s="83"/>
      <c r="C43" s="35"/>
      <c r="D43" s="35"/>
      <c r="E43" s="86"/>
      <c r="F43" s="86"/>
      <c r="G43" s="86"/>
      <c r="H43" s="86"/>
      <c r="I43" s="86"/>
    </row>
    <row r="44" spans="1:9" x14ac:dyDescent="0.2">
      <c r="A44" s="98" t="s">
        <v>8</v>
      </c>
      <c r="B44" s="92"/>
      <c r="C44" s="35"/>
      <c r="D44" s="35"/>
      <c r="E44" s="86"/>
      <c r="F44" s="86"/>
      <c r="G44" s="86"/>
      <c r="H44" s="86"/>
      <c r="I44" s="86"/>
    </row>
    <row r="45" spans="1:9" x14ac:dyDescent="0.2">
      <c r="A45" s="99" t="s">
        <v>9</v>
      </c>
      <c r="B45" s="100"/>
      <c r="C45" s="35"/>
      <c r="D45" s="35"/>
      <c r="E45" s="86"/>
      <c r="F45" s="86"/>
      <c r="G45" s="86"/>
      <c r="H45" s="86"/>
      <c r="I45" s="86"/>
    </row>
  </sheetData>
  <sheetProtection selectLockedCells="1"/>
  <mergeCells count="1">
    <mergeCell ref="A18:I18"/>
  </mergeCells>
  <printOptions horizontalCentered="1"/>
  <pageMargins left="0.75" right="0.75" top="0.6" bottom="0.55000000000000004" header="0.28000000000000003" footer="0.16"/>
  <pageSetup scale="93" orientation="landscape" horizontalDpi="4294967295" verticalDpi="4294967295" r:id="rId1"/>
  <headerFooter alignWithMargins="0">
    <oddHeader>&amp;C&amp;"Arial,Bold"Report on Non-General Fund Information
&amp;"Arial,Regular"for Submittal to the 2022 Legislature</oddHeader>
    <oddFooter>&amp;LForm 37-47 (rev. 9/7/21)&amp;R&amp;D  &amp;T</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96F442-C7E4-4537-886C-40425C6D5FFA}">
  <sheetPr>
    <tabColor rgb="FF00B0F0"/>
    <pageSetUpPr fitToPage="1"/>
  </sheetPr>
  <dimension ref="A1:I42"/>
  <sheetViews>
    <sheetView zoomScaleNormal="100" workbookViewId="0">
      <selection activeCell="F20" sqref="F20"/>
    </sheetView>
  </sheetViews>
  <sheetFormatPr defaultColWidth="8.85546875" defaultRowHeight="12.75" x14ac:dyDescent="0.2"/>
  <cols>
    <col min="1" max="2" width="14.7109375" style="24" customWidth="1"/>
    <col min="3" max="8" width="14" style="24" customWidth="1"/>
    <col min="9" max="9" width="13.140625" style="24" customWidth="1"/>
    <col min="10" max="16384" width="8.85546875" style="24"/>
  </cols>
  <sheetData>
    <row r="1" spans="1:9" x14ac:dyDescent="0.2">
      <c r="A1" s="24" t="s">
        <v>13</v>
      </c>
      <c r="B1" s="75" t="s">
        <v>54</v>
      </c>
      <c r="C1" s="25"/>
      <c r="D1" s="25"/>
      <c r="G1" s="26" t="s">
        <v>14</v>
      </c>
      <c r="H1" s="25" t="s">
        <v>418</v>
      </c>
      <c r="I1" s="25"/>
    </row>
    <row r="2" spans="1:9" x14ac:dyDescent="0.2">
      <c r="A2" s="24" t="s">
        <v>22</v>
      </c>
      <c r="B2" s="25" t="s">
        <v>338</v>
      </c>
      <c r="C2" s="25"/>
      <c r="D2" s="25"/>
      <c r="G2" s="26" t="s">
        <v>15</v>
      </c>
      <c r="H2" s="27" t="s">
        <v>46</v>
      </c>
      <c r="I2" s="27"/>
    </row>
    <row r="3" spans="1:9" x14ac:dyDescent="0.2">
      <c r="A3" s="24" t="s">
        <v>16</v>
      </c>
      <c r="B3" s="75" t="s">
        <v>172</v>
      </c>
      <c r="C3" s="25"/>
      <c r="D3" s="25"/>
      <c r="G3" s="26" t="s">
        <v>18</v>
      </c>
      <c r="H3" s="25" t="s">
        <v>39</v>
      </c>
      <c r="I3" s="25"/>
    </row>
    <row r="4" spans="1:9" x14ac:dyDescent="0.2">
      <c r="A4" s="24" t="s">
        <v>17</v>
      </c>
      <c r="B4" s="75" t="s">
        <v>173</v>
      </c>
      <c r="C4" s="27"/>
      <c r="D4" s="27"/>
      <c r="G4" s="26" t="s">
        <v>19</v>
      </c>
      <c r="H4" s="27" t="s">
        <v>339</v>
      </c>
      <c r="I4" s="27"/>
    </row>
    <row r="7" spans="1:9" ht="57.75" customHeight="1" x14ac:dyDescent="0.2">
      <c r="A7" s="207" t="s">
        <v>340</v>
      </c>
      <c r="B7" s="207"/>
      <c r="C7" s="207"/>
      <c r="D7" s="207"/>
      <c r="E7" s="207"/>
      <c r="F7" s="207"/>
      <c r="G7" s="207"/>
      <c r="H7" s="207"/>
      <c r="I7" s="207"/>
    </row>
    <row r="8" spans="1:9" x14ac:dyDescent="0.2">
      <c r="A8" s="73"/>
      <c r="B8" s="73"/>
      <c r="C8" s="73"/>
      <c r="D8" s="73"/>
      <c r="E8" s="73"/>
      <c r="F8" s="73"/>
      <c r="G8" s="73"/>
      <c r="H8" s="73"/>
      <c r="I8" s="73"/>
    </row>
    <row r="9" spans="1:9" ht="45" customHeight="1" x14ac:dyDescent="0.2">
      <c r="A9" s="207" t="s">
        <v>341</v>
      </c>
      <c r="B9" s="207"/>
      <c r="C9" s="207"/>
      <c r="D9" s="207"/>
      <c r="E9" s="207"/>
      <c r="F9" s="207"/>
      <c r="G9" s="207"/>
      <c r="H9" s="207"/>
      <c r="I9" s="207"/>
    </row>
    <row r="10" spans="1:9" x14ac:dyDescent="0.2">
      <c r="A10" s="73"/>
      <c r="B10" s="73"/>
      <c r="C10" s="73"/>
      <c r="D10" s="73"/>
      <c r="E10" s="73"/>
      <c r="F10" s="73"/>
      <c r="G10" s="73"/>
      <c r="H10" s="73"/>
      <c r="I10" s="73"/>
    </row>
    <row r="11" spans="1:9" x14ac:dyDescent="0.2">
      <c r="A11" s="207" t="s">
        <v>342</v>
      </c>
      <c r="B11" s="207"/>
      <c r="C11" s="207"/>
      <c r="D11" s="207"/>
      <c r="E11" s="207"/>
      <c r="F11" s="207"/>
      <c r="G11" s="207"/>
      <c r="H11" s="207"/>
      <c r="I11" s="207"/>
    </row>
    <row r="12" spans="1:9" x14ac:dyDescent="0.2">
      <c r="A12" s="73"/>
      <c r="B12" s="73"/>
      <c r="C12" s="73"/>
      <c r="D12" s="73"/>
      <c r="E12" s="73"/>
      <c r="F12" s="73"/>
      <c r="G12" s="73"/>
      <c r="H12" s="73"/>
      <c r="I12" s="73"/>
    </row>
    <row r="13" spans="1:9" x14ac:dyDescent="0.2">
      <c r="A13" s="24" t="s">
        <v>119</v>
      </c>
      <c r="B13" s="73"/>
      <c r="C13" s="73"/>
      <c r="D13" s="73"/>
      <c r="E13" s="73"/>
      <c r="F13" s="73"/>
      <c r="G13" s="73"/>
      <c r="H13" s="73"/>
      <c r="I13" s="73"/>
    </row>
    <row r="15" spans="1:9" x14ac:dyDescent="0.2">
      <c r="A15" s="204" t="s">
        <v>12</v>
      </c>
      <c r="B15" s="205"/>
      <c r="C15" s="205"/>
      <c r="D15" s="205"/>
      <c r="E15" s="205"/>
      <c r="F15" s="205"/>
      <c r="G15" s="205"/>
      <c r="H15" s="205"/>
      <c r="I15" s="206"/>
    </row>
    <row r="16" spans="1:9" x14ac:dyDescent="0.2">
      <c r="A16" s="29"/>
      <c r="B16" s="30"/>
      <c r="C16" s="31" t="s">
        <v>30</v>
      </c>
      <c r="D16" s="31" t="s">
        <v>31</v>
      </c>
      <c r="E16" s="31" t="s">
        <v>32</v>
      </c>
      <c r="F16" s="31" t="s">
        <v>33</v>
      </c>
      <c r="G16" s="23" t="s">
        <v>348</v>
      </c>
      <c r="H16" s="23" t="s">
        <v>349</v>
      </c>
      <c r="I16" s="23" t="s">
        <v>350</v>
      </c>
    </row>
    <row r="17" spans="1:9" x14ac:dyDescent="0.2">
      <c r="A17" s="29"/>
      <c r="B17" s="30"/>
      <c r="C17" s="32" t="s">
        <v>10</v>
      </c>
      <c r="D17" s="32" t="s">
        <v>10</v>
      </c>
      <c r="E17" s="32" t="s">
        <v>10</v>
      </c>
      <c r="F17" s="32" t="s">
        <v>10</v>
      </c>
      <c r="G17" s="33" t="s">
        <v>11</v>
      </c>
      <c r="H17" s="33" t="s">
        <v>11</v>
      </c>
      <c r="I17" s="33" t="s">
        <v>11</v>
      </c>
    </row>
    <row r="18" spans="1:9" x14ac:dyDescent="0.2">
      <c r="A18" s="29" t="s">
        <v>0</v>
      </c>
      <c r="B18" s="30"/>
      <c r="C18" s="35">
        <v>1984225</v>
      </c>
      <c r="D18" s="35">
        <v>396845</v>
      </c>
      <c r="E18" s="35">
        <v>396845</v>
      </c>
      <c r="F18" s="35">
        <v>396845</v>
      </c>
      <c r="G18" s="35">
        <v>396845</v>
      </c>
      <c r="H18" s="35">
        <v>396845</v>
      </c>
      <c r="I18" s="35">
        <v>396845</v>
      </c>
    </row>
    <row r="19" spans="1:9" x14ac:dyDescent="0.2">
      <c r="A19" s="29" t="s">
        <v>1</v>
      </c>
      <c r="B19" s="30"/>
      <c r="C19" s="35">
        <v>0</v>
      </c>
      <c r="D19" s="35">
        <f t="shared" ref="D19" si="0">C30</f>
        <v>0</v>
      </c>
      <c r="E19" s="35">
        <f t="shared" ref="E19" si="1">D30</f>
        <v>0</v>
      </c>
      <c r="F19" s="35">
        <f t="shared" ref="F19" si="2">E30</f>
        <v>0</v>
      </c>
      <c r="G19" s="35">
        <f t="shared" ref="G19" si="3">F30</f>
        <v>0</v>
      </c>
      <c r="H19" s="35">
        <f t="shared" ref="H19" si="4">G30</f>
        <v>0</v>
      </c>
      <c r="I19" s="35">
        <f t="shared" ref="I19" si="5">H30</f>
        <v>0</v>
      </c>
    </row>
    <row r="20" spans="1:9" x14ac:dyDescent="0.2">
      <c r="A20" s="29" t="s">
        <v>2</v>
      </c>
      <c r="B20" s="30"/>
      <c r="C20" s="35">
        <v>379464.1</v>
      </c>
      <c r="D20" s="35">
        <v>412052.62</v>
      </c>
      <c r="E20" s="35">
        <v>342057.23</v>
      </c>
      <c r="F20" s="35">
        <v>314164.03000000003</v>
      </c>
      <c r="G20" s="35">
        <v>375000</v>
      </c>
      <c r="H20" s="35">
        <v>375000</v>
      </c>
      <c r="I20" s="35">
        <v>375000</v>
      </c>
    </row>
    <row r="21" spans="1:9" x14ac:dyDescent="0.2">
      <c r="A21" s="29" t="s">
        <v>3</v>
      </c>
      <c r="B21" s="30"/>
      <c r="C21" s="34">
        <v>379464.1</v>
      </c>
      <c r="D21" s="35">
        <v>412052.62</v>
      </c>
      <c r="E21" s="35">
        <v>342057.23</v>
      </c>
      <c r="F21" s="35">
        <v>314164.03000000003</v>
      </c>
      <c r="G21" s="35">
        <v>375000</v>
      </c>
      <c r="H21" s="35">
        <v>375000</v>
      </c>
      <c r="I21" s="35">
        <v>375000</v>
      </c>
    </row>
    <row r="22" spans="1:9" x14ac:dyDescent="0.2">
      <c r="A22" s="29"/>
      <c r="B22" s="30"/>
      <c r="C22" s="35"/>
      <c r="D22" s="35"/>
      <c r="E22" s="35"/>
      <c r="F22" s="35"/>
      <c r="G22" s="35"/>
      <c r="H22" s="35"/>
      <c r="I22" s="35"/>
    </row>
    <row r="23" spans="1:9" x14ac:dyDescent="0.2">
      <c r="A23" s="29" t="s">
        <v>4</v>
      </c>
      <c r="B23" s="27"/>
      <c r="C23" s="37"/>
      <c r="D23" s="37"/>
      <c r="E23" s="37"/>
      <c r="F23" s="34"/>
      <c r="G23" s="34"/>
      <c r="H23" s="34"/>
      <c r="I23" s="34"/>
    </row>
    <row r="24" spans="1:9" x14ac:dyDescent="0.2">
      <c r="A24" s="29" t="s">
        <v>29</v>
      </c>
      <c r="B24" s="30"/>
      <c r="C24" s="37"/>
      <c r="D24" s="37"/>
      <c r="E24" s="37"/>
      <c r="F24" s="34"/>
      <c r="G24" s="34"/>
      <c r="H24" s="34"/>
      <c r="I24" s="34"/>
    </row>
    <row r="25" spans="1:9" x14ac:dyDescent="0.2">
      <c r="A25" s="38"/>
      <c r="B25" s="39"/>
      <c r="C25" s="35"/>
      <c r="D25" s="35"/>
      <c r="E25" s="35"/>
      <c r="F25" s="35"/>
      <c r="G25" s="35"/>
      <c r="H25" s="35"/>
      <c r="I25" s="35"/>
    </row>
    <row r="26" spans="1:9" x14ac:dyDescent="0.2">
      <c r="A26" s="38"/>
      <c r="B26" s="39"/>
      <c r="C26" s="35"/>
      <c r="D26" s="35"/>
      <c r="E26" s="35"/>
      <c r="F26" s="35"/>
      <c r="G26" s="35"/>
      <c r="H26" s="35"/>
      <c r="I26" s="35"/>
    </row>
    <row r="27" spans="1:9" x14ac:dyDescent="0.2">
      <c r="A27" s="38"/>
      <c r="B27" s="39"/>
      <c r="C27" s="35"/>
      <c r="D27" s="35"/>
      <c r="E27" s="35"/>
      <c r="F27" s="35"/>
      <c r="G27" s="35"/>
      <c r="H27" s="35"/>
      <c r="I27" s="35"/>
    </row>
    <row r="28" spans="1:9" x14ac:dyDescent="0.2">
      <c r="A28" s="29" t="s">
        <v>5</v>
      </c>
      <c r="B28" s="30"/>
      <c r="C28" s="34">
        <v>0</v>
      </c>
      <c r="D28" s="34">
        <f t="shared" ref="D28:F28" si="6">SUM(D25:D27)</f>
        <v>0</v>
      </c>
      <c r="E28" s="34">
        <f t="shared" si="6"/>
        <v>0</v>
      </c>
      <c r="F28" s="34">
        <f t="shared" si="6"/>
        <v>0</v>
      </c>
      <c r="G28" s="34">
        <f t="shared" ref="G28:I28" si="7">SUM(G25:G27)</f>
        <v>0</v>
      </c>
      <c r="H28" s="34">
        <f t="shared" si="7"/>
        <v>0</v>
      </c>
      <c r="I28" s="34">
        <f t="shared" si="7"/>
        <v>0</v>
      </c>
    </row>
    <row r="29" spans="1:9" x14ac:dyDescent="0.2">
      <c r="A29" s="29"/>
      <c r="B29" s="30"/>
      <c r="C29" s="35"/>
      <c r="D29" s="35"/>
      <c r="E29" s="35"/>
      <c r="F29" s="35"/>
      <c r="G29" s="35"/>
      <c r="H29" s="35"/>
      <c r="I29" s="35"/>
    </row>
    <row r="30" spans="1:9" x14ac:dyDescent="0.2">
      <c r="A30" s="29" t="s">
        <v>7</v>
      </c>
      <c r="B30" s="30"/>
      <c r="C30" s="34">
        <v>0</v>
      </c>
      <c r="D30" s="34">
        <f>+D19+D20-D21+D28</f>
        <v>0</v>
      </c>
      <c r="E30" s="34">
        <f>+E19+E20-E21+E28</f>
        <v>0</v>
      </c>
      <c r="F30" s="34">
        <f t="shared" ref="F30:I30" si="8">+F19+F20-F21+F28</f>
        <v>0</v>
      </c>
      <c r="G30" s="34">
        <f t="shared" si="8"/>
        <v>0</v>
      </c>
      <c r="H30" s="34">
        <f t="shared" si="8"/>
        <v>0</v>
      </c>
      <c r="I30" s="34">
        <f t="shared" si="8"/>
        <v>0</v>
      </c>
    </row>
    <row r="31" spans="1:9" x14ac:dyDescent="0.2">
      <c r="A31" s="38"/>
      <c r="B31" s="39"/>
      <c r="C31" s="35"/>
      <c r="D31" s="35"/>
      <c r="E31" s="35"/>
      <c r="F31" s="35"/>
      <c r="G31" s="35"/>
      <c r="H31" s="35"/>
      <c r="I31" s="35"/>
    </row>
    <row r="32" spans="1:9" x14ac:dyDescent="0.2">
      <c r="A32" s="29" t="s">
        <v>24</v>
      </c>
      <c r="B32" s="30"/>
      <c r="C32" s="35">
        <v>0</v>
      </c>
      <c r="D32" s="35"/>
      <c r="E32" s="35"/>
      <c r="F32" s="35"/>
      <c r="G32" s="35"/>
      <c r="H32" s="35"/>
      <c r="I32" s="35"/>
    </row>
    <row r="33" spans="1:9" x14ac:dyDescent="0.2">
      <c r="A33" s="38"/>
      <c r="B33" s="39"/>
      <c r="C33" s="35"/>
      <c r="D33" s="35"/>
      <c r="E33" s="35"/>
      <c r="F33" s="35"/>
      <c r="G33" s="35"/>
      <c r="H33" s="35"/>
      <c r="I33" s="35"/>
    </row>
    <row r="34" spans="1:9" x14ac:dyDescent="0.2">
      <c r="A34" s="29" t="s">
        <v>25</v>
      </c>
      <c r="B34" s="42"/>
      <c r="C34" s="44" t="s">
        <v>88</v>
      </c>
      <c r="D34" s="44" t="s">
        <v>88</v>
      </c>
      <c r="E34" s="44" t="s">
        <v>88</v>
      </c>
      <c r="F34" s="44" t="s">
        <v>88</v>
      </c>
      <c r="G34" s="44" t="s">
        <v>88</v>
      </c>
      <c r="H34" s="44" t="s">
        <v>88</v>
      </c>
      <c r="I34" s="44" t="s">
        <v>88</v>
      </c>
    </row>
    <row r="35" spans="1:9" x14ac:dyDescent="0.2">
      <c r="A35" s="45"/>
      <c r="B35" s="45"/>
      <c r="C35" s="46"/>
      <c r="D35" s="46"/>
      <c r="E35" s="46"/>
      <c r="F35" s="46"/>
      <c r="G35" s="46"/>
      <c r="H35" s="46"/>
      <c r="I35" s="46"/>
    </row>
    <row r="36" spans="1:9" x14ac:dyDescent="0.2">
      <c r="A36" s="47" t="s">
        <v>26</v>
      </c>
      <c r="B36" s="25"/>
      <c r="C36" s="48"/>
      <c r="D36" s="48"/>
      <c r="E36" s="48"/>
      <c r="F36" s="48"/>
      <c r="G36" s="48"/>
      <c r="H36" s="48"/>
      <c r="I36" s="48"/>
    </row>
    <row r="37" spans="1:9" x14ac:dyDescent="0.2">
      <c r="A37" s="49" t="s">
        <v>28</v>
      </c>
      <c r="B37" s="39"/>
      <c r="C37" s="41"/>
      <c r="D37" s="41"/>
      <c r="E37" s="41"/>
      <c r="F37" s="41"/>
      <c r="G37" s="41"/>
      <c r="H37" s="41"/>
      <c r="I37" s="41"/>
    </row>
    <row r="38" spans="1:9" x14ac:dyDescent="0.2">
      <c r="A38" s="82"/>
      <c r="B38" s="83"/>
      <c r="C38" s="86"/>
      <c r="D38" s="86"/>
      <c r="E38" s="86"/>
      <c r="F38" s="86"/>
      <c r="G38" s="86"/>
      <c r="H38" s="86"/>
      <c r="I38" s="86"/>
    </row>
    <row r="39" spans="1:9" x14ac:dyDescent="0.2">
      <c r="A39" s="82" t="s">
        <v>6</v>
      </c>
      <c r="B39" s="83"/>
      <c r="C39" s="35"/>
      <c r="D39" s="35"/>
      <c r="E39" s="86"/>
      <c r="F39" s="86"/>
      <c r="G39" s="86"/>
      <c r="H39" s="86"/>
      <c r="I39" s="86"/>
    </row>
    <row r="40" spans="1:9" x14ac:dyDescent="0.2">
      <c r="A40" s="82"/>
      <c r="B40" s="83"/>
      <c r="C40" s="35"/>
      <c r="D40" s="35"/>
      <c r="E40" s="86"/>
      <c r="F40" s="86"/>
      <c r="G40" s="86"/>
      <c r="H40" s="86"/>
      <c r="I40" s="86"/>
    </row>
    <row r="41" spans="1:9" x14ac:dyDescent="0.2">
      <c r="A41" s="98" t="s">
        <v>8</v>
      </c>
      <c r="B41" s="92"/>
      <c r="C41" s="35"/>
      <c r="D41" s="35"/>
      <c r="E41" s="86"/>
      <c r="F41" s="86"/>
      <c r="G41" s="86"/>
      <c r="H41" s="86"/>
      <c r="I41" s="86"/>
    </row>
    <row r="42" spans="1:9" x14ac:dyDescent="0.2">
      <c r="A42" s="99" t="s">
        <v>9</v>
      </c>
      <c r="B42" s="100"/>
      <c r="C42" s="35"/>
      <c r="D42" s="35"/>
      <c r="E42" s="86"/>
      <c r="F42" s="86"/>
      <c r="G42" s="86"/>
      <c r="H42" s="86"/>
      <c r="I42" s="86"/>
    </row>
  </sheetData>
  <sheetProtection selectLockedCells="1"/>
  <mergeCells count="4">
    <mergeCell ref="A7:I7"/>
    <mergeCell ref="A9:I9"/>
    <mergeCell ref="A11:I11"/>
    <mergeCell ref="A15:I15"/>
  </mergeCells>
  <printOptions horizontalCentered="1"/>
  <pageMargins left="0.75" right="0.75" top="0.6" bottom="0.55000000000000004" header="0.28000000000000003" footer="0.16"/>
  <pageSetup scale="93" orientation="landscape" horizontalDpi="4294967295" verticalDpi="4294967295" r:id="rId1"/>
  <headerFooter alignWithMargins="0">
    <oddHeader>&amp;C&amp;"Arial,Bold"Report on Non-General Fund Information
&amp;"Arial,Regular"for Submittal to the 2022 Legislature</oddHeader>
    <oddFooter>&amp;LForm 37-47 (rev. 9/7/21)&amp;R&amp;D  &amp;T</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01323E-4BF8-4318-B82A-E748DF697976}">
  <sheetPr>
    <pageSetUpPr fitToPage="1"/>
  </sheetPr>
  <dimension ref="A1:I45"/>
  <sheetViews>
    <sheetView zoomScaleNormal="100" workbookViewId="0">
      <selection activeCell="M39" sqref="M39"/>
    </sheetView>
  </sheetViews>
  <sheetFormatPr defaultColWidth="8.85546875" defaultRowHeight="12.75" x14ac:dyDescent="0.2"/>
  <cols>
    <col min="1" max="2" width="14.7109375" style="24" customWidth="1"/>
    <col min="3" max="8" width="14" style="24" customWidth="1"/>
    <col min="9" max="9" width="13.140625" style="24" customWidth="1"/>
    <col min="10" max="16384" width="8.85546875" style="24"/>
  </cols>
  <sheetData>
    <row r="1" spans="1:9" x14ac:dyDescent="0.2">
      <c r="A1" s="73"/>
      <c r="B1" s="73"/>
      <c r="C1" s="73"/>
      <c r="D1" s="73"/>
      <c r="E1" s="73"/>
      <c r="F1" s="73"/>
      <c r="G1" s="73"/>
      <c r="H1" s="73"/>
      <c r="I1" s="73"/>
    </row>
    <row r="2" spans="1:9" x14ac:dyDescent="0.2">
      <c r="A2" s="73" t="s">
        <v>13</v>
      </c>
      <c r="B2" s="75" t="s">
        <v>54</v>
      </c>
      <c r="C2" s="75"/>
      <c r="D2" s="75"/>
      <c r="E2" s="73"/>
      <c r="F2" s="73"/>
      <c r="G2" s="76" t="s">
        <v>14</v>
      </c>
      <c r="H2" s="75" t="s">
        <v>236</v>
      </c>
      <c r="I2" s="75"/>
    </row>
    <row r="3" spans="1:9" x14ac:dyDescent="0.2">
      <c r="A3" s="73" t="s">
        <v>22</v>
      </c>
      <c r="B3" s="75" t="s">
        <v>247</v>
      </c>
      <c r="C3" s="75"/>
      <c r="D3" s="75"/>
      <c r="E3" s="73"/>
      <c r="F3" s="73"/>
      <c r="G3" s="76" t="s">
        <v>15</v>
      </c>
      <c r="H3" s="78" t="s">
        <v>238</v>
      </c>
      <c r="I3" s="78"/>
    </row>
    <row r="4" spans="1:9" x14ac:dyDescent="0.2">
      <c r="A4" s="73" t="s">
        <v>16</v>
      </c>
      <c r="B4" s="75" t="s">
        <v>248</v>
      </c>
      <c r="C4" s="75"/>
      <c r="D4" s="75"/>
      <c r="E4" s="73"/>
      <c r="F4" s="73"/>
      <c r="G4" s="76" t="s">
        <v>18</v>
      </c>
      <c r="H4" s="75" t="s">
        <v>249</v>
      </c>
      <c r="I4" s="75"/>
    </row>
    <row r="5" spans="1:9" x14ac:dyDescent="0.2">
      <c r="A5" s="73" t="s">
        <v>17</v>
      </c>
      <c r="B5" s="75" t="s">
        <v>250</v>
      </c>
      <c r="C5" s="78"/>
      <c r="D5" s="78"/>
      <c r="E5" s="73"/>
      <c r="F5" s="73"/>
      <c r="G5" s="76" t="s">
        <v>19</v>
      </c>
      <c r="H5" s="78" t="s">
        <v>251</v>
      </c>
      <c r="I5" s="78"/>
    </row>
    <row r="6" spans="1:9" x14ac:dyDescent="0.2">
      <c r="A6" s="73"/>
      <c r="B6" s="73"/>
      <c r="C6" s="73"/>
      <c r="D6" s="73"/>
      <c r="E6" s="73"/>
      <c r="F6" s="73"/>
      <c r="G6" s="73"/>
      <c r="H6" s="73"/>
      <c r="I6" s="73"/>
    </row>
    <row r="7" spans="1:9" x14ac:dyDescent="0.2">
      <c r="A7" s="73"/>
      <c r="B7" s="73"/>
      <c r="C7" s="73"/>
      <c r="D7" s="73"/>
      <c r="E7" s="73"/>
      <c r="F7" s="73"/>
      <c r="G7" s="73"/>
      <c r="H7" s="73"/>
      <c r="I7" s="73"/>
    </row>
    <row r="8" spans="1:9" x14ac:dyDescent="0.2">
      <c r="A8" s="73" t="s">
        <v>20</v>
      </c>
      <c r="B8" s="73" t="s">
        <v>252</v>
      </c>
      <c r="C8" s="73"/>
      <c r="D8" s="73"/>
      <c r="E8" s="73"/>
      <c r="F8" s="73"/>
      <c r="G8" s="73"/>
      <c r="H8" s="73"/>
      <c r="I8" s="73"/>
    </row>
    <row r="9" spans="1:9" x14ac:dyDescent="0.2">
      <c r="A9" s="73"/>
      <c r="B9" s="73"/>
      <c r="C9" s="73"/>
      <c r="D9" s="73"/>
      <c r="E9" s="73"/>
      <c r="F9" s="73"/>
      <c r="G9" s="73"/>
      <c r="H9" s="73"/>
      <c r="I9" s="73"/>
    </row>
    <row r="10" spans="1:9" x14ac:dyDescent="0.2">
      <c r="A10" s="214" t="s">
        <v>253</v>
      </c>
      <c r="B10" s="214"/>
      <c r="C10" s="214"/>
      <c r="D10" s="214"/>
      <c r="E10" s="214"/>
      <c r="F10" s="214"/>
      <c r="G10" s="214"/>
      <c r="H10" s="214"/>
      <c r="I10" s="214"/>
    </row>
    <row r="11" spans="1:9" x14ac:dyDescent="0.2">
      <c r="A11" s="214"/>
      <c r="B11" s="214"/>
      <c r="C11" s="214"/>
      <c r="D11" s="214"/>
      <c r="E11" s="214"/>
      <c r="F11" s="214"/>
      <c r="G11" s="214"/>
      <c r="H11" s="214"/>
      <c r="I11" s="214"/>
    </row>
    <row r="12" spans="1:9" x14ac:dyDescent="0.2">
      <c r="A12" s="214" t="s">
        <v>308</v>
      </c>
      <c r="B12" s="214"/>
      <c r="C12" s="214"/>
      <c r="D12" s="214"/>
      <c r="E12" s="214"/>
      <c r="F12" s="214"/>
      <c r="G12" s="214"/>
      <c r="H12" s="214"/>
      <c r="I12" s="214"/>
    </row>
    <row r="13" spans="1:9" x14ac:dyDescent="0.2">
      <c r="A13" s="214"/>
      <c r="B13" s="214"/>
      <c r="C13" s="214"/>
      <c r="D13" s="214"/>
      <c r="E13" s="214"/>
      <c r="F13" s="214"/>
      <c r="G13" s="214"/>
      <c r="H13" s="214"/>
      <c r="I13" s="214"/>
    </row>
    <row r="14" spans="1:9" x14ac:dyDescent="0.2">
      <c r="A14" s="233" t="s">
        <v>254</v>
      </c>
      <c r="B14" s="233"/>
      <c r="C14" s="233"/>
      <c r="D14" s="233"/>
      <c r="E14" s="233"/>
      <c r="F14" s="233"/>
      <c r="G14" s="233"/>
      <c r="H14" s="233"/>
      <c r="I14" s="233"/>
    </row>
    <row r="15" spans="1:9" ht="12.75" customHeight="1" x14ac:dyDescent="0.2">
      <c r="A15" s="233"/>
      <c r="B15" s="233"/>
      <c r="C15" s="233"/>
      <c r="D15" s="233"/>
      <c r="E15" s="233"/>
      <c r="F15" s="233"/>
      <c r="G15" s="233"/>
      <c r="H15" s="233"/>
      <c r="I15" s="233"/>
    </row>
    <row r="16" spans="1:9" x14ac:dyDescent="0.2">
      <c r="A16" s="24" t="s">
        <v>255</v>
      </c>
      <c r="B16" s="73"/>
      <c r="C16" s="73"/>
      <c r="D16" s="73"/>
      <c r="E16" s="73"/>
      <c r="F16" s="73"/>
      <c r="G16" s="73"/>
      <c r="H16" s="73"/>
      <c r="I16" s="73"/>
    </row>
    <row r="17" spans="1:9" x14ac:dyDescent="0.2">
      <c r="A17" s="73"/>
      <c r="B17" s="73"/>
      <c r="C17" s="73"/>
      <c r="D17" s="73"/>
      <c r="E17" s="73"/>
      <c r="F17" s="73"/>
      <c r="G17" s="73"/>
      <c r="H17" s="73"/>
      <c r="I17" s="73"/>
    </row>
    <row r="18" spans="1:9" x14ac:dyDescent="0.2">
      <c r="A18" s="211" t="s">
        <v>12</v>
      </c>
      <c r="B18" s="212"/>
      <c r="C18" s="212"/>
      <c r="D18" s="212"/>
      <c r="E18" s="212"/>
      <c r="F18" s="212"/>
      <c r="G18" s="212"/>
      <c r="H18" s="212"/>
      <c r="I18" s="213"/>
    </row>
    <row r="19" spans="1:9" x14ac:dyDescent="0.2">
      <c r="A19" s="82"/>
      <c r="B19" s="83"/>
      <c r="C19" s="84" t="s">
        <v>30</v>
      </c>
      <c r="D19" s="84" t="s">
        <v>31</v>
      </c>
      <c r="E19" s="84" t="s">
        <v>32</v>
      </c>
      <c r="F19" s="84" t="s">
        <v>33</v>
      </c>
      <c r="G19" s="23" t="s">
        <v>348</v>
      </c>
      <c r="H19" s="23" t="s">
        <v>349</v>
      </c>
      <c r="I19" s="23" t="s">
        <v>350</v>
      </c>
    </row>
    <row r="20" spans="1:9" x14ac:dyDescent="0.2">
      <c r="A20" s="82"/>
      <c r="B20" s="83"/>
      <c r="C20" s="33" t="s">
        <v>10</v>
      </c>
      <c r="D20" s="33" t="s">
        <v>10</v>
      </c>
      <c r="E20" s="33" t="s">
        <v>10</v>
      </c>
      <c r="F20" s="33" t="s">
        <v>10</v>
      </c>
      <c r="G20" s="33" t="s">
        <v>11</v>
      </c>
      <c r="H20" s="33" t="s">
        <v>11</v>
      </c>
      <c r="I20" s="33" t="s">
        <v>11</v>
      </c>
    </row>
    <row r="21" spans="1:9" x14ac:dyDescent="0.2">
      <c r="A21" s="82" t="s">
        <v>0</v>
      </c>
      <c r="B21" s="83"/>
      <c r="C21" s="86"/>
      <c r="D21" s="86"/>
      <c r="E21" s="86">
        <v>23068</v>
      </c>
      <c r="F21" s="86">
        <v>0</v>
      </c>
      <c r="G21" s="86">
        <v>0</v>
      </c>
      <c r="H21" s="86">
        <v>0</v>
      </c>
      <c r="I21" s="86">
        <v>0</v>
      </c>
    </row>
    <row r="22" spans="1:9" x14ac:dyDescent="0.2">
      <c r="A22" s="82" t="s">
        <v>1</v>
      </c>
      <c r="B22" s="83"/>
      <c r="C22" s="86">
        <f t="shared" ref="C22" si="0">B33</f>
        <v>0</v>
      </c>
      <c r="D22" s="86">
        <f t="shared" ref="D22" si="1">C33</f>
        <v>0</v>
      </c>
      <c r="E22" s="86">
        <f t="shared" ref="E22" si="2">D33</f>
        <v>0</v>
      </c>
      <c r="F22" s="86">
        <f t="shared" ref="F22" si="3">E33</f>
        <v>0</v>
      </c>
      <c r="G22" s="86">
        <f t="shared" ref="G22" si="4">F33</f>
        <v>0</v>
      </c>
      <c r="H22" s="86">
        <f t="shared" ref="H22" si="5">G33</f>
        <v>0</v>
      </c>
      <c r="I22" s="86">
        <f t="shared" ref="I22" si="6">H33</f>
        <v>0</v>
      </c>
    </row>
    <row r="23" spans="1:9" x14ac:dyDescent="0.2">
      <c r="A23" s="82" t="s">
        <v>2</v>
      </c>
      <c r="B23" s="83"/>
      <c r="C23" s="86"/>
      <c r="D23" s="86"/>
      <c r="E23" s="86">
        <v>13135.8</v>
      </c>
      <c r="F23" s="86">
        <v>8660.6200000000008</v>
      </c>
      <c r="G23" s="86">
        <v>8660.6200000000008</v>
      </c>
      <c r="H23" s="86">
        <v>8660.6200000000008</v>
      </c>
      <c r="I23" s="86">
        <v>8660.6200000000008</v>
      </c>
    </row>
    <row r="24" spans="1:9" x14ac:dyDescent="0.2">
      <c r="A24" s="82" t="s">
        <v>3</v>
      </c>
      <c r="B24" s="83"/>
      <c r="C24" s="85"/>
      <c r="D24" s="86"/>
      <c r="E24" s="86">
        <v>13135.8</v>
      </c>
      <c r="F24" s="86">
        <v>8660.6200000000008</v>
      </c>
      <c r="G24" s="86">
        <v>8660.6200000000008</v>
      </c>
      <c r="H24" s="86">
        <v>8660.6200000000008</v>
      </c>
      <c r="I24" s="86">
        <v>8660.6200000000008</v>
      </c>
    </row>
    <row r="25" spans="1:9" x14ac:dyDescent="0.2">
      <c r="A25" s="82"/>
      <c r="B25" s="83"/>
      <c r="C25" s="86"/>
      <c r="D25" s="86"/>
      <c r="E25" s="86"/>
      <c r="F25" s="86"/>
      <c r="G25" s="86"/>
      <c r="H25" s="86"/>
      <c r="I25" s="86"/>
    </row>
    <row r="26" spans="1:9" x14ac:dyDescent="0.2">
      <c r="A26" s="29" t="s">
        <v>4</v>
      </c>
      <c r="B26" s="27"/>
      <c r="C26" s="37"/>
      <c r="D26" s="37"/>
      <c r="E26" s="37"/>
      <c r="F26" s="34"/>
      <c r="G26" s="34"/>
      <c r="H26" s="34"/>
      <c r="I26" s="34"/>
    </row>
    <row r="27" spans="1:9" x14ac:dyDescent="0.2">
      <c r="A27" s="29" t="s">
        <v>29</v>
      </c>
      <c r="B27" s="30"/>
      <c r="C27" s="37"/>
      <c r="D27" s="37"/>
      <c r="E27" s="37"/>
      <c r="F27" s="34"/>
      <c r="G27" s="34"/>
      <c r="H27" s="34"/>
      <c r="I27" s="34"/>
    </row>
    <row r="28" spans="1:9" x14ac:dyDescent="0.2">
      <c r="A28" s="38"/>
      <c r="B28" s="39"/>
      <c r="C28" s="35"/>
      <c r="D28" s="35"/>
      <c r="E28" s="35"/>
      <c r="F28" s="35"/>
      <c r="G28" s="35"/>
      <c r="H28" s="35"/>
      <c r="I28" s="35"/>
    </row>
    <row r="29" spans="1:9" x14ac:dyDescent="0.2">
      <c r="A29" s="38"/>
      <c r="B29" s="39"/>
      <c r="C29" s="35"/>
      <c r="D29" s="35"/>
      <c r="E29" s="35"/>
      <c r="F29" s="35"/>
      <c r="G29" s="35"/>
      <c r="H29" s="35"/>
      <c r="I29" s="35"/>
    </row>
    <row r="30" spans="1:9" x14ac:dyDescent="0.2">
      <c r="A30" s="38"/>
      <c r="B30" s="39"/>
      <c r="C30" s="35"/>
      <c r="D30" s="35"/>
      <c r="E30" s="35"/>
      <c r="F30" s="35"/>
      <c r="G30" s="35"/>
      <c r="H30" s="35"/>
      <c r="I30" s="35"/>
    </row>
    <row r="31" spans="1:9" x14ac:dyDescent="0.2">
      <c r="A31" s="29" t="s">
        <v>5</v>
      </c>
      <c r="B31" s="30"/>
      <c r="C31" s="34">
        <f t="shared" ref="C31:F31" si="7">SUM(C28:C30)</f>
        <v>0</v>
      </c>
      <c r="D31" s="34">
        <f t="shared" si="7"/>
        <v>0</v>
      </c>
      <c r="E31" s="34">
        <f t="shared" si="7"/>
        <v>0</v>
      </c>
      <c r="F31" s="34">
        <f t="shared" si="7"/>
        <v>0</v>
      </c>
      <c r="G31" s="34">
        <f t="shared" ref="G31:I31" si="8">SUM(G28:G30)</f>
        <v>0</v>
      </c>
      <c r="H31" s="34">
        <f t="shared" si="8"/>
        <v>0</v>
      </c>
      <c r="I31" s="34">
        <f t="shared" si="8"/>
        <v>0</v>
      </c>
    </row>
    <row r="32" spans="1:9" x14ac:dyDescent="0.2">
      <c r="A32" s="82"/>
      <c r="B32" s="83"/>
      <c r="C32" s="86"/>
      <c r="D32" s="86"/>
      <c r="E32" s="86"/>
      <c r="F32" s="86"/>
      <c r="G32" s="86"/>
      <c r="H32" s="86"/>
      <c r="I32" s="86"/>
    </row>
    <row r="33" spans="1:9" x14ac:dyDescent="0.2">
      <c r="A33" s="82" t="s">
        <v>7</v>
      </c>
      <c r="B33" s="83"/>
      <c r="C33" s="85">
        <f t="shared" ref="C33:F33" si="9">+C22+C23-C24+C31</f>
        <v>0</v>
      </c>
      <c r="D33" s="85">
        <f t="shared" si="9"/>
        <v>0</v>
      </c>
      <c r="E33" s="85">
        <f t="shared" si="9"/>
        <v>0</v>
      </c>
      <c r="F33" s="85">
        <f t="shared" si="9"/>
        <v>0</v>
      </c>
      <c r="G33" s="85">
        <f t="shared" ref="G33:I33" si="10">+G22+G23-G24+G31</f>
        <v>0</v>
      </c>
      <c r="H33" s="85">
        <f t="shared" si="10"/>
        <v>0</v>
      </c>
      <c r="I33" s="85">
        <f t="shared" si="10"/>
        <v>0</v>
      </c>
    </row>
    <row r="34" spans="1:9" x14ac:dyDescent="0.2">
      <c r="A34" s="88"/>
      <c r="B34" s="89"/>
      <c r="C34" s="86"/>
      <c r="D34" s="86"/>
      <c r="E34" s="86"/>
      <c r="F34" s="86"/>
      <c r="G34" s="86"/>
      <c r="H34" s="86"/>
      <c r="I34" s="86"/>
    </row>
    <row r="35" spans="1:9" x14ac:dyDescent="0.2">
      <c r="A35" s="82" t="s">
        <v>24</v>
      </c>
      <c r="B35" s="83"/>
      <c r="C35" s="86"/>
      <c r="D35" s="86"/>
      <c r="E35" s="86">
        <v>7270</v>
      </c>
      <c r="F35" s="86">
        <v>0</v>
      </c>
      <c r="G35" s="86">
        <v>0</v>
      </c>
      <c r="H35" s="86">
        <v>0</v>
      </c>
      <c r="I35" s="86">
        <v>0</v>
      </c>
    </row>
    <row r="36" spans="1:9" x14ac:dyDescent="0.2">
      <c r="A36" s="88"/>
      <c r="B36" s="89"/>
      <c r="C36" s="86"/>
      <c r="D36" s="86"/>
      <c r="E36" s="86"/>
      <c r="F36" s="86"/>
      <c r="G36" s="86"/>
      <c r="H36" s="86"/>
      <c r="I36" s="86"/>
    </row>
    <row r="37" spans="1:9" x14ac:dyDescent="0.2">
      <c r="A37" s="82" t="s">
        <v>25</v>
      </c>
      <c r="B37" s="92"/>
      <c r="C37" s="93">
        <f t="shared" ref="C37:D37" si="11">C33-C35</f>
        <v>0</v>
      </c>
      <c r="D37" s="93">
        <f t="shared" si="11"/>
        <v>0</v>
      </c>
      <c r="E37" s="93" t="s">
        <v>88</v>
      </c>
      <c r="F37" s="93">
        <f t="shared" ref="F37:I37" si="12">F33-F35</f>
        <v>0</v>
      </c>
      <c r="G37" s="93">
        <f t="shared" si="12"/>
        <v>0</v>
      </c>
      <c r="H37" s="93">
        <f t="shared" si="12"/>
        <v>0</v>
      </c>
      <c r="I37" s="93">
        <f t="shared" si="12"/>
        <v>0</v>
      </c>
    </row>
    <row r="38" spans="1:9" x14ac:dyDescent="0.2">
      <c r="A38" s="94"/>
      <c r="B38" s="94"/>
      <c r="C38" s="95"/>
      <c r="D38" s="95"/>
      <c r="E38" s="95"/>
      <c r="F38" s="95"/>
      <c r="G38" s="95"/>
      <c r="H38" s="95"/>
      <c r="I38" s="95"/>
    </row>
    <row r="39" spans="1:9" x14ac:dyDescent="0.2">
      <c r="A39" s="96" t="s">
        <v>26</v>
      </c>
      <c r="B39" s="75"/>
      <c r="C39" s="48"/>
      <c r="D39" s="48"/>
      <c r="E39" s="97"/>
      <c r="F39" s="97"/>
      <c r="G39" s="97"/>
      <c r="H39" s="97"/>
      <c r="I39" s="97"/>
    </row>
    <row r="40" spans="1:9" x14ac:dyDescent="0.2">
      <c r="A40" s="98" t="s">
        <v>28</v>
      </c>
      <c r="B40" s="89"/>
      <c r="C40" s="41"/>
      <c r="D40" s="41"/>
      <c r="E40" s="91"/>
      <c r="F40" s="91"/>
      <c r="G40" s="91"/>
      <c r="H40" s="91"/>
      <c r="I40" s="91"/>
    </row>
    <row r="41" spans="1:9" x14ac:dyDescent="0.2">
      <c r="A41" s="82"/>
      <c r="B41" s="83"/>
      <c r="C41" s="86"/>
      <c r="D41" s="86"/>
      <c r="E41" s="86"/>
      <c r="F41" s="86"/>
      <c r="G41" s="86"/>
      <c r="H41" s="86"/>
      <c r="I41" s="86"/>
    </row>
    <row r="42" spans="1:9" x14ac:dyDescent="0.2">
      <c r="A42" s="82" t="s">
        <v>6</v>
      </c>
      <c r="B42" s="83"/>
      <c r="C42" s="35"/>
      <c r="D42" s="35"/>
      <c r="E42" s="86"/>
      <c r="F42" s="86"/>
      <c r="G42" s="86"/>
      <c r="H42" s="86"/>
      <c r="I42" s="86"/>
    </row>
    <row r="43" spans="1:9" x14ac:dyDescent="0.2">
      <c r="A43" s="82"/>
      <c r="B43" s="83"/>
      <c r="C43" s="35"/>
      <c r="D43" s="35"/>
      <c r="E43" s="86"/>
      <c r="F43" s="86"/>
      <c r="G43" s="86"/>
      <c r="H43" s="86"/>
      <c r="I43" s="86"/>
    </row>
    <row r="44" spans="1:9" x14ac:dyDescent="0.2">
      <c r="A44" s="98" t="s">
        <v>8</v>
      </c>
      <c r="B44" s="92"/>
      <c r="C44" s="35"/>
      <c r="D44" s="35"/>
      <c r="E44" s="86"/>
      <c r="F44" s="86"/>
      <c r="G44" s="86"/>
      <c r="H44" s="86"/>
      <c r="I44" s="86"/>
    </row>
    <row r="45" spans="1:9" x14ac:dyDescent="0.2">
      <c r="A45" s="99" t="s">
        <v>9</v>
      </c>
      <c r="B45" s="100"/>
      <c r="C45" s="35"/>
      <c r="D45" s="35"/>
      <c r="E45" s="86"/>
      <c r="F45" s="86"/>
      <c r="G45" s="86"/>
      <c r="H45" s="86"/>
      <c r="I45" s="86"/>
    </row>
  </sheetData>
  <sheetProtection selectLockedCells="1"/>
  <mergeCells count="4">
    <mergeCell ref="A10:I11"/>
    <mergeCell ref="A12:I13"/>
    <mergeCell ref="A14:I15"/>
    <mergeCell ref="A18:I18"/>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ABD901-14C0-41D3-A905-E2E23EA07917}">
  <sheetPr>
    <tabColor rgb="FFFFC000"/>
    <pageSetUpPr fitToPage="1"/>
  </sheetPr>
  <dimension ref="A1:I48"/>
  <sheetViews>
    <sheetView workbookViewId="0">
      <selection activeCell="N34" sqref="N34"/>
    </sheetView>
  </sheetViews>
  <sheetFormatPr defaultRowHeight="12.75" x14ac:dyDescent="0.2"/>
  <cols>
    <col min="1" max="2" width="14.7109375" customWidth="1"/>
    <col min="3" max="8" width="14" customWidth="1"/>
    <col min="9" max="9" width="13.140625" customWidth="1"/>
  </cols>
  <sheetData>
    <row r="1" spans="1:9" x14ac:dyDescent="0.2">
      <c r="A1" s="1"/>
      <c r="B1" s="1"/>
      <c r="C1" s="1"/>
      <c r="D1" s="1"/>
      <c r="E1" s="1"/>
      <c r="F1" s="1"/>
      <c r="G1" s="1"/>
      <c r="H1" s="1"/>
      <c r="I1" s="1"/>
    </row>
    <row r="2" spans="1:9" x14ac:dyDescent="0.2">
      <c r="A2" s="1" t="s">
        <v>13</v>
      </c>
      <c r="B2" s="108" t="s">
        <v>54</v>
      </c>
      <c r="C2" s="2"/>
      <c r="D2" s="2"/>
      <c r="E2" s="1"/>
      <c r="F2" s="1"/>
      <c r="G2" s="3" t="s">
        <v>14</v>
      </c>
      <c r="H2" s="110" t="s">
        <v>120</v>
      </c>
      <c r="I2" s="2"/>
    </row>
    <row r="3" spans="1:9" x14ac:dyDescent="0.2">
      <c r="A3" s="1" t="s">
        <v>22</v>
      </c>
      <c r="B3" s="108" t="s">
        <v>101</v>
      </c>
      <c r="C3" s="2"/>
      <c r="D3" s="2"/>
      <c r="E3" s="1"/>
      <c r="F3" s="1"/>
      <c r="G3" s="3" t="s">
        <v>15</v>
      </c>
      <c r="H3" s="113" t="s">
        <v>121</v>
      </c>
      <c r="I3" s="4"/>
    </row>
    <row r="4" spans="1:9" x14ac:dyDescent="0.2">
      <c r="A4" s="1" t="s">
        <v>16</v>
      </c>
      <c r="B4" s="108" t="s">
        <v>122</v>
      </c>
      <c r="C4" s="2"/>
      <c r="D4" s="2"/>
      <c r="E4" s="1"/>
      <c r="F4" s="1"/>
      <c r="G4" s="3" t="s">
        <v>18</v>
      </c>
      <c r="H4" s="110" t="s">
        <v>39</v>
      </c>
      <c r="I4" s="2"/>
    </row>
    <row r="5" spans="1:9" x14ac:dyDescent="0.2">
      <c r="A5" s="1" t="s">
        <v>17</v>
      </c>
      <c r="B5" s="108" t="s">
        <v>123</v>
      </c>
      <c r="C5" s="4"/>
      <c r="D5" s="4"/>
      <c r="E5" s="1"/>
      <c r="F5" s="1"/>
      <c r="G5" s="3" t="s">
        <v>19</v>
      </c>
      <c r="H5" s="113" t="s">
        <v>124</v>
      </c>
      <c r="I5" s="4"/>
    </row>
    <row r="6" spans="1:9" x14ac:dyDescent="0.2">
      <c r="A6" s="1"/>
      <c r="B6" s="1"/>
      <c r="C6" s="1"/>
      <c r="D6" s="1"/>
      <c r="E6" s="1"/>
      <c r="F6" s="1"/>
      <c r="G6" s="1"/>
      <c r="H6" s="1"/>
      <c r="I6" s="1"/>
    </row>
    <row r="7" spans="1:9" x14ac:dyDescent="0.2">
      <c r="A7" s="1"/>
      <c r="B7" s="1"/>
      <c r="C7" s="1"/>
      <c r="D7" s="1"/>
      <c r="E7" s="1"/>
      <c r="F7" s="1"/>
      <c r="G7" s="1"/>
      <c r="H7" s="1"/>
      <c r="I7" s="1"/>
    </row>
    <row r="8" spans="1:9" x14ac:dyDescent="0.2">
      <c r="A8" s="234" t="s">
        <v>125</v>
      </c>
      <c r="B8" s="235"/>
      <c r="C8" s="235"/>
      <c r="D8" s="235"/>
      <c r="E8" s="235"/>
      <c r="F8" s="235"/>
      <c r="G8" s="235"/>
      <c r="H8" s="235"/>
      <c r="I8" s="235"/>
    </row>
    <row r="9" spans="1:9" x14ac:dyDescent="0.2">
      <c r="A9" s="235"/>
      <c r="B9" s="235"/>
      <c r="C9" s="235"/>
      <c r="D9" s="235"/>
      <c r="E9" s="235"/>
      <c r="F9" s="235"/>
      <c r="G9" s="235"/>
      <c r="H9" s="235"/>
      <c r="I9" s="235"/>
    </row>
    <row r="10" spans="1:9" x14ac:dyDescent="0.2">
      <c r="A10" s="114"/>
      <c r="B10" s="114"/>
      <c r="C10" s="114"/>
      <c r="D10" s="114"/>
      <c r="E10" s="114"/>
      <c r="F10" s="114"/>
      <c r="G10" s="114"/>
      <c r="H10" s="114"/>
      <c r="I10" s="114"/>
    </row>
    <row r="11" spans="1:9" x14ac:dyDescent="0.2">
      <c r="A11" s="234" t="s">
        <v>126</v>
      </c>
      <c r="B11" s="234"/>
      <c r="C11" s="234"/>
      <c r="D11" s="234"/>
      <c r="E11" s="234"/>
      <c r="F11" s="234"/>
      <c r="G11" s="234"/>
      <c r="H11" s="234"/>
      <c r="I11" s="234"/>
    </row>
    <row r="12" spans="1:9" x14ac:dyDescent="0.2">
      <c r="A12" s="115"/>
      <c r="B12" s="115"/>
      <c r="C12" s="115"/>
      <c r="D12" s="115"/>
      <c r="E12" s="115"/>
      <c r="F12" s="115"/>
      <c r="G12" s="115"/>
      <c r="H12" s="115"/>
      <c r="I12" s="115"/>
    </row>
    <row r="13" spans="1:9" x14ac:dyDescent="0.2">
      <c r="A13" s="236" t="s">
        <v>127</v>
      </c>
      <c r="B13" s="236"/>
      <c r="C13" s="236"/>
      <c r="D13" s="236"/>
      <c r="E13" s="236"/>
      <c r="F13" s="236"/>
      <c r="G13" s="236"/>
      <c r="H13" s="236"/>
      <c r="I13" s="236"/>
    </row>
    <row r="14" spans="1:9" x14ac:dyDescent="0.2">
      <c r="A14" s="236"/>
      <c r="B14" s="236"/>
      <c r="C14" s="236"/>
      <c r="D14" s="236"/>
      <c r="E14" s="236"/>
      <c r="F14" s="236"/>
      <c r="G14" s="236"/>
      <c r="H14" s="236"/>
      <c r="I14" s="236"/>
    </row>
    <row r="15" spans="1:9" x14ac:dyDescent="0.2">
      <c r="A15" s="116"/>
      <c r="B15" s="116"/>
      <c r="C15" s="116"/>
      <c r="D15" s="116"/>
      <c r="E15" s="116"/>
      <c r="F15" s="116"/>
      <c r="G15" s="116"/>
      <c r="H15" s="116"/>
      <c r="I15" s="116"/>
    </row>
    <row r="16" spans="1:9" x14ac:dyDescent="0.2">
      <c r="A16" s="203" t="s">
        <v>388</v>
      </c>
      <c r="B16" s="203"/>
      <c r="C16" s="203"/>
      <c r="D16" s="203"/>
      <c r="E16" s="203"/>
      <c r="F16" s="203"/>
      <c r="G16" s="203"/>
      <c r="H16" s="203"/>
      <c r="I16" s="203"/>
    </row>
    <row r="17" spans="1:9" x14ac:dyDescent="0.2">
      <c r="A17" s="237"/>
      <c r="B17" s="237"/>
      <c r="C17" s="237"/>
      <c r="D17" s="237"/>
      <c r="E17" s="237"/>
      <c r="F17" s="237"/>
      <c r="G17" s="237"/>
      <c r="H17" s="237"/>
      <c r="I17" s="237"/>
    </row>
    <row r="18" spans="1:9" x14ac:dyDescent="0.2">
      <c r="A18" s="187"/>
      <c r="B18" s="187"/>
      <c r="C18" s="187"/>
      <c r="D18" s="187"/>
      <c r="E18" s="187"/>
      <c r="F18" s="187"/>
      <c r="G18" s="187"/>
      <c r="H18" s="187"/>
      <c r="I18" s="187"/>
    </row>
    <row r="19" spans="1:9" x14ac:dyDescent="0.2">
      <c r="A19" s="60" t="s">
        <v>389</v>
      </c>
      <c r="B19" s="1"/>
      <c r="C19" s="1"/>
      <c r="D19" s="59"/>
      <c r="E19" s="1"/>
      <c r="F19" s="1"/>
      <c r="G19" s="1"/>
      <c r="H19" s="1"/>
      <c r="I19" s="1"/>
    </row>
    <row r="20" spans="1:9" x14ac:dyDescent="0.2">
      <c r="A20" s="59" t="s">
        <v>390</v>
      </c>
      <c r="B20" s="1"/>
      <c r="C20" s="1"/>
      <c r="D20" s="1"/>
      <c r="E20" s="1"/>
      <c r="F20" s="1"/>
      <c r="G20" s="1"/>
      <c r="H20" s="1"/>
      <c r="I20" s="1"/>
    </row>
    <row r="21" spans="1:9" x14ac:dyDescent="0.2">
      <c r="A21" s="117"/>
      <c r="B21" s="117"/>
      <c r="C21" s="117"/>
      <c r="D21" s="117"/>
      <c r="E21" s="117"/>
      <c r="F21" s="117"/>
      <c r="G21" s="117"/>
      <c r="H21" s="117"/>
      <c r="I21" s="117"/>
    </row>
    <row r="22" spans="1:9" x14ac:dyDescent="0.2">
      <c r="A22" s="13"/>
      <c r="B22" s="6"/>
      <c r="C22" s="53" t="s">
        <v>30</v>
      </c>
      <c r="D22" s="53" t="s">
        <v>31</v>
      </c>
      <c r="E22" s="53" t="s">
        <v>32</v>
      </c>
      <c r="F22" s="53" t="s">
        <v>33</v>
      </c>
      <c r="G22" s="53" t="s">
        <v>348</v>
      </c>
      <c r="H22" s="180" t="s">
        <v>349</v>
      </c>
      <c r="I22" s="180" t="s">
        <v>350</v>
      </c>
    </row>
    <row r="23" spans="1:9" x14ac:dyDescent="0.2">
      <c r="A23" s="13"/>
      <c r="B23" s="6"/>
      <c r="C23" s="5" t="s">
        <v>10</v>
      </c>
      <c r="D23" s="5" t="s">
        <v>10</v>
      </c>
      <c r="E23" s="5" t="s">
        <v>10</v>
      </c>
      <c r="F23" s="5" t="s">
        <v>10</v>
      </c>
      <c r="G23" s="33" t="s">
        <v>11</v>
      </c>
      <c r="H23" s="33" t="s">
        <v>11</v>
      </c>
      <c r="I23" s="33" t="s">
        <v>11</v>
      </c>
    </row>
    <row r="24" spans="1:9" x14ac:dyDescent="0.2">
      <c r="A24" s="13" t="s">
        <v>0</v>
      </c>
      <c r="B24" s="6"/>
      <c r="C24" s="17"/>
      <c r="D24" s="17"/>
      <c r="E24" s="17">
        <v>1218273</v>
      </c>
      <c r="F24" s="17"/>
      <c r="G24" s="17"/>
      <c r="H24" s="17"/>
      <c r="I24" s="17"/>
    </row>
    <row r="25" spans="1:9" x14ac:dyDescent="0.2">
      <c r="A25" s="13" t="s">
        <v>1</v>
      </c>
      <c r="B25" s="6"/>
      <c r="C25" s="17">
        <f t="shared" ref="C25" si="0">B36</f>
        <v>0</v>
      </c>
      <c r="D25" s="17">
        <f t="shared" ref="D25" si="1">C36</f>
        <v>0</v>
      </c>
      <c r="E25" s="17">
        <f t="shared" ref="E25" si="2">D36</f>
        <v>0</v>
      </c>
      <c r="F25" s="17">
        <f t="shared" ref="F25" si="3">E36</f>
        <v>0</v>
      </c>
      <c r="G25" s="17">
        <f t="shared" ref="G25" si="4">F36</f>
        <v>0</v>
      </c>
      <c r="H25" s="17">
        <f t="shared" ref="H25" si="5">G36</f>
        <v>0</v>
      </c>
      <c r="I25" s="17">
        <f t="shared" ref="I25" si="6">H36</f>
        <v>0</v>
      </c>
    </row>
    <row r="26" spans="1:9" x14ac:dyDescent="0.2">
      <c r="A26" s="13" t="s">
        <v>2</v>
      </c>
      <c r="B26" s="6"/>
      <c r="C26" s="17"/>
      <c r="D26" s="17"/>
      <c r="E26" s="17">
        <v>19538.91</v>
      </c>
      <c r="F26" s="17">
        <v>641589.13</v>
      </c>
      <c r="G26" s="17">
        <v>688633</v>
      </c>
      <c r="H26" s="17">
        <v>0</v>
      </c>
      <c r="I26" s="17">
        <v>0</v>
      </c>
    </row>
    <row r="27" spans="1:9" x14ac:dyDescent="0.2">
      <c r="A27" s="13" t="s">
        <v>3</v>
      </c>
      <c r="B27" s="6"/>
      <c r="C27" s="16"/>
      <c r="D27" s="17"/>
      <c r="E27" s="17">
        <v>19538.91</v>
      </c>
      <c r="F27" s="17">
        <v>641589.13</v>
      </c>
      <c r="G27" s="17">
        <v>688633</v>
      </c>
      <c r="H27" s="17">
        <v>0</v>
      </c>
      <c r="I27" s="17">
        <v>0</v>
      </c>
    </row>
    <row r="28" spans="1:9" x14ac:dyDescent="0.2">
      <c r="A28" s="13"/>
      <c r="B28" s="6"/>
      <c r="C28" s="17"/>
      <c r="D28" s="17"/>
      <c r="E28" s="17"/>
      <c r="F28" s="17"/>
      <c r="G28" s="17"/>
      <c r="H28" s="17"/>
      <c r="I28" s="17"/>
    </row>
    <row r="29" spans="1:9" x14ac:dyDescent="0.2">
      <c r="A29" s="62" t="s">
        <v>4</v>
      </c>
      <c r="B29" s="63"/>
      <c r="C29" s="64"/>
      <c r="D29" s="64"/>
      <c r="E29" s="64"/>
      <c r="F29" s="65"/>
      <c r="G29" s="65"/>
      <c r="H29" s="65"/>
      <c r="I29" s="65"/>
    </row>
    <row r="30" spans="1:9" x14ac:dyDescent="0.2">
      <c r="A30" s="66" t="s">
        <v>29</v>
      </c>
      <c r="B30" s="67"/>
      <c r="C30" s="64"/>
      <c r="D30" s="64"/>
      <c r="E30" s="64"/>
      <c r="F30" s="65"/>
      <c r="G30" s="65"/>
      <c r="H30" s="65"/>
      <c r="I30" s="65"/>
    </row>
    <row r="31" spans="1:9" x14ac:dyDescent="0.2">
      <c r="A31" s="68"/>
      <c r="B31" s="69"/>
      <c r="C31" s="70"/>
      <c r="D31" s="70"/>
      <c r="E31" s="70"/>
      <c r="F31" s="70"/>
      <c r="G31" s="70"/>
      <c r="H31" s="70"/>
      <c r="I31" s="70"/>
    </row>
    <row r="32" spans="1:9" x14ac:dyDescent="0.2">
      <c r="A32" s="68"/>
      <c r="B32" s="69"/>
      <c r="C32" s="70"/>
      <c r="D32" s="70"/>
      <c r="E32" s="70"/>
      <c r="F32" s="70"/>
      <c r="G32" s="70"/>
      <c r="H32" s="70"/>
      <c r="I32" s="70"/>
    </row>
    <row r="33" spans="1:9" x14ac:dyDescent="0.2">
      <c r="A33" s="68"/>
      <c r="B33" s="69"/>
      <c r="C33" s="70"/>
      <c r="D33" s="70"/>
      <c r="E33" s="70"/>
      <c r="F33" s="70"/>
      <c r="G33" s="70"/>
      <c r="H33" s="70"/>
      <c r="I33" s="70"/>
    </row>
    <row r="34" spans="1:9" x14ac:dyDescent="0.2">
      <c r="A34" s="62" t="s">
        <v>5</v>
      </c>
      <c r="B34" s="67"/>
      <c r="C34" s="65">
        <f t="shared" ref="C34:F34" si="7">SUM(C31:C33)</f>
        <v>0</v>
      </c>
      <c r="D34" s="65">
        <f t="shared" si="7"/>
        <v>0</v>
      </c>
      <c r="E34" s="65">
        <f t="shared" si="7"/>
        <v>0</v>
      </c>
      <c r="F34" s="65">
        <f t="shared" si="7"/>
        <v>0</v>
      </c>
      <c r="G34" s="65">
        <f t="shared" ref="G34:I34" si="8">SUM(G31:G33)</f>
        <v>0</v>
      </c>
      <c r="H34" s="65">
        <f t="shared" si="8"/>
        <v>0</v>
      </c>
      <c r="I34" s="65">
        <f t="shared" si="8"/>
        <v>0</v>
      </c>
    </row>
    <row r="35" spans="1:9" x14ac:dyDescent="0.2">
      <c r="A35" s="13"/>
      <c r="B35" s="6"/>
      <c r="C35" s="17"/>
      <c r="D35" s="17"/>
      <c r="E35" s="17"/>
      <c r="F35" s="17"/>
      <c r="G35" s="17"/>
      <c r="H35" s="17"/>
      <c r="I35" s="17"/>
    </row>
    <row r="36" spans="1:9" x14ac:dyDescent="0.2">
      <c r="A36" s="13" t="s">
        <v>7</v>
      </c>
      <c r="B36" s="6"/>
      <c r="C36" s="16">
        <f t="shared" ref="C36" si="9">+C25+C26-C27+C34</f>
        <v>0</v>
      </c>
      <c r="D36" s="16">
        <f>+D25+D26-D27+D34</f>
        <v>0</v>
      </c>
      <c r="E36" s="16">
        <f>+E25+E26-E27+E34</f>
        <v>0</v>
      </c>
      <c r="F36" s="16">
        <f t="shared" ref="F36:I36" si="10">+F25+F26-F27+F34</f>
        <v>0</v>
      </c>
      <c r="G36" s="16">
        <f t="shared" si="10"/>
        <v>0</v>
      </c>
      <c r="H36" s="16">
        <f t="shared" si="10"/>
        <v>0</v>
      </c>
      <c r="I36" s="16">
        <f t="shared" si="10"/>
        <v>0</v>
      </c>
    </row>
    <row r="37" spans="1:9" x14ac:dyDescent="0.2">
      <c r="A37" s="10"/>
      <c r="B37" s="11"/>
      <c r="C37" s="17"/>
      <c r="D37" s="17"/>
      <c r="E37" s="17"/>
      <c r="F37" s="17"/>
      <c r="G37" s="17"/>
      <c r="H37" s="17"/>
      <c r="I37" s="17"/>
    </row>
    <row r="38" spans="1:9" x14ac:dyDescent="0.2">
      <c r="A38" s="13" t="s">
        <v>24</v>
      </c>
      <c r="B38" s="6"/>
      <c r="C38" s="17"/>
      <c r="D38" s="17"/>
      <c r="E38" s="17">
        <v>61418.25</v>
      </c>
      <c r="F38" s="244" t="s">
        <v>432</v>
      </c>
      <c r="G38" s="17"/>
      <c r="H38" s="17"/>
      <c r="I38" s="17"/>
    </row>
    <row r="39" spans="1:9" x14ac:dyDescent="0.2">
      <c r="A39" s="10"/>
      <c r="B39" s="11"/>
      <c r="C39" s="17"/>
      <c r="D39" s="17"/>
      <c r="E39" s="17"/>
      <c r="F39" s="17"/>
      <c r="G39" s="17"/>
      <c r="H39" s="17"/>
      <c r="I39" s="17"/>
    </row>
    <row r="40" spans="1:9" x14ac:dyDescent="0.2">
      <c r="A40" s="13" t="s">
        <v>25</v>
      </c>
      <c r="B40" s="7"/>
      <c r="C40" s="44" t="s">
        <v>44</v>
      </c>
      <c r="D40" s="44" t="s">
        <v>44</v>
      </c>
      <c r="E40" s="44" t="s">
        <v>44</v>
      </c>
      <c r="F40" s="44" t="s">
        <v>44</v>
      </c>
      <c r="G40" s="44" t="s">
        <v>44</v>
      </c>
      <c r="H40" s="44" t="s">
        <v>44</v>
      </c>
      <c r="I40" s="44" t="s">
        <v>44</v>
      </c>
    </row>
    <row r="41" spans="1:9" x14ac:dyDescent="0.2">
      <c r="A41" s="14"/>
      <c r="B41" s="14"/>
      <c r="C41" s="20"/>
      <c r="D41" s="20"/>
      <c r="E41" s="20"/>
      <c r="F41" s="20"/>
      <c r="G41" s="20"/>
      <c r="H41" s="20"/>
      <c r="I41" s="20"/>
    </row>
    <row r="42" spans="1:9" x14ac:dyDescent="0.2">
      <c r="A42" s="15" t="s">
        <v>26</v>
      </c>
      <c r="B42" s="2"/>
      <c r="C42" s="71"/>
      <c r="D42" s="71"/>
      <c r="E42" s="21"/>
      <c r="F42" s="21"/>
      <c r="G42" s="21"/>
      <c r="H42" s="21"/>
      <c r="I42" s="21"/>
    </row>
    <row r="43" spans="1:9" x14ac:dyDescent="0.2">
      <c r="A43" s="22" t="s">
        <v>28</v>
      </c>
      <c r="B43" s="11"/>
      <c r="C43" s="72"/>
      <c r="D43" s="72"/>
      <c r="E43" s="18"/>
      <c r="F43" s="18"/>
      <c r="G43" s="18"/>
      <c r="H43" s="18"/>
      <c r="I43" s="18"/>
    </row>
    <row r="44" spans="1:9" x14ac:dyDescent="0.2">
      <c r="A44" s="13"/>
      <c r="B44" s="6"/>
      <c r="C44" s="17"/>
      <c r="D44" s="17"/>
      <c r="E44" s="17"/>
      <c r="F44" s="17"/>
      <c r="G44" s="17"/>
      <c r="H44" s="17"/>
      <c r="I44" s="17"/>
    </row>
    <row r="45" spans="1:9" x14ac:dyDescent="0.2">
      <c r="A45" s="13" t="s">
        <v>6</v>
      </c>
      <c r="B45" s="6"/>
      <c r="C45" s="70"/>
      <c r="D45" s="70"/>
      <c r="E45" s="17"/>
      <c r="F45" s="17"/>
      <c r="G45" s="17"/>
      <c r="H45" s="17"/>
      <c r="I45" s="17"/>
    </row>
    <row r="46" spans="1:9" x14ac:dyDescent="0.2">
      <c r="A46" s="13"/>
      <c r="B46" s="6"/>
      <c r="C46" s="70"/>
      <c r="D46" s="70"/>
      <c r="E46" s="17"/>
      <c r="F46" s="17"/>
      <c r="G46" s="17"/>
      <c r="H46" s="17"/>
      <c r="I46" s="17"/>
    </row>
    <row r="47" spans="1:9" x14ac:dyDescent="0.2">
      <c r="A47" s="9" t="s">
        <v>8</v>
      </c>
      <c r="B47" s="7"/>
      <c r="C47" s="70"/>
      <c r="D47" s="70"/>
      <c r="E47" s="17"/>
      <c r="F47" s="17"/>
      <c r="G47" s="17"/>
      <c r="H47" s="17"/>
      <c r="I47" s="17"/>
    </row>
    <row r="48" spans="1:9" x14ac:dyDescent="0.2">
      <c r="A48" s="12" t="s">
        <v>9</v>
      </c>
      <c r="B48" s="8"/>
      <c r="C48" s="70"/>
      <c r="D48" s="70"/>
      <c r="E48" s="17"/>
      <c r="F48" s="17"/>
      <c r="G48" s="17"/>
      <c r="H48" s="17"/>
      <c r="I48" s="17"/>
    </row>
  </sheetData>
  <mergeCells count="4">
    <mergeCell ref="A8:I9"/>
    <mergeCell ref="A11:I11"/>
    <mergeCell ref="A13:I14"/>
    <mergeCell ref="A16:I17"/>
  </mergeCells>
  <printOptions horizontalCentered="1" verticalCentered="1"/>
  <pageMargins left="0.7" right="0.7" top="0.75" bottom="0.75" header="0.3" footer="0.3"/>
  <pageSetup scale="84" orientation="landscape" r:id="rId1"/>
  <headerFooter>
    <oddHeader xml:space="preserve">&amp;C&amp;"Arial,Bold"Report on Non-General Fund Information&amp;"Arial,Regular"
for Submittal to the 2022 Legislature
</oddHeader>
    <oddFooter>&amp;LForm 37-47 (rev. 9/7/21)&amp;R&amp;D  &amp;T</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378E51-9BB2-45FC-B018-AD473C6D54CB}">
  <sheetPr>
    <pageSetUpPr fitToPage="1"/>
  </sheetPr>
  <dimension ref="A1:K42"/>
  <sheetViews>
    <sheetView tabSelected="1" zoomScaleNormal="100" zoomScaleSheetLayoutView="100" workbookViewId="0">
      <selection activeCell="M23" sqref="M23"/>
    </sheetView>
  </sheetViews>
  <sheetFormatPr defaultColWidth="10.28515625" defaultRowHeight="12.75" x14ac:dyDescent="0.2"/>
  <cols>
    <col min="1" max="2" width="14.7109375" style="24" customWidth="1"/>
    <col min="3" max="8" width="14" style="24" customWidth="1"/>
    <col min="9" max="9" width="13.140625" style="24" customWidth="1"/>
    <col min="10" max="16384" width="10.28515625" style="24"/>
  </cols>
  <sheetData>
    <row r="1" spans="1:9" x14ac:dyDescent="0.2">
      <c r="A1" s="192" t="s">
        <v>400</v>
      </c>
      <c r="B1" s="193"/>
      <c r="C1" s="193"/>
      <c r="D1" s="192"/>
      <c r="E1" s="193"/>
      <c r="F1" s="193"/>
      <c r="G1" s="193"/>
      <c r="H1" s="193"/>
    </row>
    <row r="2" spans="1:9" x14ac:dyDescent="0.2">
      <c r="A2" s="24" t="s">
        <v>13</v>
      </c>
      <c r="B2" s="25" t="s">
        <v>54</v>
      </c>
      <c r="C2" s="25"/>
      <c r="D2" s="25"/>
      <c r="G2" s="26" t="s">
        <v>14</v>
      </c>
      <c r="H2" s="75" t="s">
        <v>128</v>
      </c>
      <c r="I2" s="25"/>
    </row>
    <row r="3" spans="1:9" x14ac:dyDescent="0.2">
      <c r="A3" s="24" t="s">
        <v>22</v>
      </c>
      <c r="B3" s="25" t="s">
        <v>160</v>
      </c>
      <c r="C3" s="25"/>
      <c r="D3" s="25"/>
      <c r="G3" s="26" t="s">
        <v>15</v>
      </c>
      <c r="H3" s="78" t="s">
        <v>130</v>
      </c>
      <c r="I3" s="27"/>
    </row>
    <row r="4" spans="1:9" x14ac:dyDescent="0.2">
      <c r="A4" s="24" t="s">
        <v>16</v>
      </c>
      <c r="B4" s="25" t="s">
        <v>161</v>
      </c>
      <c r="C4" s="25"/>
      <c r="D4" s="25"/>
      <c r="G4" s="26" t="s">
        <v>18</v>
      </c>
      <c r="H4" s="25" t="s">
        <v>39</v>
      </c>
      <c r="I4" s="25"/>
    </row>
    <row r="5" spans="1:9" x14ac:dyDescent="0.2">
      <c r="A5" s="24" t="s">
        <v>17</v>
      </c>
      <c r="B5" s="25" t="s">
        <v>162</v>
      </c>
      <c r="C5" s="27"/>
      <c r="D5" s="27"/>
      <c r="G5" s="26" t="s">
        <v>19</v>
      </c>
      <c r="H5" s="27" t="s">
        <v>163</v>
      </c>
      <c r="I5" s="27"/>
    </row>
    <row r="8" spans="1:9" ht="43.5" customHeight="1" x14ac:dyDescent="0.2">
      <c r="A8" s="230" t="s">
        <v>164</v>
      </c>
      <c r="B8" s="230"/>
      <c r="C8" s="230"/>
      <c r="D8" s="230"/>
      <c r="E8" s="230"/>
      <c r="F8" s="230"/>
      <c r="G8" s="230"/>
      <c r="H8" s="230"/>
      <c r="I8" s="230"/>
    </row>
    <row r="9" spans="1:9" ht="21" customHeight="1" x14ac:dyDescent="0.2">
      <c r="A9" s="73" t="s">
        <v>134</v>
      </c>
    </row>
    <row r="10" spans="1:9" ht="22.5" customHeight="1" x14ac:dyDescent="0.2">
      <c r="A10" s="24" t="s">
        <v>165</v>
      </c>
    </row>
    <row r="11" spans="1:9" ht="20.25" customHeight="1" x14ac:dyDescent="0.2">
      <c r="A11" s="24" t="s">
        <v>166</v>
      </c>
    </row>
    <row r="12" spans="1:9" ht="21" customHeight="1" x14ac:dyDescent="0.2">
      <c r="A12" s="238" t="s">
        <v>167</v>
      </c>
      <c r="B12" s="239"/>
      <c r="C12" s="239"/>
      <c r="D12" s="239"/>
      <c r="E12" s="239"/>
      <c r="F12" s="239"/>
      <c r="G12" s="239"/>
      <c r="H12" s="239"/>
      <c r="I12" s="239"/>
    </row>
    <row r="14" spans="1:9" x14ac:dyDescent="0.2">
      <c r="A14" s="204" t="s">
        <v>12</v>
      </c>
      <c r="B14" s="205"/>
      <c r="C14" s="205"/>
      <c r="D14" s="205"/>
      <c r="E14" s="205"/>
      <c r="F14" s="205"/>
      <c r="G14" s="205"/>
      <c r="H14" s="205"/>
      <c r="I14" s="206"/>
    </row>
    <row r="15" spans="1:9" x14ac:dyDescent="0.2">
      <c r="A15" s="82"/>
      <c r="B15" s="83"/>
      <c r="C15" s="84" t="s">
        <v>30</v>
      </c>
      <c r="D15" s="84" t="s">
        <v>31</v>
      </c>
      <c r="E15" s="84" t="s">
        <v>32</v>
      </c>
      <c r="F15" s="84" t="s">
        <v>33</v>
      </c>
      <c r="G15" s="53" t="s">
        <v>348</v>
      </c>
      <c r="H15" s="180" t="s">
        <v>349</v>
      </c>
      <c r="I15" s="180" t="s">
        <v>350</v>
      </c>
    </row>
    <row r="16" spans="1:9" x14ac:dyDescent="0.2">
      <c r="A16" s="29"/>
      <c r="B16" s="30"/>
      <c r="C16" s="32" t="s">
        <v>10</v>
      </c>
      <c r="D16" s="32" t="s">
        <v>10</v>
      </c>
      <c r="E16" s="32" t="s">
        <v>10</v>
      </c>
      <c r="F16" s="32" t="s">
        <v>10</v>
      </c>
      <c r="G16" s="33" t="s">
        <v>11</v>
      </c>
      <c r="H16" s="33" t="s">
        <v>11</v>
      </c>
      <c r="I16" s="33" t="s">
        <v>11</v>
      </c>
    </row>
    <row r="17" spans="1:9" x14ac:dyDescent="0.2">
      <c r="A17" s="29" t="s">
        <v>0</v>
      </c>
      <c r="B17" s="30"/>
      <c r="C17" s="35">
        <v>158000</v>
      </c>
      <c r="D17" s="35">
        <v>158000</v>
      </c>
      <c r="E17" s="35">
        <v>158000</v>
      </c>
      <c r="F17" s="35">
        <v>158000</v>
      </c>
      <c r="G17" s="35">
        <v>158000</v>
      </c>
      <c r="H17" s="35">
        <v>158000</v>
      </c>
      <c r="I17" s="35">
        <v>158000</v>
      </c>
    </row>
    <row r="18" spans="1:9" x14ac:dyDescent="0.2">
      <c r="A18" s="29" t="s">
        <v>1</v>
      </c>
      <c r="B18" s="30"/>
      <c r="C18" s="35">
        <v>0.11000000000058208</v>
      </c>
      <c r="D18" s="35">
        <f t="shared" ref="D18:I18" si="0">C29</f>
        <v>0.11000000000058208</v>
      </c>
      <c r="E18" s="35">
        <f t="shared" si="0"/>
        <v>0.11000000000058208</v>
      </c>
      <c r="F18" s="35">
        <f t="shared" si="0"/>
        <v>0.11000000000058208</v>
      </c>
      <c r="G18" s="35">
        <f t="shared" si="0"/>
        <v>0.11000000000058208</v>
      </c>
      <c r="H18" s="35">
        <f t="shared" si="0"/>
        <v>0.11000000000058208</v>
      </c>
      <c r="I18" s="35">
        <f t="shared" si="0"/>
        <v>0.11000000000058208</v>
      </c>
    </row>
    <row r="19" spans="1:9" x14ac:dyDescent="0.2">
      <c r="A19" s="29" t="s">
        <v>2</v>
      </c>
      <c r="B19" s="30"/>
      <c r="C19" s="35">
        <v>0</v>
      </c>
      <c r="D19" s="35">
        <v>0</v>
      </c>
      <c r="E19" s="35">
        <v>0</v>
      </c>
      <c r="F19" s="35">
        <v>0</v>
      </c>
      <c r="G19" s="35">
        <v>0</v>
      </c>
      <c r="H19" s="35">
        <v>0</v>
      </c>
      <c r="I19" s="35">
        <v>0</v>
      </c>
    </row>
    <row r="20" spans="1:9" x14ac:dyDescent="0.2">
      <c r="A20" s="29" t="s">
        <v>3</v>
      </c>
      <c r="B20" s="30"/>
      <c r="C20" s="35">
        <v>0</v>
      </c>
      <c r="D20" s="35">
        <v>0</v>
      </c>
      <c r="E20" s="35">
        <v>0</v>
      </c>
      <c r="F20" s="35">
        <v>0</v>
      </c>
      <c r="G20" s="35">
        <v>0</v>
      </c>
      <c r="H20" s="35">
        <v>0</v>
      </c>
      <c r="I20" s="35">
        <v>0</v>
      </c>
    </row>
    <row r="21" spans="1:9" x14ac:dyDescent="0.2">
      <c r="A21" s="29"/>
      <c r="B21" s="30"/>
      <c r="C21" s="35"/>
      <c r="D21" s="35"/>
      <c r="E21" s="35"/>
      <c r="F21" s="35"/>
      <c r="G21" s="35"/>
      <c r="H21" s="35"/>
      <c r="I21" s="35"/>
    </row>
    <row r="22" spans="1:9" x14ac:dyDescent="0.2">
      <c r="A22" s="29" t="s">
        <v>4</v>
      </c>
      <c r="B22" s="27"/>
      <c r="C22" s="48"/>
      <c r="D22" s="48"/>
      <c r="E22" s="34"/>
      <c r="F22" s="34"/>
      <c r="G22" s="48"/>
      <c r="H22" s="34"/>
      <c r="I22" s="34"/>
    </row>
    <row r="23" spans="1:9" x14ac:dyDescent="0.2">
      <c r="A23" s="29" t="s">
        <v>138</v>
      </c>
      <c r="B23" s="27"/>
      <c r="C23" s="36"/>
      <c r="D23" s="36"/>
      <c r="E23" s="40"/>
      <c r="F23" s="40"/>
      <c r="G23" s="36"/>
      <c r="H23" s="40"/>
      <c r="I23" s="40"/>
    </row>
    <row r="24" spans="1:9" x14ac:dyDescent="0.2">
      <c r="A24" s="38"/>
      <c r="B24" s="39"/>
      <c r="C24" s="35"/>
      <c r="D24" s="35"/>
      <c r="E24" s="35"/>
      <c r="F24" s="35"/>
      <c r="G24" s="35"/>
      <c r="H24" s="35"/>
      <c r="I24" s="35"/>
    </row>
    <row r="25" spans="1:9" x14ac:dyDescent="0.2">
      <c r="A25" s="38"/>
      <c r="B25" s="39"/>
      <c r="C25" s="35"/>
      <c r="D25" s="35"/>
      <c r="E25" s="35"/>
      <c r="F25" s="35"/>
      <c r="G25" s="35"/>
      <c r="H25" s="35"/>
      <c r="I25" s="35"/>
    </row>
    <row r="26" spans="1:9" x14ac:dyDescent="0.2">
      <c r="A26" s="38"/>
      <c r="B26" s="39"/>
      <c r="C26" s="35"/>
      <c r="D26" s="35"/>
      <c r="E26" s="35"/>
      <c r="F26" s="35"/>
      <c r="G26" s="35"/>
      <c r="H26" s="35"/>
      <c r="I26" s="35"/>
    </row>
    <row r="27" spans="1:9" x14ac:dyDescent="0.2">
      <c r="A27" s="29" t="s">
        <v>5</v>
      </c>
      <c r="B27" s="30"/>
      <c r="C27" s="35"/>
      <c r="D27" s="35"/>
      <c r="E27" s="35"/>
      <c r="F27" s="35"/>
      <c r="G27" s="35"/>
      <c r="H27" s="35"/>
      <c r="I27" s="35"/>
    </row>
    <row r="28" spans="1:9" x14ac:dyDescent="0.2">
      <c r="A28" s="29"/>
      <c r="B28" s="30"/>
      <c r="C28" s="35"/>
      <c r="D28" s="35"/>
      <c r="E28" s="35"/>
      <c r="F28" s="35"/>
      <c r="G28" s="35"/>
      <c r="H28" s="35"/>
      <c r="I28" s="35"/>
    </row>
    <row r="29" spans="1:9" x14ac:dyDescent="0.2">
      <c r="A29" s="29" t="s">
        <v>7</v>
      </c>
      <c r="B29" s="30"/>
      <c r="C29" s="34">
        <v>0.11000000000058208</v>
      </c>
      <c r="D29" s="34">
        <f t="shared" ref="D29:I29" si="1">+D18+D19-D20+D27</f>
        <v>0.11000000000058208</v>
      </c>
      <c r="E29" s="34">
        <f t="shared" si="1"/>
        <v>0.11000000000058208</v>
      </c>
      <c r="F29" s="34">
        <f t="shared" si="1"/>
        <v>0.11000000000058208</v>
      </c>
      <c r="G29" s="34">
        <f t="shared" si="1"/>
        <v>0.11000000000058208</v>
      </c>
      <c r="H29" s="34">
        <f t="shared" si="1"/>
        <v>0.11000000000058208</v>
      </c>
      <c r="I29" s="34">
        <f t="shared" si="1"/>
        <v>0.11000000000058208</v>
      </c>
    </row>
    <row r="30" spans="1:9" x14ac:dyDescent="0.2">
      <c r="A30" s="38"/>
      <c r="B30" s="39"/>
      <c r="C30" s="35"/>
      <c r="D30" s="35"/>
      <c r="E30" s="35"/>
      <c r="F30" s="35"/>
      <c r="G30" s="35"/>
      <c r="H30" s="35"/>
      <c r="I30" s="35"/>
    </row>
    <row r="31" spans="1:9" x14ac:dyDescent="0.2">
      <c r="A31" s="29" t="s">
        <v>24</v>
      </c>
      <c r="B31" s="30"/>
      <c r="C31" s="41">
        <v>0</v>
      </c>
      <c r="D31" s="41">
        <v>0</v>
      </c>
      <c r="E31" s="41">
        <v>0</v>
      </c>
      <c r="F31" s="41">
        <v>0</v>
      </c>
      <c r="G31" s="41">
        <v>0</v>
      </c>
      <c r="H31" s="41">
        <v>0</v>
      </c>
      <c r="I31" s="41">
        <v>0</v>
      </c>
    </row>
    <row r="32" spans="1:9" x14ac:dyDescent="0.2">
      <c r="A32" s="38"/>
      <c r="B32" s="39"/>
      <c r="C32" s="35"/>
      <c r="D32" s="35"/>
      <c r="E32" s="35"/>
      <c r="F32" s="35"/>
      <c r="G32" s="35"/>
      <c r="H32" s="35"/>
      <c r="I32" s="35"/>
    </row>
    <row r="33" spans="1:11" x14ac:dyDescent="0.2">
      <c r="A33" s="29" t="s">
        <v>25</v>
      </c>
      <c r="B33" s="42"/>
      <c r="C33" s="43" t="s">
        <v>88</v>
      </c>
      <c r="D33" s="43" t="s">
        <v>88</v>
      </c>
      <c r="E33" s="43" t="s">
        <v>88</v>
      </c>
      <c r="F33" s="43" t="s">
        <v>88</v>
      </c>
      <c r="G33" s="43" t="s">
        <v>88</v>
      </c>
      <c r="H33" s="43" t="s">
        <v>88</v>
      </c>
      <c r="I33" s="43" t="s">
        <v>88</v>
      </c>
    </row>
    <row r="34" spans="1:11" ht="24.75" customHeight="1" x14ac:dyDescent="0.2">
      <c r="A34" s="231"/>
      <c r="B34" s="231"/>
      <c r="C34" s="231"/>
      <c r="D34" s="231"/>
      <c r="E34" s="231"/>
      <c r="F34" s="231"/>
      <c r="G34" s="231"/>
      <c r="H34" s="231"/>
      <c r="I34" s="231"/>
    </row>
    <row r="35" spans="1:11" x14ac:dyDescent="0.2">
      <c r="A35" s="47" t="s">
        <v>26</v>
      </c>
      <c r="B35" s="25"/>
      <c r="C35" s="48"/>
      <c r="D35" s="48"/>
      <c r="E35" s="48"/>
      <c r="F35" s="48"/>
      <c r="G35" s="48"/>
      <c r="H35" s="48"/>
      <c r="I35" s="48"/>
    </row>
    <row r="36" spans="1:11" x14ac:dyDescent="0.2">
      <c r="A36" s="49" t="s">
        <v>140</v>
      </c>
      <c r="B36" s="39"/>
      <c r="C36" s="41"/>
      <c r="D36" s="41"/>
      <c r="E36" s="41"/>
      <c r="F36" s="41"/>
      <c r="G36" s="41"/>
      <c r="H36" s="41"/>
      <c r="I36" s="41"/>
    </row>
    <row r="37" spans="1:11" x14ac:dyDescent="0.2">
      <c r="A37" s="29"/>
      <c r="B37" s="30"/>
      <c r="C37" s="35"/>
      <c r="D37" s="35"/>
      <c r="E37" s="35"/>
      <c r="F37" s="35"/>
      <c r="G37" s="35"/>
      <c r="H37" s="35"/>
      <c r="I37" s="35"/>
    </row>
    <row r="38" spans="1:11" x14ac:dyDescent="0.2">
      <c r="A38" s="29" t="s">
        <v>6</v>
      </c>
      <c r="B38" s="30"/>
      <c r="C38" s="35"/>
      <c r="D38" s="35"/>
      <c r="E38" s="35"/>
      <c r="F38" s="35"/>
      <c r="G38" s="35"/>
      <c r="H38" s="35"/>
      <c r="I38" s="35"/>
    </row>
    <row r="39" spans="1:11" x14ac:dyDescent="0.2">
      <c r="A39" s="29"/>
      <c r="B39" s="30"/>
      <c r="C39" s="35"/>
      <c r="D39" s="35"/>
      <c r="E39" s="35"/>
      <c r="F39" s="35"/>
      <c r="G39" s="35"/>
      <c r="H39" s="35"/>
      <c r="I39" s="35"/>
    </row>
    <row r="40" spans="1:11" x14ac:dyDescent="0.2">
      <c r="A40" s="49" t="s">
        <v>8</v>
      </c>
      <c r="B40" s="42"/>
      <c r="C40" s="35"/>
      <c r="D40" s="35"/>
      <c r="E40" s="35"/>
      <c r="F40" s="35"/>
      <c r="G40" s="35"/>
      <c r="H40" s="35"/>
      <c r="I40" s="35"/>
    </row>
    <row r="41" spans="1:11" x14ac:dyDescent="0.2">
      <c r="A41" s="50" t="s">
        <v>9</v>
      </c>
      <c r="B41" s="51"/>
      <c r="C41" s="35"/>
      <c r="D41" s="35"/>
      <c r="E41" s="35"/>
      <c r="F41" s="35"/>
      <c r="G41" s="35"/>
      <c r="H41" s="35"/>
      <c r="I41" s="35"/>
    </row>
    <row r="42" spans="1:11" ht="25.5" customHeight="1" x14ac:dyDescent="0.2">
      <c r="A42" s="240" t="s">
        <v>168</v>
      </c>
      <c r="B42" s="240"/>
      <c r="C42" s="240"/>
      <c r="D42" s="240"/>
      <c r="E42" s="240"/>
      <c r="F42" s="240"/>
      <c r="G42" s="240"/>
      <c r="H42" s="240"/>
      <c r="I42" s="240"/>
      <c r="J42" s="131"/>
      <c r="K42" s="131"/>
    </row>
  </sheetData>
  <mergeCells count="5">
    <mergeCell ref="A8:I8"/>
    <mergeCell ref="A12:I12"/>
    <mergeCell ref="A14:I14"/>
    <mergeCell ref="A34:I34"/>
    <mergeCell ref="A42:I42"/>
  </mergeCells>
  <printOptions horizontalCentered="1"/>
  <pageMargins left="0.75" right="0.75" top="0.6" bottom="0.55000000000000004" header="0.28000000000000003" footer="0.16"/>
  <pageSetup scale="87" orientation="landscape" r:id="rId1"/>
  <headerFooter alignWithMargins="0">
    <oddHeader>&amp;C&amp;"Arial,Bold"Report on Non-General Fund Information
&amp;"Arial,Regular"for Submittal to the 2022 Legislature</oddHeader>
    <oddFooter>&amp;LForm 37-47 (rev. 9/7/21)&amp;R&amp;D  &amp;T</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36</vt:i4>
      </vt:variant>
      <vt:variant>
        <vt:lpstr>Named Ranges</vt:lpstr>
      </vt:variant>
      <vt:variant>
        <vt:i4>4</vt:i4>
      </vt:variant>
    </vt:vector>
  </HeadingPairs>
  <TitlesOfParts>
    <vt:vector size="40" baseType="lpstr">
      <vt:lpstr>S 200</vt:lpstr>
      <vt:lpstr>S 201</vt:lpstr>
      <vt:lpstr>S 202</vt:lpstr>
      <vt:lpstr>S 203</vt:lpstr>
      <vt:lpstr>S 204</vt:lpstr>
      <vt:lpstr>S 206</vt:lpstr>
      <vt:lpstr>S 207</vt:lpstr>
      <vt:lpstr>S 209</vt:lpstr>
      <vt:lpstr>S 210</vt:lpstr>
      <vt:lpstr>S-19-211</vt:lpstr>
      <vt:lpstr>S 212</vt:lpstr>
      <vt:lpstr>S 213</vt:lpstr>
      <vt:lpstr>S 214</vt:lpstr>
      <vt:lpstr>S 218 </vt:lpstr>
      <vt:lpstr>S-20-220</vt:lpstr>
      <vt:lpstr>S 221</vt:lpstr>
      <vt:lpstr>S 222</vt:lpstr>
      <vt:lpstr>S 223</vt:lpstr>
      <vt:lpstr>S 224</vt:lpstr>
      <vt:lpstr>S 225</vt:lpstr>
      <vt:lpstr>S 226</vt:lpstr>
      <vt:lpstr>S 229 </vt:lpstr>
      <vt:lpstr>S 230</vt:lpstr>
      <vt:lpstr> S-234</vt:lpstr>
      <vt:lpstr>S 236</vt:lpstr>
      <vt:lpstr>S 237</vt:lpstr>
      <vt:lpstr>S 239</vt:lpstr>
      <vt:lpstr> S-241</vt:lpstr>
      <vt:lpstr> S-22-243</vt:lpstr>
      <vt:lpstr> S-20-246</vt:lpstr>
      <vt:lpstr> S-248</vt:lpstr>
      <vt:lpstr>S 249</vt:lpstr>
      <vt:lpstr>S 250</vt:lpstr>
      <vt:lpstr>S 251</vt:lpstr>
      <vt:lpstr>S 254</vt:lpstr>
      <vt:lpstr>S 255</vt:lpstr>
      <vt:lpstr>'S 201'!Print_Area</vt:lpstr>
      <vt:lpstr>'S 209'!Print_Area</vt:lpstr>
      <vt:lpstr>'S 210'!Print_Area</vt:lpstr>
      <vt:lpstr>'S 236'!Print_Area</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dc:creator>
  <cp:lastModifiedBy>Vu, Khoi Anh</cp:lastModifiedBy>
  <cp:lastPrinted>2023-10-03T03:20:37Z</cp:lastPrinted>
  <dcterms:created xsi:type="dcterms:W3CDTF">2007-10-18T21:13:24Z</dcterms:created>
  <dcterms:modified xsi:type="dcterms:W3CDTF">2023-10-17T19:32:39Z</dcterms:modified>
</cp:coreProperties>
</file>