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3 NON GENERAL FUND RPT\Master Form 37-49_to Leg,B&amp;F\"/>
    </mc:Choice>
  </mc:AlternateContent>
  <xr:revisionPtr revIDLastSave="0" documentId="13_ncr:1_{1E1E1094-27A8-4844-A85F-8374328F1F8D}" xr6:coauthVersionLast="44" xr6:coauthVersionMax="47" xr10:uidLastSave="{00000000-0000-0000-0000-000000000000}"/>
  <bookViews>
    <workbookView xWindow="-120" yWindow="-120" windowWidth="29040" windowHeight="15840" firstSheet="2" activeTab="16" xr2:uid="{7013CA5F-40E5-451F-AED0-BB95E88B2793}"/>
  </bookViews>
  <sheets>
    <sheet name="S 556" sheetId="20" r:id="rId1"/>
    <sheet name="S 558" sheetId="21" r:id="rId2"/>
    <sheet name="S 559" sheetId="22" r:id="rId3"/>
    <sheet name="S 560" sheetId="23" r:id="rId4"/>
    <sheet name="S 562, S 564" sheetId="24" r:id="rId5"/>
    <sheet name="S 565" sheetId="14" r:id="rId6"/>
    <sheet name="S 566" sheetId="15" r:id="rId7"/>
    <sheet name="S 567" sheetId="25" r:id="rId8"/>
    <sheet name="S 571" sheetId="9" r:id="rId9"/>
    <sheet name="S 578" sheetId="17" r:id="rId10"/>
    <sheet name="S 581" sheetId="11" r:id="rId11"/>
    <sheet name="S 583" sheetId="13" r:id="rId12"/>
    <sheet name="S 586" sheetId="16" r:id="rId13"/>
    <sheet name="S 588" sheetId="27" r:id="rId14"/>
    <sheet name="S 589" sheetId="19" r:id="rId15"/>
    <sheet name="S 591" sheetId="12" r:id="rId16"/>
    <sheet name="S 594" sheetId="18" r:id="rId17"/>
  </sheets>
  <definedNames>
    <definedName name="_xlnm.Print_Area" localSheetId="5">'S 565'!$A$1:$H$24</definedName>
    <definedName name="_xlnm.Print_Area" localSheetId="6">'S 566'!$A$1:$H$24</definedName>
    <definedName name="_xlnm.Print_Area" localSheetId="8">'S 571'!$A$1:$H$25</definedName>
    <definedName name="_xlnm.Print_Area" localSheetId="9">'S 578'!$A$1:$H$24</definedName>
    <definedName name="_xlnm.Print_Area" localSheetId="10">'S 581'!$A$1:$H$25</definedName>
    <definedName name="_xlnm.Print_Area" localSheetId="11">'S 583'!$A$1:$H$24</definedName>
    <definedName name="_xlnm.Print_Area" localSheetId="12">'S 586'!$A$1:$H$24</definedName>
    <definedName name="_xlnm.Print_Area" localSheetId="13">'S 588'!$A$1:$H$24</definedName>
    <definedName name="_xlnm.Print_Area" localSheetId="14">'S 589'!$A$1:$H$24</definedName>
    <definedName name="_xlnm.Print_Area" localSheetId="15">'S 591'!$A$1:$H$25</definedName>
    <definedName name="_xlnm.Print_Area" localSheetId="16">'S 594'!$A$1:$E$25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3" i="25" l="1"/>
  <c r="G23" i="25"/>
  <c r="F23" i="25"/>
  <c r="E23" i="25"/>
  <c r="D23" i="25"/>
  <c r="C23" i="25"/>
  <c r="H23" i="24"/>
  <c r="G23" i="24"/>
  <c r="F23" i="24"/>
  <c r="E23" i="24"/>
  <c r="D23" i="24"/>
  <c r="C23" i="24"/>
  <c r="H23" i="23"/>
  <c r="G23" i="23"/>
  <c r="F23" i="23"/>
  <c r="E23" i="23"/>
  <c r="D23" i="23"/>
  <c r="C23" i="23"/>
  <c r="H23" i="22"/>
  <c r="G23" i="22"/>
  <c r="F23" i="22"/>
  <c r="E23" i="22"/>
  <c r="D23" i="22"/>
  <c r="C23" i="22"/>
  <c r="H23" i="21"/>
  <c r="G23" i="21"/>
  <c r="F23" i="21"/>
  <c r="E23" i="21"/>
  <c r="D23" i="21"/>
  <c r="C23" i="21"/>
  <c r="H23" i="20"/>
  <c r="G23" i="20"/>
  <c r="F23" i="20"/>
  <c r="E23" i="20"/>
  <c r="D23" i="20"/>
  <c r="C23" i="20"/>
  <c r="H15" i="18" l="1"/>
  <c r="G15" i="18"/>
  <c r="F15" i="18"/>
  <c r="E15" i="18"/>
  <c r="D15" i="18"/>
  <c r="C15" i="18"/>
  <c r="H15" i="17"/>
  <c r="G15" i="17"/>
  <c r="F15" i="17"/>
  <c r="E15" i="17"/>
  <c r="D15" i="17"/>
  <c r="C15" i="17"/>
  <c r="H23" i="16" l="1"/>
  <c r="G23" i="16"/>
  <c r="F23" i="16"/>
  <c r="E23" i="16"/>
  <c r="D15" i="16"/>
  <c r="D23" i="16" s="1"/>
  <c r="C15" i="16"/>
  <c r="C23" i="16" s="1"/>
  <c r="H23" i="15"/>
  <c r="G23" i="15"/>
  <c r="F23" i="15"/>
  <c r="E23" i="15"/>
  <c r="D23" i="15"/>
  <c r="C23" i="15"/>
  <c r="H23" i="14"/>
  <c r="G23" i="14"/>
  <c r="F15" i="14"/>
  <c r="F23" i="14" s="1"/>
  <c r="E15" i="14"/>
  <c r="E23" i="14" s="1"/>
  <c r="D15" i="14"/>
  <c r="D23" i="14" s="1"/>
  <c r="C15" i="14"/>
  <c r="C23" i="14" s="1"/>
  <c r="C23" i="13" l="1"/>
  <c r="D15" i="13"/>
  <c r="E15" i="13" s="1"/>
  <c r="H24" i="12"/>
  <c r="G24" i="12"/>
  <c r="F24" i="12"/>
  <c r="E24" i="12"/>
  <c r="D24" i="12"/>
  <c r="F15" i="13" l="1"/>
  <c r="E23" i="13"/>
  <c r="D23" i="13"/>
  <c r="G15" i="13" l="1"/>
  <c r="F23" i="13"/>
  <c r="G23" i="13" l="1"/>
  <c r="H15" i="13"/>
  <c r="H23" i="13" s="1"/>
</calcChain>
</file>

<file path=xl/sharedStrings.xml><?xml version="1.0" encoding="utf-8"?>
<sst xmlns="http://schemas.openxmlformats.org/spreadsheetml/2006/main" count="530" uniqueCount="84">
  <si>
    <t>Non-General Fund Cost Element Report</t>
  </si>
  <si>
    <t>FY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</si>
  <si>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</si>
  <si>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</si>
  <si>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</si>
  <si>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</si>
  <si>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</si>
  <si>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</si>
  <si>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</si>
  <si>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</si>
  <si>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for submittal to the 2023 Legislature</t>
  </si>
  <si>
    <t>2023-24</t>
  </si>
  <si>
    <t>2024-25</t>
  </si>
  <si>
    <t>2025-26</t>
  </si>
  <si>
    <t>2026-27</t>
  </si>
  <si>
    <t>2027-28</t>
  </si>
  <si>
    <t>Department: Health</t>
  </si>
  <si>
    <t>Prog ID(s):  HTH 440</t>
  </si>
  <si>
    <t>Name of Fund: Drug and Alcohol Services Information System (DASIS)</t>
  </si>
  <si>
    <t>Legal Authority: Section 505 Public Health Service Act (42.U.S.C. 290aa-4)</t>
  </si>
  <si>
    <t>Fund Type (MOF): P</t>
  </si>
  <si>
    <t>Appropriation Account Number:  571</t>
  </si>
  <si>
    <t>Name of Fund: Substance Abuse Prevention and Treatment (SAPT) Block Grant</t>
  </si>
  <si>
    <t>Legal Authority: Subparts II and III, Part B, Ttle XIS, Public Health Service Act: Department of Health &amp; Human Services, Substance Abuse &amp; Mental Health Services Administration; SAPT Block Grant, Interim Final Rule (Title 45, Code of Federal Regulations, Part 96)</t>
  </si>
  <si>
    <t>Fund Type (MOF): N</t>
  </si>
  <si>
    <t>Appropriation Account Number:  581</t>
  </si>
  <si>
    <t>Name of Fund: Substance Abuse Prevention and Treatment (SAPT) Block Grant ARPA</t>
  </si>
  <si>
    <t>Appropriation Account Number:  591</t>
  </si>
  <si>
    <r>
      <t xml:space="preserve">Department: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</si>
  <si>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OHCA Health Care Administrative Services</t>
    </r>
  </si>
  <si>
    <r>
      <t xml:space="preserve">Legal Authority: </t>
    </r>
    <r>
      <rPr>
        <u/>
        <sz val="12"/>
        <color theme="1"/>
        <rFont val="Arial"/>
        <family val="2"/>
      </rPr>
      <t>Social Security Act, Section 1864, and U.S. Public Law 100-578</t>
    </r>
  </si>
  <si>
    <r>
      <t xml:space="preserve">Fund Type (MOF): </t>
    </r>
    <r>
      <rPr>
        <u/>
        <sz val="12"/>
        <color theme="1"/>
        <rFont val="Arial"/>
        <family val="2"/>
      </rPr>
      <t>P, Other Federal Funds</t>
    </r>
  </si>
  <si>
    <r>
      <t xml:space="preserve">Apprn. Account. No.:  </t>
    </r>
    <r>
      <rPr>
        <u/>
        <sz val="12"/>
        <color theme="1"/>
        <rFont val="Arial"/>
        <family val="2"/>
      </rPr>
      <t>S-**-583-H</t>
    </r>
  </si>
  <si>
    <r>
      <t>Department: _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</si>
  <si>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>Community Health Workers for COVID Response and Resilient Communities (CCR)</t>
    </r>
  </si>
  <si>
    <r>
      <t xml:space="preserve">Legal Authority: </t>
    </r>
    <r>
      <rPr>
        <u/>
        <sz val="12"/>
        <color theme="1"/>
        <rFont val="Arial"/>
        <family val="2"/>
      </rPr>
      <t xml:space="preserve"> Administratively Created</t>
    </r>
    <r>
      <rPr>
        <sz val="12"/>
        <color theme="1"/>
        <rFont val="Arial"/>
        <family val="2"/>
      </rPr>
      <t>____________</t>
    </r>
  </si>
  <si>
    <r>
      <t>Fund Type (MOF):__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</t>
    </r>
  </si>
  <si>
    <r>
      <t>Apprn. Account. No.:  __</t>
    </r>
    <r>
      <rPr>
        <u/>
        <sz val="12"/>
        <color theme="1"/>
        <rFont val="Arial"/>
        <family val="2"/>
      </rPr>
      <t>S-22-565-H</t>
    </r>
    <r>
      <rPr>
        <sz val="12"/>
        <color theme="1"/>
        <rFont val="Arial"/>
        <family val="2"/>
      </rPr>
      <t>__________________</t>
    </r>
  </si>
  <si>
    <r>
      <t>Department: _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</si>
  <si>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>Closing the Gap with Social Determinants of Health Accelerator Plans</t>
    </r>
  </si>
  <si>
    <r>
      <t>Legal Authority: _</t>
    </r>
    <r>
      <rPr>
        <u/>
        <sz val="12"/>
        <color theme="1"/>
        <rFont val="Arial"/>
        <family val="2"/>
      </rPr>
      <t>Administratively Created_________</t>
    </r>
  </si>
  <si>
    <r>
      <t>Apprn. Account. No.:  __</t>
    </r>
    <r>
      <rPr>
        <u/>
        <sz val="12"/>
        <color theme="1"/>
        <rFont val="Arial"/>
        <family val="2"/>
      </rPr>
      <t>S-22-566-H</t>
    </r>
    <r>
      <rPr>
        <sz val="12"/>
        <color theme="1"/>
        <rFont val="Arial"/>
        <family val="2"/>
      </rPr>
      <t>_________________</t>
    </r>
  </si>
  <si>
    <t>Department: _HTH_______________________________</t>
  </si>
  <si>
    <r>
      <t>Name of fund: _</t>
    </r>
    <r>
      <rPr>
        <u/>
        <sz val="12"/>
        <color theme="1"/>
        <rFont val="Arial"/>
        <family val="2"/>
      </rPr>
      <t>Coverdell National Acute Stroke Program</t>
    </r>
    <r>
      <rPr>
        <sz val="12"/>
        <color theme="1"/>
        <rFont val="Arial"/>
        <family val="2"/>
      </rPr>
      <t>_</t>
    </r>
  </si>
  <si>
    <r>
      <t>Legal Authority: _</t>
    </r>
    <r>
      <rPr>
        <u/>
        <sz val="12"/>
        <color theme="1"/>
        <rFont val="Arial"/>
        <family val="2"/>
      </rPr>
      <t>Administratively Created</t>
    </r>
    <r>
      <rPr>
        <sz val="12"/>
        <color theme="1"/>
        <rFont val="Arial"/>
        <family val="2"/>
      </rPr>
      <t>________</t>
    </r>
  </si>
  <si>
    <r>
      <t>Apprn. Account. No.:  __</t>
    </r>
    <r>
      <rPr>
        <u/>
        <sz val="12"/>
        <color theme="1"/>
        <rFont val="Arial"/>
        <family val="2"/>
      </rPr>
      <t>S-21-586-H</t>
    </r>
    <r>
      <rPr>
        <sz val="12"/>
        <color theme="1"/>
        <rFont val="Arial"/>
        <family val="2"/>
      </rPr>
      <t>____________________</t>
    </r>
  </si>
  <si>
    <t>Department: HEALTH</t>
  </si>
  <si>
    <t>Name of Fund: Hawaii Integrated Viral Hepatitis Surveillance &amp; Prevention</t>
  </si>
  <si>
    <t>Legal Authority: PHS ACT, SECT. 318 (42U.S.C. SEC 247C)</t>
  </si>
  <si>
    <t>Fund Type (MOF): p</t>
  </si>
  <si>
    <t>Appropriation Account Number:  S 578 H</t>
  </si>
  <si>
    <t>Name of fund: Tuberculosis Control &amp; Elimination</t>
  </si>
  <si>
    <t>Legal Authority: Public Law 112-74, Patient Protection and Affordable Care Act, PL I11-148</t>
  </si>
  <si>
    <t>Fund Type (MOF):P</t>
  </si>
  <si>
    <t>Apprn. Account. No.:  S 594 H</t>
  </si>
  <si>
    <r>
      <t xml:space="preserve">Department: </t>
    </r>
    <r>
      <rPr>
        <u/>
        <sz val="12"/>
        <color theme="1"/>
        <rFont val="Arial"/>
        <family val="2"/>
      </rPr>
      <t>Health</t>
    </r>
  </si>
  <si>
    <t>Name of Fund: Preventive Health and Health Services Block Grant</t>
  </si>
  <si>
    <t>Legal Authority: A88/SL21</t>
  </si>
  <si>
    <t>Appropriation Account Number: S-589-H</t>
  </si>
  <si>
    <t>Department: HTH</t>
  </si>
  <si>
    <t>Name of Fund:  Public Water System Supervision</t>
  </si>
  <si>
    <t>Apprn. Acct. Number:  S 556 H</t>
  </si>
  <si>
    <t>Legal Authority:  PL 93-523, Safe Drinking Water Act</t>
  </si>
  <si>
    <t>Name of Fund:  Hazardous Waste Management Program</t>
  </si>
  <si>
    <t>Apprn. Acct. Number:  S 558 H</t>
  </si>
  <si>
    <t>Legal Authority:  PL 94-580, Resource Conservation and Recovery Act</t>
  </si>
  <si>
    <t>Name of Fund:  Air Pollution Control Program</t>
  </si>
  <si>
    <t>Apprn. Acct. Number:  S 559 H</t>
  </si>
  <si>
    <t>Legal Authority:  Clean Air Act, Section 105</t>
  </si>
  <si>
    <t>Name of Fund:  PM 2.5 Monitoring Network</t>
  </si>
  <si>
    <t>Apprn. Acct. Number:  S 560 H</t>
  </si>
  <si>
    <t>Legal Authority:  Clean Air Act, Section 103</t>
  </si>
  <si>
    <t>Name of Fund:  Manufactured Food Training Grant Program</t>
  </si>
  <si>
    <t>Apprn. Acct. Number:  S 562 H &amp; S 564 H</t>
  </si>
  <si>
    <t>Legal Authority:  45 CFR Parts 74 and 92</t>
  </si>
  <si>
    <t>Name of Fund:  Toxic Substance Compliance Monitoring</t>
  </si>
  <si>
    <t>Apprn. Acct. Number:  S 567 H (previously was S 536 H)</t>
  </si>
  <si>
    <t>Fund Type (MOF):  P</t>
  </si>
  <si>
    <t>Legal Authority:  Toxic Substances Control Act, Section 28; 40 CFR Part 31</t>
  </si>
  <si>
    <t>Appropriation Account Number:  ___S-21-588_________________</t>
  </si>
  <si>
    <t>Fund Type (MOF):_____P__________________________</t>
  </si>
  <si>
    <t>Legal Authority: ____Act 088, SLH 2021 _____________________________</t>
  </si>
  <si>
    <t>Name ofFund: ____PREVENTIVE HEALTH BLOCK GRANT______________________________</t>
  </si>
  <si>
    <t>Department: ____Health_______________________________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</si>
</sst>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3" fontId="2" fillId="2" borderId="0" xfId="0" applyNumberFormat="1" applyFont="1" applyFill="1"/>
    <xf numFmtId="3" fontId="2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/>
    </xf>
    <xf numFmtId="43" fontId="2" fillId="0" borderId="0" xfId="1" applyFont="1"/>
    <xf numFmtId="0" fontId="2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0E5DF-FA7B-461A-9680-595C9FF72EB5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</row>
    <row r="2" spans="2:8" ht="15.75" x14ac:dyDescent="0.25">
      <c r="B2" s="20" t="s">
        <v>10</v>
      </c>
      <c r="C2" s="20"/>
      <c r="D2" s="20"/>
      <c r="E2" s="20"/>
      <c r="F2" s="20"/>
      <c r="G2" s="20"/>
    </row>
    <row r="4" spans="2:8" x14ac:dyDescent="0.2">
      <c r="B4" s="2" t="s">
        <v>59</v>
      </c>
      <c r="C4" s="2"/>
    </row>
    <row r="5" spans="2:8" x14ac:dyDescent="0.2">
      <c r="B5" s="17" t="s">
        <v>60</v>
      </c>
      <c r="C5" s="2"/>
    </row>
    <row r="6" spans="2:8" x14ac:dyDescent="0.2">
      <c r="B6" s="17" t="s">
        <v>61</v>
      </c>
      <c r="C6" s="2"/>
    </row>
    <row r="7" spans="2:8" x14ac:dyDescent="0.2">
      <c r="B7" s="17" t="s">
        <v>24</v>
      </c>
      <c r="C7" s="2"/>
    </row>
    <row r="8" spans="2:8" x14ac:dyDescent="0.2">
      <c r="B8" s="17" t="s">
        <v>62</v>
      </c>
      <c r="C8" s="2"/>
    </row>
    <row r="10" spans="2:8" ht="15.75" x14ac:dyDescent="0.25">
      <c r="C10" s="15" t="s">
        <v>1</v>
      </c>
      <c r="D10" s="15" t="s">
        <v>1</v>
      </c>
      <c r="E10" s="15" t="s">
        <v>1</v>
      </c>
      <c r="F10" s="15" t="s">
        <v>1</v>
      </c>
      <c r="G10" s="15" t="s">
        <v>1</v>
      </c>
      <c r="H10" s="15" t="s">
        <v>1</v>
      </c>
    </row>
    <row r="11" spans="2:8" ht="15.75" x14ac:dyDescent="0.25">
      <c r="C11" s="15" t="s">
        <v>2</v>
      </c>
      <c r="D11" s="15" t="s">
        <v>11</v>
      </c>
      <c r="E11" s="15" t="s">
        <v>12</v>
      </c>
      <c r="F11" s="15" t="s">
        <v>13</v>
      </c>
      <c r="G11" s="15" t="s">
        <v>14</v>
      </c>
      <c r="H11" s="15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282871</v>
      </c>
      <c r="D13" s="5">
        <v>282871</v>
      </c>
      <c r="E13" s="5">
        <v>282871</v>
      </c>
      <c r="F13" s="5">
        <v>282871</v>
      </c>
      <c r="G13" s="5">
        <v>282871</v>
      </c>
      <c r="H13" s="5">
        <v>282871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217129</v>
      </c>
      <c r="D15" s="5">
        <v>217129</v>
      </c>
      <c r="E15" s="5">
        <v>217129</v>
      </c>
      <c r="F15" s="5">
        <v>217129</v>
      </c>
      <c r="G15" s="5">
        <v>217129</v>
      </c>
      <c r="H15" s="5">
        <v>217129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500000</v>
      </c>
      <c r="D23" s="7">
        <f t="shared" ref="D23:H23" si="0">SUM(D13:D22)</f>
        <v>500000</v>
      </c>
      <c r="E23" s="7">
        <f t="shared" si="0"/>
        <v>500000</v>
      </c>
      <c r="F23" s="7">
        <f t="shared" si="0"/>
        <v>500000</v>
      </c>
      <c r="G23" s="7">
        <f t="shared" si="0"/>
        <v>500000</v>
      </c>
      <c r="H23" s="7">
        <f t="shared" si="0"/>
        <v>500000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2FB4C-2ADE-42C1-A0FD-C9AAB740989A}">
  <sheetPr>
    <pageSetUpPr fitToPage="1"/>
  </sheetPr>
  <dimension ref="B1:I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9" width="14.28515625" style="1" bestFit="1" customWidth="1"/>
    <col min="10" max="16384" width="9.140625" style="1"/>
  </cols>
  <sheetData>
    <row r="1" spans="2:9" ht="15.75" x14ac:dyDescent="0.25">
      <c r="B1" s="20" t="s">
        <v>0</v>
      </c>
      <c r="C1" s="20"/>
      <c r="D1" s="20"/>
      <c r="E1" s="20"/>
      <c r="F1" s="20"/>
      <c r="G1" s="20"/>
    </row>
    <row r="2" spans="2:9" ht="15.75" x14ac:dyDescent="0.25">
      <c r="B2" s="20" t="s">
        <v>10</v>
      </c>
      <c r="C2" s="20"/>
      <c r="D2" s="20"/>
      <c r="E2" s="20"/>
      <c r="F2" s="20"/>
      <c r="G2" s="20"/>
    </row>
    <row r="4" spans="2:9" x14ac:dyDescent="0.2">
      <c r="B4" s="2" t="s">
        <v>59</v>
      </c>
      <c r="C4" s="2"/>
      <c r="D4" s="2"/>
      <c r="E4" s="2"/>
    </row>
    <row r="5" spans="2:9" x14ac:dyDescent="0.2">
      <c r="B5" s="17" t="s">
        <v>63</v>
      </c>
      <c r="C5" s="2"/>
      <c r="D5" s="2"/>
      <c r="E5" s="2"/>
    </row>
    <row r="6" spans="2:9" x14ac:dyDescent="0.2">
      <c r="B6" s="17" t="s">
        <v>64</v>
      </c>
      <c r="C6" s="2"/>
      <c r="D6" s="2"/>
      <c r="E6" s="2"/>
    </row>
    <row r="7" spans="2:9" x14ac:dyDescent="0.2">
      <c r="B7" s="17" t="s">
        <v>24</v>
      </c>
      <c r="C7" s="2"/>
      <c r="D7" s="2"/>
      <c r="E7" s="2"/>
    </row>
    <row r="8" spans="2:9" x14ac:dyDescent="0.2">
      <c r="B8" s="21" t="s">
        <v>65</v>
      </c>
      <c r="C8" s="21"/>
      <c r="D8" s="21"/>
      <c r="E8" s="21"/>
    </row>
    <row r="10" spans="2:9" ht="15.75" x14ac:dyDescent="0.25">
      <c r="C10" s="15" t="s">
        <v>1</v>
      </c>
      <c r="D10" s="15" t="s">
        <v>1</v>
      </c>
      <c r="E10" s="15" t="s">
        <v>1</v>
      </c>
      <c r="F10" s="15" t="s">
        <v>1</v>
      </c>
      <c r="G10" s="15" t="s">
        <v>1</v>
      </c>
      <c r="H10" s="15" t="s">
        <v>1</v>
      </c>
    </row>
    <row r="11" spans="2:9" ht="15.75" x14ac:dyDescent="0.25">
      <c r="C11" s="15" t="s">
        <v>2</v>
      </c>
      <c r="D11" s="15" t="s">
        <v>11</v>
      </c>
      <c r="E11" s="15" t="s">
        <v>12</v>
      </c>
      <c r="F11" s="15" t="s">
        <v>13</v>
      </c>
      <c r="G11" s="15" t="s">
        <v>14</v>
      </c>
      <c r="H11" s="15" t="s">
        <v>15</v>
      </c>
    </row>
    <row r="12" spans="2:9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  <c r="I12" s="18"/>
    </row>
    <row r="13" spans="2:9" x14ac:dyDescent="0.2">
      <c r="B13" s="4" t="s">
        <v>4</v>
      </c>
      <c r="C13" s="5">
        <v>484236</v>
      </c>
      <c r="D13" s="5">
        <v>484236</v>
      </c>
      <c r="E13" s="5">
        <v>484236</v>
      </c>
      <c r="F13" s="5">
        <v>484236</v>
      </c>
      <c r="G13" s="5">
        <v>484236</v>
      </c>
      <c r="H13" s="5">
        <v>484236</v>
      </c>
    </row>
    <row r="14" spans="2:9" x14ac:dyDescent="0.2">
      <c r="B14" s="4"/>
      <c r="C14" s="6"/>
      <c r="D14" s="6"/>
      <c r="E14" s="6"/>
      <c r="F14" s="6"/>
      <c r="G14" s="6"/>
      <c r="H14" s="6"/>
    </row>
    <row r="15" spans="2:9" x14ac:dyDescent="0.2">
      <c r="B15" s="4" t="s">
        <v>5</v>
      </c>
      <c r="C15" s="5">
        <v>45764</v>
      </c>
      <c r="D15" s="5">
        <v>45764</v>
      </c>
      <c r="E15" s="5">
        <v>45764</v>
      </c>
      <c r="F15" s="5">
        <v>45764</v>
      </c>
      <c r="G15" s="5">
        <v>45764</v>
      </c>
      <c r="H15" s="5">
        <v>45764</v>
      </c>
    </row>
    <row r="16" spans="2:9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530000</v>
      </c>
      <c r="D23" s="7">
        <f t="shared" ref="D23:H23" si="0">SUM(D13:D22)</f>
        <v>530000</v>
      </c>
      <c r="E23" s="7">
        <f t="shared" si="0"/>
        <v>530000</v>
      </c>
      <c r="F23" s="7">
        <f t="shared" si="0"/>
        <v>530000</v>
      </c>
      <c r="G23" s="7">
        <f t="shared" si="0"/>
        <v>530000</v>
      </c>
      <c r="H23" s="7">
        <f t="shared" si="0"/>
        <v>530000</v>
      </c>
    </row>
    <row r="24" spans="2:8" ht="15.75" thickTop="1" x14ac:dyDescent="0.2"/>
  </sheetData>
  <mergeCells count="3">
    <mergeCell ref="B1:G1"/>
    <mergeCell ref="B2:G2"/>
    <mergeCell ref="B8:E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3D657-2881-405F-A77A-75219AB31637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</row>
    <row r="2" spans="2:8" ht="15.75" x14ac:dyDescent="0.25">
      <c r="B2" s="20" t="s">
        <v>10</v>
      </c>
      <c r="C2" s="20"/>
      <c r="D2" s="20"/>
      <c r="E2" s="20"/>
      <c r="F2" s="20"/>
      <c r="G2" s="20"/>
    </row>
    <row r="4" spans="2:8" x14ac:dyDescent="0.2">
      <c r="B4" s="2" t="s">
        <v>59</v>
      </c>
      <c r="C4" s="2"/>
    </row>
    <row r="5" spans="2:8" x14ac:dyDescent="0.2">
      <c r="B5" s="17" t="s">
        <v>66</v>
      </c>
      <c r="C5" s="2"/>
    </row>
    <row r="6" spans="2:8" x14ac:dyDescent="0.2">
      <c r="B6" s="17" t="s">
        <v>67</v>
      </c>
      <c r="C6" s="2"/>
    </row>
    <row r="7" spans="2:8" x14ac:dyDescent="0.2">
      <c r="B7" s="17" t="s">
        <v>24</v>
      </c>
      <c r="C7" s="2"/>
    </row>
    <row r="8" spans="2:8" x14ac:dyDescent="0.2">
      <c r="B8" s="17" t="s">
        <v>68</v>
      </c>
      <c r="C8" s="2"/>
    </row>
    <row r="10" spans="2:8" ht="15.75" x14ac:dyDescent="0.25">
      <c r="C10" s="15" t="s">
        <v>1</v>
      </c>
      <c r="D10" s="15" t="s">
        <v>1</v>
      </c>
      <c r="E10" s="15" t="s">
        <v>1</v>
      </c>
      <c r="F10" s="15" t="s">
        <v>1</v>
      </c>
      <c r="G10" s="15" t="s">
        <v>1</v>
      </c>
      <c r="H10" s="15" t="s">
        <v>1</v>
      </c>
    </row>
    <row r="11" spans="2:8" ht="15.75" x14ac:dyDescent="0.25">
      <c r="C11" s="15" t="s">
        <v>2</v>
      </c>
      <c r="D11" s="15" t="s">
        <v>11</v>
      </c>
      <c r="E11" s="15" t="s">
        <v>12</v>
      </c>
      <c r="F11" s="15" t="s">
        <v>13</v>
      </c>
      <c r="G11" s="15" t="s">
        <v>14</v>
      </c>
      <c r="H11" s="15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563584</v>
      </c>
      <c r="D13" s="5">
        <v>563584</v>
      </c>
      <c r="E13" s="5">
        <v>563584</v>
      </c>
      <c r="F13" s="5">
        <v>563584</v>
      </c>
      <c r="G13" s="5">
        <v>563584</v>
      </c>
      <c r="H13" s="5">
        <v>563584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200777</v>
      </c>
      <c r="D15" s="5">
        <v>200777</v>
      </c>
      <c r="E15" s="5">
        <v>200777</v>
      </c>
      <c r="F15" s="5">
        <v>200777</v>
      </c>
      <c r="G15" s="5">
        <v>200777</v>
      </c>
      <c r="H15" s="5">
        <v>200777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55746</v>
      </c>
      <c r="D17" s="5">
        <v>55746</v>
      </c>
      <c r="E17" s="5">
        <v>55746</v>
      </c>
      <c r="F17" s="5">
        <v>55746</v>
      </c>
      <c r="G17" s="5">
        <v>55746</v>
      </c>
      <c r="H17" s="5">
        <v>55746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820107</v>
      </c>
      <c r="D23" s="7">
        <f t="shared" ref="D23:H23" si="0">SUM(D13:D22)</f>
        <v>820107</v>
      </c>
      <c r="E23" s="7">
        <f t="shared" si="0"/>
        <v>820107</v>
      </c>
      <c r="F23" s="7">
        <f t="shared" si="0"/>
        <v>820107</v>
      </c>
      <c r="G23" s="7">
        <f t="shared" si="0"/>
        <v>820107</v>
      </c>
      <c r="H23" s="7">
        <f t="shared" si="0"/>
        <v>820107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70F04D-B00F-4939-9377-425D84E522D4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</row>
    <row r="2" spans="2:8" ht="15.75" x14ac:dyDescent="0.25">
      <c r="B2" s="20" t="s">
        <v>10</v>
      </c>
      <c r="C2" s="20"/>
      <c r="D2" s="20"/>
      <c r="E2" s="20"/>
      <c r="F2" s="20"/>
      <c r="G2" s="20"/>
    </row>
    <row r="4" spans="2:8" x14ac:dyDescent="0.2">
      <c r="B4" s="2" t="s">
        <v>59</v>
      </c>
      <c r="C4" s="2"/>
    </row>
    <row r="5" spans="2:8" x14ac:dyDescent="0.2">
      <c r="B5" s="17" t="s">
        <v>69</v>
      </c>
      <c r="C5" s="2"/>
    </row>
    <row r="6" spans="2:8" x14ac:dyDescent="0.2">
      <c r="B6" s="17" t="s">
        <v>70</v>
      </c>
      <c r="C6" s="2"/>
    </row>
    <row r="7" spans="2:8" x14ac:dyDescent="0.2">
      <c r="B7" s="17" t="s">
        <v>20</v>
      </c>
      <c r="C7" s="2"/>
    </row>
    <row r="8" spans="2:8" x14ac:dyDescent="0.2">
      <c r="B8" s="17" t="s">
        <v>71</v>
      </c>
      <c r="C8" s="2"/>
    </row>
    <row r="10" spans="2:8" ht="15.75" x14ac:dyDescent="0.25">
      <c r="C10" s="15" t="s">
        <v>1</v>
      </c>
      <c r="D10" s="15" t="s">
        <v>1</v>
      </c>
      <c r="E10" s="15" t="s">
        <v>1</v>
      </c>
      <c r="F10" s="15" t="s">
        <v>1</v>
      </c>
      <c r="G10" s="15" t="s">
        <v>1</v>
      </c>
      <c r="H10" s="15" t="s">
        <v>1</v>
      </c>
    </row>
    <row r="11" spans="2:8" ht="15.75" x14ac:dyDescent="0.25">
      <c r="C11" s="15" t="s">
        <v>2</v>
      </c>
      <c r="D11" s="15" t="s">
        <v>11</v>
      </c>
      <c r="E11" s="15" t="s">
        <v>12</v>
      </c>
      <c r="F11" s="15" t="s">
        <v>13</v>
      </c>
      <c r="G11" s="15" t="s">
        <v>14</v>
      </c>
      <c r="H11" s="15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60730</v>
      </c>
      <c r="D15" s="5">
        <v>60730</v>
      </c>
      <c r="E15" s="5">
        <v>60730</v>
      </c>
      <c r="F15" s="5">
        <v>60730</v>
      </c>
      <c r="G15" s="5">
        <v>60730</v>
      </c>
      <c r="H15" s="5">
        <v>60730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58352</v>
      </c>
      <c r="D17" s="5">
        <v>58352</v>
      </c>
      <c r="E17" s="5">
        <v>58352</v>
      </c>
      <c r="F17" s="5">
        <v>58352</v>
      </c>
      <c r="G17" s="5">
        <v>58352</v>
      </c>
      <c r="H17" s="5">
        <v>58352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119082</v>
      </c>
      <c r="D23" s="7">
        <f t="shared" ref="D23:H23" si="0">SUM(D13:D22)</f>
        <v>119082</v>
      </c>
      <c r="E23" s="7">
        <f t="shared" si="0"/>
        <v>119082</v>
      </c>
      <c r="F23" s="7">
        <f t="shared" si="0"/>
        <v>119082</v>
      </c>
      <c r="G23" s="7">
        <f t="shared" si="0"/>
        <v>119082</v>
      </c>
      <c r="H23" s="7">
        <f t="shared" si="0"/>
        <v>119082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368B45-BEAC-4A55-89A3-F668E39AF855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</row>
    <row r="2" spans="2:8" ht="15.75" x14ac:dyDescent="0.25">
      <c r="B2" s="20" t="s">
        <v>10</v>
      </c>
      <c r="C2" s="20"/>
      <c r="D2" s="20"/>
      <c r="E2" s="20"/>
      <c r="F2" s="20"/>
      <c r="G2" s="20"/>
    </row>
    <row r="4" spans="2:8" x14ac:dyDescent="0.2">
      <c r="B4" s="2" t="s">
        <v>59</v>
      </c>
      <c r="C4" s="2"/>
      <c r="D4" s="2"/>
    </row>
    <row r="5" spans="2:8" x14ac:dyDescent="0.2">
      <c r="B5" s="17" t="s">
        <v>72</v>
      </c>
      <c r="C5" s="2"/>
      <c r="D5" s="2"/>
    </row>
    <row r="6" spans="2:8" x14ac:dyDescent="0.2">
      <c r="B6" s="17" t="s">
        <v>73</v>
      </c>
      <c r="C6" s="2"/>
      <c r="D6" s="2"/>
    </row>
    <row r="7" spans="2:8" x14ac:dyDescent="0.2">
      <c r="B7" s="17" t="s">
        <v>20</v>
      </c>
      <c r="C7" s="2"/>
      <c r="D7" s="2"/>
    </row>
    <row r="8" spans="2:8" x14ac:dyDescent="0.2">
      <c r="B8" s="17" t="s">
        <v>74</v>
      </c>
      <c r="C8" s="2"/>
      <c r="D8" s="2"/>
    </row>
    <row r="10" spans="2:8" ht="15.75" x14ac:dyDescent="0.25">
      <c r="C10" s="15" t="s">
        <v>1</v>
      </c>
      <c r="D10" s="15" t="s">
        <v>1</v>
      </c>
      <c r="E10" s="15" t="s">
        <v>1</v>
      </c>
      <c r="F10" s="15" t="s">
        <v>1</v>
      </c>
      <c r="G10" s="15" t="s">
        <v>1</v>
      </c>
      <c r="H10" s="15" t="s">
        <v>1</v>
      </c>
    </row>
    <row r="11" spans="2:8" ht="15.75" x14ac:dyDescent="0.25">
      <c r="C11" s="15" t="s">
        <v>2</v>
      </c>
      <c r="D11" s="15" t="s">
        <v>11</v>
      </c>
      <c r="E11" s="15" t="s">
        <v>12</v>
      </c>
      <c r="F11" s="15" t="s">
        <v>13</v>
      </c>
      <c r="G11" s="15" t="s">
        <v>14</v>
      </c>
      <c r="H11" s="15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0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ED2D4-63BF-40F5-A051-4B13F4F3A5D2}">
  <dimension ref="B1:H48"/>
  <sheetViews>
    <sheetView showWhiteSpace="0" zoomScaleNormal="100" workbookViewId="0">
      <selection activeCell="B28" sqref="B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10</v>
      </c>
      <c r="C2" s="20"/>
      <c r="D2" s="20"/>
      <c r="E2" s="20"/>
      <c r="F2" s="20"/>
      <c r="G2" s="20"/>
      <c r="H2" s="20"/>
    </row>
    <row r="4" spans="2:8" x14ac:dyDescent="0.2">
      <c r="B4" s="2" t="s">
        <v>33</v>
      </c>
      <c r="C4" s="2"/>
      <c r="D4" s="2"/>
    </row>
    <row r="5" spans="2:8" x14ac:dyDescent="0.2">
      <c r="B5" s="2" t="s">
        <v>34</v>
      </c>
      <c r="C5" s="2"/>
      <c r="D5" s="2"/>
    </row>
    <row r="6" spans="2:8" x14ac:dyDescent="0.2">
      <c r="B6" s="2" t="s">
        <v>35</v>
      </c>
      <c r="C6" s="2"/>
      <c r="D6" s="2"/>
    </row>
    <row r="7" spans="2:8" x14ac:dyDescent="0.2">
      <c r="B7" s="2" t="s">
        <v>36</v>
      </c>
      <c r="C7" s="2"/>
      <c r="D7" s="2"/>
    </row>
    <row r="8" spans="2:8" x14ac:dyDescent="0.2">
      <c r="B8" s="2" t="s">
        <v>37</v>
      </c>
      <c r="C8" s="2"/>
      <c r="D8" s="2"/>
    </row>
    <row r="10" spans="2:8" ht="15.75" x14ac:dyDescent="0.25">
      <c r="C10" s="12" t="s">
        <v>1</v>
      </c>
      <c r="D10" s="12" t="s">
        <v>1</v>
      </c>
      <c r="E10" s="12" t="s">
        <v>1</v>
      </c>
      <c r="F10" s="12" t="s">
        <v>1</v>
      </c>
      <c r="G10" s="12" t="s">
        <v>1</v>
      </c>
      <c r="H10" s="12" t="s">
        <v>1</v>
      </c>
    </row>
    <row r="11" spans="2:8" ht="15.75" x14ac:dyDescent="0.25">
      <c r="C11" s="12" t="s">
        <v>2</v>
      </c>
      <c r="D11" s="12" t="s">
        <v>11</v>
      </c>
      <c r="E11" s="12" t="s">
        <v>12</v>
      </c>
      <c r="F11" s="12" t="s">
        <v>13</v>
      </c>
      <c r="G11" s="12" t="s">
        <v>14</v>
      </c>
      <c r="H11" s="12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546999</v>
      </c>
      <c r="D13" s="5">
        <v>546999</v>
      </c>
      <c r="E13" s="5">
        <v>546999</v>
      </c>
      <c r="F13" s="5">
        <v>546999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2289855-546999</f>
        <v>1742856</v>
      </c>
      <c r="D15" s="5">
        <f t="shared" ref="D15:F15" si="0">2289855-546999</f>
        <v>1742856</v>
      </c>
      <c r="E15" s="5">
        <f t="shared" si="0"/>
        <v>1742856</v>
      </c>
      <c r="F15" s="5">
        <f t="shared" si="0"/>
        <v>1742856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2289855</v>
      </c>
      <c r="D23" s="7">
        <f t="shared" ref="D23:H23" si="1">SUM(D13:D22)</f>
        <v>2289855</v>
      </c>
      <c r="E23" s="7">
        <f t="shared" si="1"/>
        <v>2289855</v>
      </c>
      <c r="F23" s="7">
        <f t="shared" si="1"/>
        <v>2289855</v>
      </c>
      <c r="G23" s="7">
        <f t="shared" si="1"/>
        <v>0</v>
      </c>
      <c r="H23" s="7">
        <f t="shared" si="1"/>
        <v>0</v>
      </c>
    </row>
    <row r="24" spans="2:8" ht="15.75" thickTop="1" x14ac:dyDescent="0.2"/>
    <row r="26" spans="2:8" ht="15.75" x14ac:dyDescent="0.25">
      <c r="B26" s="20"/>
      <c r="C26" s="20"/>
      <c r="D26" s="20"/>
      <c r="E26" s="20"/>
      <c r="F26" s="20"/>
      <c r="G26" s="20"/>
      <c r="H26" s="20"/>
    </row>
    <row r="27" spans="2:8" ht="15.75" x14ac:dyDescent="0.25">
      <c r="B27" s="20"/>
      <c r="C27" s="20"/>
      <c r="D27" s="20"/>
      <c r="E27" s="20"/>
      <c r="F27" s="20"/>
      <c r="G27" s="20"/>
      <c r="H27" s="20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2"/>
      <c r="D35" s="12"/>
      <c r="E35" s="12"/>
      <c r="F35" s="12"/>
      <c r="G35" s="12"/>
      <c r="H35" s="12"/>
    </row>
    <row r="36" spans="3:8" ht="15.75" x14ac:dyDescent="0.25">
      <c r="C36" s="12"/>
      <c r="D36" s="12"/>
      <c r="E36" s="12"/>
      <c r="F36" s="12"/>
      <c r="G36" s="12"/>
      <c r="H36" s="12"/>
    </row>
    <row r="37" spans="3:8" ht="15.75" x14ac:dyDescent="0.25">
      <c r="C37" s="12"/>
      <c r="D37" s="12"/>
      <c r="E37" s="12"/>
      <c r="F37" s="12"/>
      <c r="G37" s="12"/>
      <c r="H37" s="12"/>
    </row>
    <row r="38" spans="3:8" ht="15.75" x14ac:dyDescent="0.25">
      <c r="C38" s="12"/>
      <c r="D38" s="12"/>
      <c r="E38" s="12"/>
      <c r="F38" s="12"/>
      <c r="G38" s="12"/>
      <c r="H38" s="12"/>
    </row>
    <row r="39" spans="3:8" ht="15.75" x14ac:dyDescent="0.25">
      <c r="C39" s="12"/>
      <c r="D39" s="12"/>
      <c r="E39" s="12"/>
      <c r="F39" s="12"/>
      <c r="G39" s="12"/>
      <c r="H39" s="12"/>
    </row>
    <row r="40" spans="3:8" ht="15.75" x14ac:dyDescent="0.25">
      <c r="C40" s="12"/>
      <c r="D40" s="12"/>
      <c r="E40" s="12"/>
      <c r="F40" s="12"/>
      <c r="G40" s="12"/>
      <c r="H40" s="12"/>
    </row>
    <row r="41" spans="3:8" ht="15.75" x14ac:dyDescent="0.25">
      <c r="C41" s="12"/>
      <c r="D41" s="12"/>
      <c r="E41" s="12"/>
      <c r="F41" s="12"/>
      <c r="G41" s="12"/>
      <c r="H41" s="12"/>
    </row>
    <row r="42" spans="3:8" ht="15.75" x14ac:dyDescent="0.25">
      <c r="C42" s="12"/>
      <c r="D42" s="12"/>
      <c r="E42" s="12"/>
      <c r="F42" s="12"/>
      <c r="G42" s="12"/>
      <c r="H42" s="12"/>
    </row>
    <row r="43" spans="3:8" ht="15.75" x14ac:dyDescent="0.25">
      <c r="C43" s="12"/>
      <c r="D43" s="12"/>
      <c r="E43" s="12"/>
      <c r="F43" s="12"/>
      <c r="G43" s="12"/>
      <c r="H43" s="12"/>
    </row>
    <row r="44" spans="3:8" ht="15.75" x14ac:dyDescent="0.25">
      <c r="C44" s="12"/>
      <c r="D44" s="12"/>
      <c r="E44" s="12"/>
      <c r="F44" s="12"/>
      <c r="G44" s="12"/>
      <c r="H44" s="12"/>
    </row>
    <row r="45" spans="3:8" ht="15.75" x14ac:dyDescent="0.25">
      <c r="C45" s="12"/>
      <c r="D45" s="12"/>
      <c r="E45" s="12"/>
      <c r="F45" s="12"/>
      <c r="G45" s="12"/>
      <c r="H45" s="12"/>
    </row>
    <row r="46" spans="3:8" ht="15.75" x14ac:dyDescent="0.25">
      <c r="C46" s="12"/>
      <c r="D46" s="12"/>
      <c r="E46" s="12"/>
      <c r="F46" s="12"/>
      <c r="G46" s="12"/>
      <c r="H46" s="12"/>
    </row>
    <row r="47" spans="3:8" ht="15.75" x14ac:dyDescent="0.25">
      <c r="C47" s="12"/>
      <c r="D47" s="12"/>
      <c r="E47" s="12"/>
      <c r="F47" s="12"/>
      <c r="G47" s="12"/>
      <c r="H47" s="12"/>
    </row>
    <row r="48" spans="3:8" x14ac:dyDescent="0.2"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177CF-3DC0-463A-B113-C06D73D5F3C3}">
  <dimension ref="B1:H48"/>
  <sheetViews>
    <sheetView showWhiteSpace="0" zoomScaleNormal="100" workbookViewId="0">
      <selection activeCell="B28" sqref="B28:H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10</v>
      </c>
      <c r="C2" s="20"/>
      <c r="D2" s="20"/>
      <c r="E2" s="20"/>
      <c r="F2" s="20"/>
      <c r="G2" s="20"/>
      <c r="H2" s="20"/>
    </row>
    <row r="4" spans="2:8" x14ac:dyDescent="0.2">
      <c r="B4" s="2" t="s">
        <v>38</v>
      </c>
      <c r="C4" s="2"/>
      <c r="D4" s="2"/>
    </row>
    <row r="5" spans="2:8" x14ac:dyDescent="0.2">
      <c r="B5" s="2" t="s">
        <v>39</v>
      </c>
      <c r="C5" s="2"/>
      <c r="D5" s="2"/>
    </row>
    <row r="6" spans="2:8" x14ac:dyDescent="0.2">
      <c r="B6" s="2" t="s">
        <v>40</v>
      </c>
      <c r="C6" s="2"/>
      <c r="D6" s="2"/>
    </row>
    <row r="7" spans="2:8" x14ac:dyDescent="0.2">
      <c r="B7" s="2" t="s">
        <v>36</v>
      </c>
      <c r="C7" s="2"/>
      <c r="D7" s="2"/>
    </row>
    <row r="8" spans="2:8" x14ac:dyDescent="0.2">
      <c r="B8" s="2" t="s">
        <v>41</v>
      </c>
      <c r="C8" s="2"/>
      <c r="D8" s="2"/>
    </row>
    <row r="10" spans="2:8" ht="15.75" x14ac:dyDescent="0.25">
      <c r="C10" s="12" t="s">
        <v>1</v>
      </c>
      <c r="D10" s="12" t="s">
        <v>1</v>
      </c>
      <c r="E10" s="12" t="s">
        <v>1</v>
      </c>
      <c r="F10" s="12" t="s">
        <v>1</v>
      </c>
      <c r="G10" s="12" t="s">
        <v>1</v>
      </c>
      <c r="H10" s="12" t="s">
        <v>1</v>
      </c>
    </row>
    <row r="11" spans="2:8" ht="15.75" x14ac:dyDescent="0.25">
      <c r="C11" s="12" t="s">
        <v>2</v>
      </c>
      <c r="D11" s="12" t="s">
        <v>11</v>
      </c>
      <c r="E11" s="12" t="s">
        <v>12</v>
      </c>
      <c r="F11" s="12" t="s">
        <v>13</v>
      </c>
      <c r="G11" s="12" t="s">
        <v>14</v>
      </c>
      <c r="H11" s="12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104457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104457</v>
      </c>
      <c r="D23" s="7">
        <f t="shared" ref="D23:H23" si="0">SUM(D13:D22)</f>
        <v>0</v>
      </c>
      <c r="E23" s="7">
        <f t="shared" si="0"/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0"/>
      <c r="C26" s="20"/>
      <c r="D26" s="20"/>
      <c r="E26" s="20"/>
      <c r="F26" s="20"/>
      <c r="G26" s="20"/>
      <c r="H26" s="20"/>
    </row>
    <row r="27" spans="2:8" ht="15.75" x14ac:dyDescent="0.25">
      <c r="B27" s="20"/>
      <c r="C27" s="20"/>
      <c r="D27" s="20"/>
      <c r="E27" s="20"/>
      <c r="F27" s="20"/>
      <c r="G27" s="20"/>
      <c r="H27" s="20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2"/>
      <c r="D35" s="12"/>
      <c r="E35" s="12"/>
      <c r="F35" s="12"/>
      <c r="G35" s="12"/>
      <c r="H35" s="12"/>
    </row>
    <row r="36" spans="3:8" ht="15.75" x14ac:dyDescent="0.25">
      <c r="C36" s="12"/>
      <c r="D36" s="12"/>
      <c r="E36" s="12"/>
      <c r="F36" s="12"/>
      <c r="G36" s="12"/>
      <c r="H36" s="12"/>
    </row>
    <row r="37" spans="3:8" ht="15.75" x14ac:dyDescent="0.25">
      <c r="C37" s="12"/>
      <c r="D37" s="12"/>
      <c r="E37" s="12"/>
      <c r="F37" s="12"/>
      <c r="G37" s="12"/>
      <c r="H37" s="12"/>
    </row>
    <row r="38" spans="3:8" ht="15.75" x14ac:dyDescent="0.25">
      <c r="C38" s="12"/>
      <c r="D38" s="12"/>
      <c r="E38" s="12"/>
      <c r="F38" s="12"/>
      <c r="G38" s="12"/>
      <c r="H38" s="12"/>
    </row>
    <row r="39" spans="3:8" ht="15.75" x14ac:dyDescent="0.25">
      <c r="C39" s="12"/>
      <c r="D39" s="12"/>
      <c r="E39" s="12"/>
      <c r="F39" s="12"/>
      <c r="G39" s="12"/>
      <c r="H39" s="12"/>
    </row>
    <row r="40" spans="3:8" ht="15.75" x14ac:dyDescent="0.25">
      <c r="C40" s="12"/>
      <c r="D40" s="12"/>
      <c r="E40" s="12"/>
      <c r="F40" s="12"/>
      <c r="G40" s="12"/>
      <c r="H40" s="12"/>
    </row>
    <row r="41" spans="3:8" ht="15.75" x14ac:dyDescent="0.25">
      <c r="C41" s="12"/>
      <c r="D41" s="12"/>
      <c r="E41" s="12"/>
      <c r="F41" s="12"/>
      <c r="G41" s="12"/>
      <c r="H41" s="12"/>
    </row>
    <row r="42" spans="3:8" ht="15.75" x14ac:dyDescent="0.25">
      <c r="C42" s="12"/>
      <c r="D42" s="12"/>
      <c r="E42" s="12"/>
      <c r="F42" s="12"/>
      <c r="G42" s="12"/>
      <c r="H42" s="12"/>
    </row>
    <row r="43" spans="3:8" ht="15.75" x14ac:dyDescent="0.25">
      <c r="C43" s="12"/>
      <c r="D43" s="12"/>
      <c r="E43" s="12"/>
      <c r="F43" s="12"/>
      <c r="G43" s="12"/>
      <c r="H43" s="12"/>
    </row>
    <row r="44" spans="3:8" ht="15.75" x14ac:dyDescent="0.25">
      <c r="C44" s="12"/>
      <c r="D44" s="12"/>
      <c r="E44" s="12"/>
      <c r="F44" s="12"/>
      <c r="G44" s="12"/>
      <c r="H44" s="12"/>
    </row>
    <row r="45" spans="3:8" ht="15.75" x14ac:dyDescent="0.25">
      <c r="C45" s="12"/>
      <c r="D45" s="12"/>
      <c r="E45" s="12"/>
      <c r="F45" s="12"/>
      <c r="G45" s="12"/>
      <c r="H45" s="12"/>
    </row>
    <row r="46" spans="3:8" ht="15.75" x14ac:dyDescent="0.25">
      <c r="C46" s="12"/>
      <c r="D46" s="12"/>
      <c r="E46" s="12"/>
      <c r="F46" s="12"/>
      <c r="G46" s="12"/>
      <c r="H46" s="12"/>
    </row>
    <row r="47" spans="3:8" ht="15.75" x14ac:dyDescent="0.25">
      <c r="C47" s="12"/>
      <c r="D47" s="12"/>
      <c r="E47" s="12"/>
      <c r="F47" s="12"/>
      <c r="G47" s="12"/>
      <c r="H47" s="12"/>
    </row>
    <row r="48" spans="3:8" x14ac:dyDescent="0.2"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1C78B-C56D-43C6-ABD7-51BABD42FF47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</row>
    <row r="2" spans="2:8" ht="15.75" x14ac:dyDescent="0.25">
      <c r="B2" s="20" t="s">
        <v>10</v>
      </c>
      <c r="C2" s="20"/>
      <c r="D2" s="20"/>
      <c r="E2" s="20"/>
      <c r="F2" s="20"/>
      <c r="G2" s="20"/>
    </row>
    <row r="4" spans="2:8" x14ac:dyDescent="0.2">
      <c r="B4" s="2" t="s">
        <v>59</v>
      </c>
      <c r="C4" s="2"/>
      <c r="D4" s="2"/>
      <c r="E4" s="2"/>
    </row>
    <row r="5" spans="2:8" x14ac:dyDescent="0.2">
      <c r="B5" s="17" t="s">
        <v>75</v>
      </c>
      <c r="C5" s="2"/>
      <c r="D5" s="2"/>
      <c r="E5" s="2"/>
    </row>
    <row r="6" spans="2:8" x14ac:dyDescent="0.2">
      <c r="B6" s="17" t="s">
        <v>76</v>
      </c>
      <c r="C6" s="2"/>
      <c r="D6" s="2"/>
      <c r="E6" s="2"/>
    </row>
    <row r="7" spans="2:8" x14ac:dyDescent="0.2">
      <c r="B7" s="17" t="s">
        <v>77</v>
      </c>
      <c r="C7" s="2"/>
      <c r="D7" s="2"/>
      <c r="E7" s="2"/>
    </row>
    <row r="8" spans="2:8" ht="15" customHeight="1" x14ac:dyDescent="0.2">
      <c r="B8" s="21" t="s">
        <v>78</v>
      </c>
      <c r="C8" s="21"/>
      <c r="D8" s="21"/>
      <c r="E8" s="21"/>
      <c r="F8" s="19"/>
    </row>
    <row r="10" spans="2:8" ht="15.75" x14ac:dyDescent="0.25">
      <c r="C10" s="15" t="s">
        <v>1</v>
      </c>
      <c r="D10" s="15" t="s">
        <v>1</v>
      </c>
      <c r="E10" s="15" t="s">
        <v>1</v>
      </c>
      <c r="F10" s="15" t="s">
        <v>1</v>
      </c>
      <c r="G10" s="15" t="s">
        <v>1</v>
      </c>
      <c r="H10" s="15" t="s">
        <v>1</v>
      </c>
    </row>
    <row r="11" spans="2:8" ht="15.75" x14ac:dyDescent="0.25">
      <c r="C11" s="15" t="s">
        <v>2</v>
      </c>
      <c r="D11" s="15" t="s">
        <v>11</v>
      </c>
      <c r="E11" s="15" t="s">
        <v>12</v>
      </c>
      <c r="F11" s="15" t="s">
        <v>13</v>
      </c>
      <c r="G11" s="15" t="s">
        <v>14</v>
      </c>
      <c r="H11" s="15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39000</v>
      </c>
      <c r="D15" s="5">
        <v>39000</v>
      </c>
      <c r="E15" s="5">
        <v>39000</v>
      </c>
      <c r="F15" s="5">
        <v>39000</v>
      </c>
      <c r="G15" s="5">
        <v>39000</v>
      </c>
      <c r="H15" s="5">
        <v>39000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39000</v>
      </c>
      <c r="D23" s="7">
        <f t="shared" ref="D23:H23" si="0">SUM(D13:D22)</f>
        <v>39000</v>
      </c>
      <c r="E23" s="7">
        <f t="shared" si="0"/>
        <v>39000</v>
      </c>
      <c r="F23" s="7">
        <f t="shared" si="0"/>
        <v>39000</v>
      </c>
      <c r="G23" s="7">
        <f t="shared" si="0"/>
        <v>39000</v>
      </c>
      <c r="H23" s="7">
        <f t="shared" si="0"/>
        <v>39000</v>
      </c>
    </row>
    <row r="24" spans="2:8" ht="15.75" thickTop="1" x14ac:dyDescent="0.2"/>
  </sheetData>
  <mergeCells count="3">
    <mergeCell ref="B1:G1"/>
    <mergeCell ref="B2:G2"/>
    <mergeCell ref="B8:E8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9EF6E-0AE2-4C63-8DD1-19D1748AB48E}">
  <dimension ref="B1:H49"/>
  <sheetViews>
    <sheetView showWhiteSpace="0" zoomScale="80" zoomScaleNormal="80" zoomScalePageLayoutView="80" workbookViewId="0">
      <selection activeCell="B28" sqref="B28:H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10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ht="36" customHeight="1" x14ac:dyDescent="0.2">
      <c r="B6" s="21" t="s">
        <v>18</v>
      </c>
      <c r="C6" s="21"/>
      <c r="D6" s="21"/>
    </row>
    <row r="7" spans="2:8" ht="45.75" customHeight="1" x14ac:dyDescent="0.2">
      <c r="B7" s="21" t="s">
        <v>19</v>
      </c>
      <c r="C7" s="21"/>
      <c r="D7" s="21"/>
      <c r="E7" s="21"/>
      <c r="F7" s="21"/>
      <c r="G7" s="21"/>
      <c r="H7" s="21"/>
    </row>
    <row r="8" spans="2:8" x14ac:dyDescent="0.2">
      <c r="B8" s="2" t="s">
        <v>20</v>
      </c>
      <c r="C8" s="2"/>
      <c r="D8" s="2"/>
    </row>
    <row r="9" spans="2:8" x14ac:dyDescent="0.2">
      <c r="B9" s="2" t="s">
        <v>21</v>
      </c>
      <c r="C9" s="2"/>
      <c r="D9" s="2"/>
    </row>
    <row r="11" spans="2:8" ht="15.75" x14ac:dyDescent="0.25">
      <c r="C11" s="8" t="s">
        <v>1</v>
      </c>
      <c r="D11" s="8" t="s">
        <v>1</v>
      </c>
      <c r="E11" s="8" t="s">
        <v>1</v>
      </c>
      <c r="F11" s="8" t="s">
        <v>1</v>
      </c>
      <c r="G11" s="8" t="s">
        <v>1</v>
      </c>
      <c r="H11" s="8" t="s">
        <v>1</v>
      </c>
    </row>
    <row r="12" spans="2:8" ht="15.75" x14ac:dyDescent="0.25">
      <c r="C12" s="8" t="s">
        <v>2</v>
      </c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37538</v>
      </c>
      <c r="D16" s="5">
        <v>37538</v>
      </c>
      <c r="E16" s="5">
        <v>37538</v>
      </c>
      <c r="F16" s="5">
        <v>37538</v>
      </c>
      <c r="G16" s="5">
        <v>37538</v>
      </c>
      <c r="H16" s="5">
        <v>37538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v>37538</v>
      </c>
      <c r="D24" s="7">
        <v>37538</v>
      </c>
      <c r="E24" s="7">
        <v>37538</v>
      </c>
      <c r="F24" s="7">
        <v>37538</v>
      </c>
      <c r="G24" s="7">
        <v>37538</v>
      </c>
      <c r="H24" s="7">
        <v>37538</v>
      </c>
    </row>
    <row r="25" spans="2:8" ht="15.75" thickTop="1" x14ac:dyDescent="0.2"/>
    <row r="27" spans="2:8" ht="15.75" x14ac:dyDescent="0.25">
      <c r="B27" s="20"/>
      <c r="C27" s="20"/>
      <c r="D27" s="20"/>
      <c r="E27" s="20"/>
      <c r="F27" s="20"/>
      <c r="G27" s="20"/>
      <c r="H27" s="20"/>
    </row>
    <row r="28" spans="2:8" ht="15.75" x14ac:dyDescent="0.25">
      <c r="B28" s="20"/>
      <c r="C28" s="20"/>
      <c r="D28" s="20"/>
      <c r="E28" s="20"/>
      <c r="F28" s="20"/>
      <c r="G28" s="20"/>
      <c r="H28" s="20"/>
    </row>
    <row r="36" spans="3:8" ht="15.75" x14ac:dyDescent="0.25">
      <c r="C36" s="8"/>
      <c r="D36" s="8"/>
      <c r="E36" s="8"/>
      <c r="F36" s="8"/>
      <c r="G36" s="8"/>
      <c r="H36" s="8"/>
    </row>
    <row r="37" spans="3:8" ht="15.75" x14ac:dyDescent="0.25">
      <c r="C37" s="8"/>
      <c r="D37" s="8"/>
      <c r="E37" s="8"/>
      <c r="F37" s="8"/>
      <c r="G37" s="8"/>
      <c r="H37" s="8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11"/>
      <c r="D40" s="11"/>
      <c r="E40" s="11"/>
      <c r="F40" s="11"/>
      <c r="G40" s="11"/>
      <c r="H40" s="11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11"/>
      <c r="D42" s="11"/>
      <c r="E42" s="11"/>
      <c r="F42" s="11"/>
      <c r="G42" s="11"/>
      <c r="H42" s="11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11"/>
      <c r="D44" s="11"/>
      <c r="E44" s="11"/>
      <c r="F44" s="11"/>
      <c r="G44" s="11"/>
      <c r="H44" s="11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11"/>
      <c r="D46" s="11"/>
      <c r="E46" s="11"/>
      <c r="F46" s="11"/>
      <c r="G46" s="11"/>
      <c r="H46" s="11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1"/>
      <c r="D48" s="11"/>
      <c r="E48" s="11"/>
      <c r="F48" s="11"/>
      <c r="G48" s="11"/>
      <c r="H48" s="11"/>
    </row>
    <row r="49" spans="3:8" x14ac:dyDescent="0.2">
      <c r="C49" s="11"/>
      <c r="D49" s="11"/>
      <c r="E49" s="11"/>
      <c r="F49" s="11"/>
      <c r="G49" s="11"/>
      <c r="H49" s="11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F109B-4B63-4A43-B388-E057D06E1606}">
  <dimension ref="B1:H48"/>
  <sheetViews>
    <sheetView showWhiteSpace="0" zoomScaleNormal="100" workbookViewId="0">
      <selection activeCell="B28" sqref="B28:H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10</v>
      </c>
      <c r="C2" s="20"/>
      <c r="D2" s="20"/>
      <c r="E2" s="20"/>
      <c r="F2" s="20"/>
      <c r="G2" s="20"/>
      <c r="H2" s="20"/>
    </row>
    <row r="4" spans="2:8" x14ac:dyDescent="0.2">
      <c r="B4" s="2" t="s">
        <v>46</v>
      </c>
      <c r="C4" s="2"/>
      <c r="D4" s="2"/>
    </row>
    <row r="5" spans="2:8" x14ac:dyDescent="0.2">
      <c r="B5" s="2" t="s">
        <v>47</v>
      </c>
      <c r="C5" s="2"/>
      <c r="D5" s="2"/>
    </row>
    <row r="6" spans="2:8" x14ac:dyDescent="0.2">
      <c r="B6" s="2" t="s">
        <v>48</v>
      </c>
      <c r="C6" s="2"/>
      <c r="D6" s="2"/>
    </row>
    <row r="7" spans="2:8" x14ac:dyDescent="0.2">
      <c r="B7" s="2" t="s">
        <v>49</v>
      </c>
      <c r="C7" s="2"/>
      <c r="D7" s="2"/>
    </row>
    <row r="8" spans="2:8" x14ac:dyDescent="0.2">
      <c r="B8" s="2" t="s">
        <v>50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2</v>
      </c>
      <c r="D11" s="13" t="s">
        <v>11</v>
      </c>
      <c r="E11" s="13" t="s">
        <v>12</v>
      </c>
      <c r="F11" s="13" t="s">
        <v>13</v>
      </c>
      <c r="G11" s="13" t="s">
        <v>14</v>
      </c>
      <c r="H11" s="13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91698</v>
      </c>
      <c r="D13" s="5">
        <v>93000</v>
      </c>
      <c r="E13" s="5">
        <v>95000</v>
      </c>
      <c r="F13" s="5">
        <v>95000</v>
      </c>
      <c r="G13" s="5">
        <v>95000</v>
      </c>
      <c r="H13" s="5">
        <v>95000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C23-C13</f>
        <v>146802</v>
      </c>
      <c r="D15" s="5">
        <f t="shared" ref="D15:H15" si="0">D23-D13</f>
        <v>145500</v>
      </c>
      <c r="E15" s="5">
        <f t="shared" si="0"/>
        <v>143500</v>
      </c>
      <c r="F15" s="5">
        <f t="shared" si="0"/>
        <v>143500</v>
      </c>
      <c r="G15" s="5">
        <f t="shared" si="0"/>
        <v>143500</v>
      </c>
      <c r="H15" s="5">
        <f t="shared" si="0"/>
        <v>143500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238500</v>
      </c>
      <c r="D23" s="7">
        <v>238500</v>
      </c>
      <c r="E23" s="7">
        <v>238500</v>
      </c>
      <c r="F23" s="7">
        <v>238500</v>
      </c>
      <c r="G23" s="7">
        <v>238500</v>
      </c>
      <c r="H23" s="7">
        <v>238500</v>
      </c>
    </row>
    <row r="24" spans="2:8" ht="15.75" thickTop="1" x14ac:dyDescent="0.2"/>
    <row r="26" spans="2:8" ht="15.75" x14ac:dyDescent="0.25">
      <c r="B26" s="20"/>
      <c r="C26" s="20"/>
      <c r="D26" s="20"/>
      <c r="E26" s="20"/>
      <c r="F26" s="20"/>
      <c r="G26" s="20"/>
      <c r="H26" s="20"/>
    </row>
    <row r="27" spans="2:8" ht="15.75" x14ac:dyDescent="0.25">
      <c r="B27" s="20"/>
      <c r="C27" s="20"/>
      <c r="D27" s="20"/>
      <c r="E27" s="20"/>
      <c r="F27" s="20"/>
      <c r="G27" s="20"/>
      <c r="H27" s="20"/>
    </row>
    <row r="35" spans="3:8" ht="15.75" x14ac:dyDescent="0.25">
      <c r="C35" s="13"/>
      <c r="D35" s="13"/>
      <c r="E35" s="13"/>
      <c r="F35" s="13"/>
      <c r="G35" s="13"/>
      <c r="H35" s="13"/>
    </row>
    <row r="36" spans="3:8" ht="15.75" x14ac:dyDescent="0.25">
      <c r="C36" s="13"/>
      <c r="D36" s="13"/>
      <c r="E36" s="13"/>
      <c r="F36" s="13"/>
      <c r="G36" s="13"/>
      <c r="H36" s="13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0"/>
      <c r="D38" s="10"/>
      <c r="E38" s="10"/>
      <c r="F38" s="10"/>
      <c r="G38" s="10"/>
      <c r="H38" s="10"/>
    </row>
    <row r="39" spans="3:8" x14ac:dyDescent="0.2">
      <c r="C39" s="11"/>
      <c r="D39" s="11"/>
      <c r="E39" s="11"/>
      <c r="F39" s="11"/>
      <c r="G39" s="11"/>
      <c r="H39" s="11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11"/>
      <c r="D41" s="11"/>
      <c r="E41" s="11"/>
      <c r="F41" s="11"/>
      <c r="G41" s="11"/>
      <c r="H41" s="11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11"/>
      <c r="D43" s="11"/>
      <c r="E43" s="11"/>
      <c r="F43" s="11"/>
      <c r="G43" s="11"/>
      <c r="H43" s="11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11"/>
      <c r="D45" s="11"/>
      <c r="E45" s="11"/>
      <c r="F45" s="11"/>
      <c r="G45" s="11"/>
      <c r="H45" s="11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11"/>
      <c r="D47" s="11"/>
      <c r="E47" s="11"/>
      <c r="F47" s="11"/>
      <c r="G47" s="11"/>
      <c r="H47" s="11"/>
    </row>
    <row r="48" spans="3:8" x14ac:dyDescent="0.2"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F85F6-C2CB-4B4D-A72D-C0F147025F08}">
  <dimension ref="B1:H49"/>
  <sheetViews>
    <sheetView showWhiteSpace="0" zoomScale="80" zoomScaleNormal="80" zoomScalePageLayoutView="80" workbookViewId="0">
      <selection activeCell="B28" sqref="B28:H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10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ht="36" customHeight="1" x14ac:dyDescent="0.2">
      <c r="B6" s="21" t="s">
        <v>22</v>
      </c>
      <c r="C6" s="21"/>
      <c r="D6" s="21"/>
    </row>
    <row r="7" spans="2:8" ht="45.75" customHeight="1" x14ac:dyDescent="0.2">
      <c r="B7" s="21" t="s">
        <v>23</v>
      </c>
      <c r="C7" s="21"/>
      <c r="D7" s="21"/>
      <c r="E7" s="21"/>
      <c r="F7" s="21"/>
      <c r="G7" s="21"/>
      <c r="H7" s="21"/>
    </row>
    <row r="8" spans="2:8" x14ac:dyDescent="0.2">
      <c r="B8" s="2" t="s">
        <v>24</v>
      </c>
      <c r="C8" s="2"/>
      <c r="D8" s="2"/>
    </row>
    <row r="9" spans="2:8" x14ac:dyDescent="0.2">
      <c r="B9" s="2" t="s">
        <v>25</v>
      </c>
      <c r="C9" s="2"/>
      <c r="D9" s="2"/>
    </row>
    <row r="11" spans="2:8" ht="15.75" x14ac:dyDescent="0.25">
      <c r="C11" s="8" t="s">
        <v>1</v>
      </c>
      <c r="D11" s="8" t="s">
        <v>1</v>
      </c>
      <c r="E11" s="8" t="s">
        <v>1</v>
      </c>
      <c r="F11" s="8" t="s">
        <v>1</v>
      </c>
      <c r="G11" s="8" t="s">
        <v>1</v>
      </c>
      <c r="H11" s="8" t="s">
        <v>1</v>
      </c>
    </row>
    <row r="12" spans="2:8" ht="15.75" x14ac:dyDescent="0.25">
      <c r="C12" s="8" t="s">
        <v>2</v>
      </c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8654757</v>
      </c>
      <c r="D16" s="5">
        <v>8654757</v>
      </c>
      <c r="E16" s="5">
        <v>8654757</v>
      </c>
      <c r="F16" s="5">
        <v>8654757</v>
      </c>
      <c r="G16" s="5">
        <v>8654757</v>
      </c>
      <c r="H16" s="5">
        <v>8654757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v>8654757</v>
      </c>
      <c r="D24" s="7">
        <v>8654757</v>
      </c>
      <c r="E24" s="7">
        <v>8654757</v>
      </c>
      <c r="F24" s="7">
        <v>8654757</v>
      </c>
      <c r="G24" s="7">
        <v>8654757</v>
      </c>
      <c r="H24" s="7">
        <v>8654757</v>
      </c>
    </row>
    <row r="25" spans="2:8" ht="15.75" thickTop="1" x14ac:dyDescent="0.2"/>
    <row r="27" spans="2:8" ht="15.75" x14ac:dyDescent="0.25">
      <c r="B27" s="20"/>
      <c r="C27" s="20"/>
      <c r="D27" s="20"/>
      <c r="E27" s="20"/>
      <c r="F27" s="20"/>
      <c r="G27" s="20"/>
      <c r="H27" s="20"/>
    </row>
    <row r="28" spans="2:8" ht="15.75" x14ac:dyDescent="0.25">
      <c r="B28" s="20"/>
      <c r="C28" s="20"/>
      <c r="D28" s="20"/>
      <c r="E28" s="20"/>
      <c r="F28" s="20"/>
      <c r="G28" s="20"/>
      <c r="H28" s="20"/>
    </row>
    <row r="36" spans="3:8" ht="15.75" x14ac:dyDescent="0.25">
      <c r="C36" s="8"/>
      <c r="D36" s="8"/>
      <c r="E36" s="8"/>
      <c r="F36" s="8"/>
      <c r="G36" s="8"/>
      <c r="H36" s="8"/>
    </row>
    <row r="37" spans="3:8" ht="15.75" x14ac:dyDescent="0.25">
      <c r="C37" s="8"/>
      <c r="D37" s="8"/>
      <c r="E37" s="8"/>
      <c r="F37" s="8"/>
      <c r="G37" s="8"/>
      <c r="H37" s="8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11"/>
      <c r="D40" s="11"/>
      <c r="E40" s="11"/>
      <c r="F40" s="11"/>
      <c r="G40" s="11"/>
      <c r="H40" s="11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11"/>
      <c r="D42" s="11"/>
      <c r="E42" s="11"/>
      <c r="F42" s="11"/>
      <c r="G42" s="11"/>
      <c r="H42" s="11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11"/>
      <c r="D44" s="11"/>
      <c r="E44" s="11"/>
      <c r="F44" s="11"/>
      <c r="G44" s="11"/>
      <c r="H44" s="11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11"/>
      <c r="D46" s="11"/>
      <c r="E46" s="11"/>
      <c r="F46" s="11"/>
      <c r="G46" s="11"/>
      <c r="H46" s="11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1"/>
      <c r="D48" s="11"/>
      <c r="E48" s="11"/>
      <c r="F48" s="11"/>
      <c r="G48" s="11"/>
      <c r="H48" s="11"/>
    </row>
    <row r="49" spans="3:8" x14ac:dyDescent="0.2">
      <c r="C49" s="11"/>
      <c r="D49" s="11"/>
      <c r="E49" s="11"/>
      <c r="F49" s="11"/>
      <c r="G49" s="11"/>
      <c r="H49" s="11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6FF30B-F1D9-43F3-8574-5EAF27AE237C}">
  <dimension ref="B1:H48"/>
  <sheetViews>
    <sheetView showWhiteSpace="0" zoomScaleNormal="100" workbookViewId="0">
      <selection activeCell="B28" sqref="B28:H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10</v>
      </c>
      <c r="C2" s="20"/>
      <c r="D2" s="20"/>
      <c r="E2" s="20"/>
      <c r="F2" s="20"/>
      <c r="G2" s="20"/>
      <c r="H2" s="20"/>
    </row>
    <row r="4" spans="2:8" x14ac:dyDescent="0.2">
      <c r="B4" s="2" t="s">
        <v>28</v>
      </c>
      <c r="C4" s="2"/>
      <c r="D4" s="2"/>
    </row>
    <row r="5" spans="2:8" x14ac:dyDescent="0.2">
      <c r="B5" s="2" t="s">
        <v>29</v>
      </c>
      <c r="C5" s="2"/>
      <c r="D5" s="2"/>
    </row>
    <row r="6" spans="2:8" x14ac:dyDescent="0.2">
      <c r="B6" s="2" t="s">
        <v>30</v>
      </c>
      <c r="C6" s="2"/>
      <c r="D6" s="2"/>
    </row>
    <row r="7" spans="2:8" x14ac:dyDescent="0.2">
      <c r="B7" s="2" t="s">
        <v>31</v>
      </c>
      <c r="C7" s="2"/>
      <c r="D7" s="2"/>
    </row>
    <row r="8" spans="2:8" x14ac:dyDescent="0.2">
      <c r="B8" s="2" t="s">
        <v>32</v>
      </c>
      <c r="C8" s="2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9" t="s">
        <v>2</v>
      </c>
      <c r="D11" s="9" t="s">
        <v>11</v>
      </c>
      <c r="E11" s="9" t="s">
        <v>12</v>
      </c>
      <c r="F11" s="9" t="s">
        <v>13</v>
      </c>
      <c r="G11" s="9" t="s">
        <v>14</v>
      </c>
      <c r="H11" s="9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/>
      <c r="D13" s="5"/>
      <c r="E13" s="5"/>
      <c r="F13" s="5"/>
      <c r="G13" s="5"/>
      <c r="H13" s="5"/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569293</v>
      </c>
      <c r="D15" s="5">
        <f>C15</f>
        <v>569293</v>
      </c>
      <c r="E15" s="5">
        <f t="shared" ref="E15:H15" si="0">D15</f>
        <v>569293</v>
      </c>
      <c r="F15" s="5">
        <f t="shared" si="0"/>
        <v>569293</v>
      </c>
      <c r="G15" s="5">
        <f t="shared" si="0"/>
        <v>569293</v>
      </c>
      <c r="H15" s="5">
        <f t="shared" si="0"/>
        <v>569293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SUM(C13,C15,C17,C19,C21)</f>
        <v>569293</v>
      </c>
      <c r="D23" s="7">
        <f t="shared" ref="D23:H23" si="1">SUM(D13,D15,D17,D19,D21)</f>
        <v>569293</v>
      </c>
      <c r="E23" s="7">
        <f t="shared" si="1"/>
        <v>569293</v>
      </c>
      <c r="F23" s="7">
        <f t="shared" si="1"/>
        <v>569293</v>
      </c>
      <c r="G23" s="7">
        <f t="shared" si="1"/>
        <v>569293</v>
      </c>
      <c r="H23" s="7">
        <f t="shared" si="1"/>
        <v>569293</v>
      </c>
    </row>
    <row r="24" spans="2:8" ht="15.75" thickTop="1" x14ac:dyDescent="0.2"/>
    <row r="26" spans="2:8" ht="15.75" x14ac:dyDescent="0.25">
      <c r="B26" s="20"/>
      <c r="C26" s="20"/>
      <c r="D26" s="20"/>
      <c r="E26" s="20"/>
      <c r="F26" s="20"/>
      <c r="G26" s="20"/>
      <c r="H26" s="20"/>
    </row>
    <row r="27" spans="2:8" ht="15.75" x14ac:dyDescent="0.25">
      <c r="B27" s="20"/>
      <c r="C27" s="20"/>
      <c r="D27" s="20"/>
      <c r="E27" s="20"/>
      <c r="F27" s="20"/>
      <c r="G27" s="20"/>
      <c r="H27" s="20"/>
    </row>
    <row r="35" spans="3:8" ht="15.75" x14ac:dyDescent="0.25">
      <c r="C35" s="9"/>
      <c r="D35" s="9"/>
      <c r="E35" s="9"/>
      <c r="F35" s="9"/>
      <c r="G35" s="9"/>
      <c r="H35" s="9"/>
    </row>
    <row r="36" spans="3:8" ht="15.75" x14ac:dyDescent="0.25">
      <c r="C36" s="9"/>
      <c r="D36" s="9"/>
      <c r="E36" s="9"/>
      <c r="F36" s="9"/>
      <c r="G36" s="9"/>
      <c r="H36" s="9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0"/>
      <c r="D38" s="10"/>
      <c r="E38" s="10"/>
      <c r="F38" s="10"/>
      <c r="G38" s="10"/>
      <c r="H38" s="10"/>
    </row>
    <row r="39" spans="3:8" x14ac:dyDescent="0.2">
      <c r="C39" s="11"/>
      <c r="D39" s="11"/>
      <c r="E39" s="11"/>
      <c r="F39" s="11"/>
      <c r="G39" s="11"/>
      <c r="H39" s="11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11"/>
      <c r="D41" s="11"/>
      <c r="E41" s="11"/>
      <c r="F41" s="11"/>
      <c r="G41" s="11"/>
      <c r="H41" s="11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11"/>
      <c r="D43" s="11"/>
      <c r="E43" s="11"/>
      <c r="F43" s="11"/>
      <c r="G43" s="11"/>
      <c r="H43" s="11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11"/>
      <c r="D45" s="11"/>
      <c r="E45" s="11"/>
      <c r="F45" s="11"/>
      <c r="G45" s="11"/>
      <c r="H45" s="11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11"/>
      <c r="D47" s="11"/>
      <c r="E47" s="11"/>
      <c r="F47" s="11"/>
      <c r="G47" s="11"/>
      <c r="H47" s="11"/>
    </row>
    <row r="48" spans="3:8" x14ac:dyDescent="0.2"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B79B9-C0EC-4B09-B835-EC04B311B662}">
  <dimension ref="B1:H48"/>
  <sheetViews>
    <sheetView showWhiteSpace="0" zoomScaleNormal="100" workbookViewId="0">
      <selection activeCell="B28" sqref="B28:H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10</v>
      </c>
      <c r="C2" s="20"/>
      <c r="D2" s="20"/>
      <c r="E2" s="20"/>
      <c r="F2" s="20"/>
      <c r="G2" s="20"/>
      <c r="H2" s="20"/>
    </row>
    <row r="4" spans="2:8" x14ac:dyDescent="0.2">
      <c r="B4" s="2" t="s">
        <v>42</v>
      </c>
      <c r="C4" s="2"/>
      <c r="D4" s="2"/>
    </row>
    <row r="5" spans="2:8" x14ac:dyDescent="0.2">
      <c r="B5" s="2" t="s">
        <v>43</v>
      </c>
      <c r="C5" s="2"/>
      <c r="D5" s="2"/>
    </row>
    <row r="6" spans="2:8" x14ac:dyDescent="0.2">
      <c r="B6" s="2" t="s">
        <v>44</v>
      </c>
      <c r="C6" s="2"/>
      <c r="D6" s="2"/>
    </row>
    <row r="7" spans="2:8" x14ac:dyDescent="0.2">
      <c r="B7" s="2" t="s">
        <v>36</v>
      </c>
      <c r="C7" s="2"/>
      <c r="D7" s="2"/>
    </row>
    <row r="8" spans="2:8" x14ac:dyDescent="0.2">
      <c r="B8" s="2" t="s">
        <v>45</v>
      </c>
      <c r="C8" s="2"/>
      <c r="D8" s="2"/>
    </row>
    <row r="10" spans="2:8" ht="15.75" x14ac:dyDescent="0.25">
      <c r="C10" s="12" t="s">
        <v>1</v>
      </c>
      <c r="D10" s="12" t="s">
        <v>1</v>
      </c>
      <c r="E10" s="12" t="s">
        <v>1</v>
      </c>
      <c r="F10" s="12" t="s">
        <v>1</v>
      </c>
      <c r="G10" s="12" t="s">
        <v>1</v>
      </c>
      <c r="H10" s="12" t="s">
        <v>1</v>
      </c>
    </row>
    <row r="11" spans="2:8" ht="15.75" x14ac:dyDescent="0.25">
      <c r="C11" s="12" t="s">
        <v>2</v>
      </c>
      <c r="D11" s="12" t="s">
        <v>11</v>
      </c>
      <c r="E11" s="12" t="s">
        <v>12</v>
      </c>
      <c r="F11" s="12" t="s">
        <v>13</v>
      </c>
      <c r="G11" s="12" t="s">
        <v>14</v>
      </c>
      <c r="H11" s="12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388121</v>
      </c>
      <c r="D13" s="5">
        <v>388121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575000-388121</f>
        <v>186879</v>
      </c>
      <c r="D15" s="5">
        <f>575000-388121</f>
        <v>186879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f>SUM(C13:C22)</f>
        <v>575000</v>
      </c>
      <c r="D23" s="7">
        <f>SUM(D13:D22)</f>
        <v>575000</v>
      </c>
      <c r="E23" s="7">
        <f t="shared" ref="E23:H23" si="0">SUM(E13:E22)</f>
        <v>0</v>
      </c>
      <c r="F23" s="7">
        <f t="shared" si="0"/>
        <v>0</v>
      </c>
      <c r="G23" s="7">
        <f t="shared" si="0"/>
        <v>0</v>
      </c>
      <c r="H23" s="7">
        <f t="shared" si="0"/>
        <v>0</v>
      </c>
    </row>
    <row r="24" spans="2:8" ht="15.75" thickTop="1" x14ac:dyDescent="0.2"/>
    <row r="26" spans="2:8" ht="15.75" x14ac:dyDescent="0.25">
      <c r="B26" s="20"/>
      <c r="C26" s="20"/>
      <c r="D26" s="20"/>
      <c r="E26" s="20"/>
      <c r="F26" s="20"/>
      <c r="G26" s="20"/>
      <c r="H26" s="20"/>
    </row>
    <row r="27" spans="2:8" ht="15.75" x14ac:dyDescent="0.25">
      <c r="B27" s="20"/>
      <c r="C27" s="20"/>
      <c r="D27" s="20"/>
      <c r="E27" s="20"/>
      <c r="F27" s="20"/>
      <c r="G27" s="20"/>
      <c r="H27" s="20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12"/>
      <c r="D35" s="12"/>
      <c r="E35" s="12"/>
      <c r="F35" s="12"/>
      <c r="G35" s="12"/>
      <c r="H35" s="12"/>
    </row>
    <row r="36" spans="3:8" ht="15.75" x14ac:dyDescent="0.25">
      <c r="C36" s="12"/>
      <c r="D36" s="12"/>
      <c r="E36" s="12"/>
      <c r="F36" s="12"/>
      <c r="G36" s="12"/>
      <c r="H36" s="12"/>
    </row>
    <row r="37" spans="3:8" ht="15.75" x14ac:dyDescent="0.25">
      <c r="C37" s="12"/>
      <c r="D37" s="12"/>
      <c r="E37" s="12"/>
      <c r="F37" s="12"/>
      <c r="G37" s="12"/>
      <c r="H37" s="12"/>
    </row>
    <row r="38" spans="3:8" ht="15.75" x14ac:dyDescent="0.25">
      <c r="C38" s="12"/>
      <c r="D38" s="12"/>
      <c r="E38" s="12"/>
      <c r="F38" s="12"/>
      <c r="G38" s="12"/>
      <c r="H38" s="12"/>
    </row>
    <row r="39" spans="3:8" ht="15.75" x14ac:dyDescent="0.25">
      <c r="C39" s="12"/>
      <c r="D39" s="12"/>
      <c r="E39" s="12"/>
      <c r="F39" s="12"/>
      <c r="G39" s="12"/>
      <c r="H39" s="12"/>
    </row>
    <row r="40" spans="3:8" ht="15.75" x14ac:dyDescent="0.25">
      <c r="C40" s="12"/>
      <c r="D40" s="12"/>
      <c r="E40" s="12"/>
      <c r="F40" s="12"/>
      <c r="G40" s="12"/>
      <c r="H40" s="12"/>
    </row>
    <row r="41" spans="3:8" ht="15.75" x14ac:dyDescent="0.25">
      <c r="C41" s="12"/>
      <c r="D41" s="12"/>
      <c r="E41" s="12"/>
      <c r="F41" s="12"/>
      <c r="G41" s="12"/>
      <c r="H41" s="12"/>
    </row>
    <row r="42" spans="3:8" ht="15.75" x14ac:dyDescent="0.25">
      <c r="C42" s="12"/>
      <c r="D42" s="12"/>
      <c r="E42" s="12"/>
      <c r="F42" s="12"/>
      <c r="G42" s="12"/>
      <c r="H42" s="12"/>
    </row>
    <row r="43" spans="3:8" ht="15.75" x14ac:dyDescent="0.25">
      <c r="C43" s="12"/>
      <c r="D43" s="12"/>
      <c r="E43" s="12"/>
      <c r="F43" s="12"/>
      <c r="G43" s="12"/>
      <c r="H43" s="12"/>
    </row>
    <row r="44" spans="3:8" ht="15.75" x14ac:dyDescent="0.25">
      <c r="C44" s="12"/>
      <c r="D44" s="12"/>
      <c r="E44" s="12"/>
      <c r="F44" s="12"/>
      <c r="G44" s="12"/>
      <c r="H44" s="12"/>
    </row>
    <row r="45" spans="3:8" ht="15.75" x14ac:dyDescent="0.25">
      <c r="C45" s="12"/>
      <c r="D45" s="12"/>
      <c r="E45" s="12"/>
      <c r="F45" s="12"/>
      <c r="G45" s="12"/>
      <c r="H45" s="12"/>
    </row>
    <row r="46" spans="3:8" ht="15.75" x14ac:dyDescent="0.25">
      <c r="C46" s="12"/>
      <c r="D46" s="12"/>
      <c r="E46" s="12"/>
      <c r="F46" s="12"/>
      <c r="G46" s="12"/>
      <c r="H46" s="12"/>
    </row>
    <row r="47" spans="3:8" ht="15.75" x14ac:dyDescent="0.25">
      <c r="C47" s="12"/>
      <c r="D47" s="12"/>
      <c r="E47" s="12"/>
      <c r="F47" s="12"/>
      <c r="G47" s="12"/>
      <c r="H47" s="12"/>
    </row>
    <row r="48" spans="3:8" x14ac:dyDescent="0.2"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47AE6-8523-421A-88D4-80C736FCACCC}">
  <dimension ref="B1:H48"/>
  <sheetViews>
    <sheetView showWhiteSpace="0" zoomScaleNormal="100" workbookViewId="0">
      <selection activeCell="E19" sqref="E1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10</v>
      </c>
      <c r="C2" s="20"/>
      <c r="D2" s="20"/>
      <c r="E2" s="20"/>
      <c r="F2" s="20"/>
      <c r="G2" s="20"/>
      <c r="H2" s="20"/>
    </row>
    <row r="4" spans="2:8" x14ac:dyDescent="0.2">
      <c r="B4" s="2" t="s">
        <v>83</v>
      </c>
      <c r="C4" s="2"/>
      <c r="D4" s="2"/>
    </row>
    <row r="5" spans="2:8" x14ac:dyDescent="0.2">
      <c r="B5" s="2" t="s">
        <v>82</v>
      </c>
      <c r="C5" s="2"/>
      <c r="D5" s="2"/>
    </row>
    <row r="6" spans="2:8" x14ac:dyDescent="0.2">
      <c r="B6" s="2" t="s">
        <v>81</v>
      </c>
      <c r="C6" s="2"/>
      <c r="D6" s="2"/>
    </row>
    <row r="7" spans="2:8" x14ac:dyDescent="0.2">
      <c r="B7" s="2" t="s">
        <v>80</v>
      </c>
      <c r="C7" s="2"/>
      <c r="D7" s="2"/>
    </row>
    <row r="8" spans="2:8" x14ac:dyDescent="0.2">
      <c r="B8" s="2" t="s">
        <v>79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400000</v>
      </c>
      <c r="D13" s="5">
        <v>400000</v>
      </c>
      <c r="E13" s="5">
        <v>400000</v>
      </c>
      <c r="F13" s="5">
        <v>400000</v>
      </c>
      <c r="G13" s="5">
        <v>400000</v>
      </c>
      <c r="H13" s="5">
        <v>400000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500000</v>
      </c>
      <c r="D15" s="5">
        <v>600000</v>
      </c>
      <c r="E15" s="5">
        <v>600000</v>
      </c>
      <c r="F15" s="5">
        <v>600000</v>
      </c>
      <c r="G15" s="5">
        <v>600000</v>
      </c>
      <c r="H15" s="5">
        <v>600000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900000</v>
      </c>
      <c r="D23" s="7">
        <v>1000000</v>
      </c>
      <c r="E23" s="7">
        <v>1000000</v>
      </c>
      <c r="F23" s="7">
        <v>1000000</v>
      </c>
      <c r="G23" s="7">
        <v>1000000</v>
      </c>
      <c r="H23" s="7">
        <v>1000000</v>
      </c>
    </row>
    <row r="24" spans="2:8" ht="15.75" thickTop="1" x14ac:dyDescent="0.2"/>
    <row r="26" spans="2:8" ht="15.75" x14ac:dyDescent="0.25">
      <c r="B26" s="20"/>
      <c r="C26" s="20"/>
      <c r="D26" s="20"/>
      <c r="E26" s="20"/>
      <c r="F26" s="20"/>
      <c r="G26" s="20"/>
      <c r="H26" s="20"/>
    </row>
    <row r="27" spans="2:8" ht="15.75" x14ac:dyDescent="0.25">
      <c r="B27" s="20"/>
      <c r="C27" s="20"/>
      <c r="D27" s="20"/>
      <c r="E27" s="20"/>
      <c r="F27" s="20"/>
      <c r="G27" s="20"/>
      <c r="H27" s="20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0"/>
      <c r="D38" s="10"/>
      <c r="E38" s="10"/>
      <c r="F38" s="10"/>
      <c r="G38" s="10"/>
      <c r="H38" s="10"/>
    </row>
    <row r="39" spans="3:8" x14ac:dyDescent="0.2">
      <c r="C39" s="11"/>
      <c r="D39" s="11"/>
      <c r="E39" s="11"/>
      <c r="F39" s="11"/>
      <c r="G39" s="11"/>
      <c r="H39" s="11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11"/>
      <c r="D41" s="11"/>
      <c r="E41" s="11"/>
      <c r="F41" s="11"/>
      <c r="G41" s="11"/>
      <c r="H41" s="11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11"/>
      <c r="D43" s="11"/>
      <c r="E43" s="11"/>
      <c r="F43" s="11"/>
      <c r="G43" s="11"/>
      <c r="H43" s="11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11"/>
      <c r="D45" s="11"/>
      <c r="E45" s="11"/>
      <c r="F45" s="11"/>
      <c r="G45" s="11"/>
      <c r="H45" s="11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11"/>
      <c r="D47" s="11"/>
      <c r="E47" s="11"/>
      <c r="F47" s="11"/>
      <c r="G47" s="11"/>
      <c r="H47" s="11"/>
    </row>
    <row r="48" spans="3:8" x14ac:dyDescent="0.2">
      <c r="C48" s="11"/>
      <c r="D48" s="11"/>
      <c r="E48" s="11"/>
      <c r="F48" s="11"/>
      <c r="G48" s="11"/>
      <c r="H48" s="11"/>
    </row>
  </sheetData>
  <mergeCells count="4">
    <mergeCell ref="B26:H26"/>
    <mergeCell ref="B27:H27"/>
    <mergeCell ref="B1:H1"/>
    <mergeCell ref="B2:H2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F445F4-71C8-4CD0-B4FA-67B17B0CFFF9}">
  <dimension ref="B1:H48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10</v>
      </c>
      <c r="C2" s="20"/>
      <c r="D2" s="20"/>
      <c r="E2" s="20"/>
      <c r="F2" s="20"/>
      <c r="G2" s="20"/>
      <c r="H2" s="20"/>
    </row>
    <row r="4" spans="2:8" x14ac:dyDescent="0.2">
      <c r="B4" s="2" t="s">
        <v>55</v>
      </c>
      <c r="C4" s="2"/>
      <c r="D4" s="2"/>
    </row>
    <row r="5" spans="2:8" x14ac:dyDescent="0.2">
      <c r="B5" s="2" t="s">
        <v>56</v>
      </c>
      <c r="C5" s="2"/>
      <c r="D5" s="2"/>
    </row>
    <row r="6" spans="2:8" x14ac:dyDescent="0.2">
      <c r="B6" s="2" t="s">
        <v>57</v>
      </c>
      <c r="C6" s="2"/>
      <c r="D6" s="2"/>
    </row>
    <row r="7" spans="2:8" x14ac:dyDescent="0.2">
      <c r="B7" s="2" t="s">
        <v>20</v>
      </c>
      <c r="C7" s="2"/>
      <c r="D7" s="2"/>
    </row>
    <row r="8" spans="2:8" x14ac:dyDescent="0.2">
      <c r="B8" s="2" t="s">
        <v>58</v>
      </c>
      <c r="C8" s="2"/>
      <c r="D8" s="2"/>
    </row>
    <row r="10" spans="2:8" ht="15.75" x14ac:dyDescent="0.25">
      <c r="C10" s="14" t="s">
        <v>1</v>
      </c>
      <c r="D10" s="14" t="s">
        <v>1</v>
      </c>
      <c r="E10" s="14" t="s">
        <v>1</v>
      </c>
      <c r="F10" s="14" t="s">
        <v>1</v>
      </c>
      <c r="G10" s="14" t="s">
        <v>1</v>
      </c>
      <c r="H10" s="14" t="s">
        <v>1</v>
      </c>
    </row>
    <row r="11" spans="2:8" ht="15.75" x14ac:dyDescent="0.25">
      <c r="C11" s="14" t="s">
        <v>2</v>
      </c>
      <c r="D11" s="14" t="s">
        <v>11</v>
      </c>
      <c r="E11" s="14" t="s">
        <v>12</v>
      </c>
      <c r="F11" s="14" t="s">
        <v>13</v>
      </c>
      <c r="G11" s="14" t="s">
        <v>14</v>
      </c>
      <c r="H11" s="14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30000</v>
      </c>
      <c r="D13" s="5">
        <v>30000</v>
      </c>
      <c r="E13" s="5">
        <v>30000</v>
      </c>
      <c r="F13" s="5">
        <v>30000</v>
      </c>
      <c r="G13" s="5">
        <v>30000</v>
      </c>
      <c r="H13" s="5">
        <v>30000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v>10000</v>
      </c>
      <c r="D15" s="5">
        <v>10000</v>
      </c>
      <c r="E15" s="5">
        <v>10000</v>
      </c>
      <c r="F15" s="5">
        <v>10000</v>
      </c>
      <c r="G15" s="5">
        <v>10000</v>
      </c>
      <c r="H15" s="5">
        <v>10000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40000</v>
      </c>
      <c r="D23" s="7">
        <v>40000</v>
      </c>
      <c r="E23" s="7">
        <v>40000</v>
      </c>
      <c r="F23" s="7">
        <v>40000</v>
      </c>
      <c r="G23" s="7">
        <v>40000</v>
      </c>
      <c r="H23" s="7">
        <v>40000</v>
      </c>
    </row>
    <row r="24" spans="2:8" ht="15.75" thickTop="1" x14ac:dyDescent="0.2"/>
    <row r="26" spans="2:8" ht="15.75" x14ac:dyDescent="0.25">
      <c r="B26" s="20"/>
      <c r="C26" s="20"/>
      <c r="D26" s="20"/>
      <c r="E26" s="20"/>
      <c r="F26" s="20"/>
      <c r="G26" s="20"/>
      <c r="H26" s="20"/>
    </row>
    <row r="27" spans="2:8" ht="15.75" x14ac:dyDescent="0.25">
      <c r="B27" s="20"/>
      <c r="C27" s="20"/>
      <c r="D27" s="20"/>
      <c r="E27" s="20"/>
      <c r="F27" s="20"/>
      <c r="G27" s="20"/>
      <c r="H27" s="20"/>
    </row>
    <row r="35" spans="3:8" ht="15.75" x14ac:dyDescent="0.25">
      <c r="C35" s="14"/>
      <c r="D35" s="14"/>
      <c r="E35" s="14"/>
      <c r="F35" s="14"/>
      <c r="G35" s="14"/>
      <c r="H35" s="14"/>
    </row>
    <row r="36" spans="3:8" ht="15.75" x14ac:dyDescent="0.25">
      <c r="C36" s="14"/>
      <c r="D36" s="14"/>
      <c r="E36" s="14"/>
      <c r="F36" s="14"/>
      <c r="G36" s="14"/>
      <c r="H36" s="14"/>
    </row>
    <row r="37" spans="3:8" x14ac:dyDescent="0.2">
      <c r="C37" s="3"/>
      <c r="D37" s="3"/>
      <c r="E37" s="3"/>
      <c r="F37" s="3"/>
      <c r="G37" s="3"/>
      <c r="H37" s="3"/>
    </row>
    <row r="38" spans="3:8" x14ac:dyDescent="0.2">
      <c r="C38" s="10"/>
      <c r="D38" s="10"/>
      <c r="E38" s="10"/>
      <c r="F38" s="10"/>
      <c r="G38" s="10"/>
      <c r="H38" s="10"/>
    </row>
    <row r="39" spans="3:8" x14ac:dyDescent="0.2">
      <c r="C39" s="11"/>
      <c r="D39" s="11"/>
      <c r="E39" s="11"/>
      <c r="F39" s="11"/>
      <c r="G39" s="11"/>
      <c r="H39" s="11"/>
    </row>
    <row r="40" spans="3:8" x14ac:dyDescent="0.2">
      <c r="C40" s="10"/>
      <c r="D40" s="10"/>
      <c r="E40" s="10"/>
      <c r="F40" s="10"/>
      <c r="G40" s="10"/>
      <c r="H40" s="10"/>
    </row>
    <row r="41" spans="3:8" x14ac:dyDescent="0.2">
      <c r="C41" s="11"/>
      <c r="D41" s="11"/>
      <c r="E41" s="11"/>
      <c r="F41" s="11"/>
      <c r="G41" s="11"/>
      <c r="H41" s="11"/>
    </row>
    <row r="42" spans="3:8" x14ac:dyDescent="0.2">
      <c r="C42" s="10"/>
      <c r="D42" s="10"/>
      <c r="E42" s="10"/>
      <c r="F42" s="10"/>
      <c r="G42" s="10"/>
      <c r="H42" s="10"/>
    </row>
    <row r="43" spans="3:8" x14ac:dyDescent="0.2">
      <c r="C43" s="11"/>
      <c r="D43" s="11"/>
      <c r="E43" s="11"/>
      <c r="F43" s="11"/>
      <c r="G43" s="11"/>
      <c r="H43" s="11"/>
    </row>
    <row r="44" spans="3:8" x14ac:dyDescent="0.2">
      <c r="C44" s="10"/>
      <c r="D44" s="10"/>
      <c r="E44" s="10"/>
      <c r="F44" s="10"/>
      <c r="G44" s="10"/>
      <c r="H44" s="10"/>
    </row>
    <row r="45" spans="3:8" x14ac:dyDescent="0.2">
      <c r="C45" s="11"/>
      <c r="D45" s="11"/>
      <c r="E45" s="11"/>
      <c r="F45" s="11"/>
      <c r="G45" s="11"/>
      <c r="H45" s="11"/>
    </row>
    <row r="46" spans="3:8" x14ac:dyDescent="0.2">
      <c r="C46" s="10"/>
      <c r="D46" s="10"/>
      <c r="E46" s="10"/>
      <c r="F46" s="10"/>
      <c r="G46" s="10"/>
      <c r="H46" s="10"/>
    </row>
    <row r="47" spans="3:8" x14ac:dyDescent="0.2">
      <c r="C47" s="11"/>
      <c r="D47" s="11"/>
      <c r="E47" s="11"/>
      <c r="F47" s="11"/>
      <c r="G47" s="11"/>
      <c r="H47" s="11"/>
    </row>
    <row r="48" spans="3:8" x14ac:dyDescent="0.2"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9DA427-3280-47EE-B622-F876036705A0}">
  <dimension ref="B1:H49"/>
  <sheetViews>
    <sheetView showWhiteSpace="0" zoomScale="80" zoomScaleNormal="80" zoomScalePageLayoutView="80" workbookViewId="0">
      <selection activeCell="B28" sqref="B28:H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10</v>
      </c>
      <c r="C2" s="20"/>
      <c r="D2" s="20"/>
      <c r="E2" s="20"/>
      <c r="F2" s="20"/>
      <c r="G2" s="20"/>
      <c r="H2" s="20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ht="36" customHeight="1" x14ac:dyDescent="0.2">
      <c r="B6" s="21" t="s">
        <v>26</v>
      </c>
      <c r="C6" s="21"/>
      <c r="D6" s="21"/>
    </row>
    <row r="7" spans="2:8" ht="45.75" customHeight="1" x14ac:dyDescent="0.2">
      <c r="B7" s="21" t="s">
        <v>23</v>
      </c>
      <c r="C7" s="21"/>
      <c r="D7" s="21"/>
      <c r="E7" s="21"/>
      <c r="F7" s="21"/>
      <c r="G7" s="21"/>
      <c r="H7" s="21"/>
    </row>
    <row r="8" spans="2:8" x14ac:dyDescent="0.2">
      <c r="B8" s="2" t="s">
        <v>24</v>
      </c>
      <c r="C8" s="2"/>
      <c r="D8" s="2"/>
    </row>
    <row r="9" spans="2:8" x14ac:dyDescent="0.2">
      <c r="B9" s="2" t="s">
        <v>27</v>
      </c>
      <c r="C9" s="2"/>
      <c r="D9" s="2"/>
    </row>
    <row r="11" spans="2:8" ht="15.75" x14ac:dyDescent="0.25">
      <c r="C11" s="8" t="s">
        <v>1</v>
      </c>
      <c r="D11" s="8" t="s">
        <v>1</v>
      </c>
      <c r="E11" s="8" t="s">
        <v>1</v>
      </c>
      <c r="F11" s="8" t="s">
        <v>1</v>
      </c>
      <c r="G11" s="8" t="s">
        <v>1</v>
      </c>
      <c r="H11" s="8" t="s">
        <v>1</v>
      </c>
    </row>
    <row r="12" spans="2:8" ht="15.75" x14ac:dyDescent="0.25">
      <c r="C12" s="8" t="s">
        <v>2</v>
      </c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</row>
    <row r="13" spans="2:8" x14ac:dyDescent="0.2">
      <c r="C13" s="3" t="s">
        <v>3</v>
      </c>
      <c r="D13" s="3" t="s">
        <v>3</v>
      </c>
      <c r="E13" s="3" t="s">
        <v>3</v>
      </c>
      <c r="F13" s="3" t="s">
        <v>3</v>
      </c>
      <c r="G13" s="3" t="s">
        <v>3</v>
      </c>
      <c r="H13" s="3" t="s">
        <v>3</v>
      </c>
    </row>
    <row r="14" spans="2:8" x14ac:dyDescent="0.2">
      <c r="B14" s="4" t="s">
        <v>4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</row>
    <row r="15" spans="2:8" x14ac:dyDescent="0.2">
      <c r="B15" s="4"/>
      <c r="C15" s="6"/>
      <c r="D15" s="6"/>
      <c r="E15" s="6"/>
      <c r="F15" s="6"/>
      <c r="G15" s="6"/>
      <c r="H15" s="6"/>
    </row>
    <row r="16" spans="2:8" x14ac:dyDescent="0.2">
      <c r="B16" s="4" t="s">
        <v>5</v>
      </c>
      <c r="C16" s="5">
        <v>6947249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</row>
    <row r="17" spans="2:8" x14ac:dyDescent="0.2">
      <c r="B17" s="4"/>
      <c r="C17" s="6"/>
      <c r="D17" s="6"/>
      <c r="E17" s="6"/>
      <c r="F17" s="6"/>
      <c r="G17" s="6"/>
      <c r="H17" s="6"/>
    </row>
    <row r="18" spans="2:8" x14ac:dyDescent="0.2">
      <c r="B18" s="4" t="s">
        <v>6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</row>
    <row r="19" spans="2:8" x14ac:dyDescent="0.2">
      <c r="B19" s="4"/>
      <c r="C19" s="6"/>
      <c r="D19" s="6"/>
      <c r="E19" s="6"/>
      <c r="F19" s="6"/>
      <c r="G19" s="6"/>
      <c r="H19" s="6"/>
    </row>
    <row r="20" spans="2:8" x14ac:dyDescent="0.2">
      <c r="B20" s="4" t="s">
        <v>7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</row>
    <row r="21" spans="2:8" x14ac:dyDescent="0.2">
      <c r="B21" s="4"/>
      <c r="C21" s="6"/>
      <c r="D21" s="6"/>
      <c r="E21" s="6"/>
      <c r="F21" s="6"/>
      <c r="G21" s="6"/>
      <c r="H21" s="6"/>
    </row>
    <row r="22" spans="2:8" x14ac:dyDescent="0.2">
      <c r="B22" s="4" t="s">
        <v>8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</row>
    <row r="23" spans="2:8" x14ac:dyDescent="0.2">
      <c r="B23" s="4"/>
      <c r="C23" s="6"/>
      <c r="D23" s="6"/>
      <c r="E23" s="6"/>
      <c r="F23" s="6"/>
      <c r="G23" s="6"/>
      <c r="H23" s="6"/>
    </row>
    <row r="24" spans="2:8" ht="15.75" thickBot="1" x14ac:dyDescent="0.25">
      <c r="B24" s="4" t="s">
        <v>9</v>
      </c>
      <c r="C24" s="7">
        <v>6947249</v>
      </c>
      <c r="D24" s="7">
        <f>D14+D16+D18+D20+D22</f>
        <v>0</v>
      </c>
      <c r="E24" s="7">
        <f t="shared" ref="E24:H24" si="0">E14+E16+E18+E20+E22</f>
        <v>0</v>
      </c>
      <c r="F24" s="7">
        <f t="shared" si="0"/>
        <v>0</v>
      </c>
      <c r="G24" s="7">
        <f t="shared" si="0"/>
        <v>0</v>
      </c>
      <c r="H24" s="7">
        <f t="shared" si="0"/>
        <v>0</v>
      </c>
    </row>
    <row r="25" spans="2:8" ht="15.75" thickTop="1" x14ac:dyDescent="0.2"/>
    <row r="27" spans="2:8" ht="15.75" x14ac:dyDescent="0.25">
      <c r="B27" s="20"/>
      <c r="C27" s="20"/>
      <c r="D27" s="20"/>
      <c r="E27" s="20"/>
      <c r="F27" s="20"/>
      <c r="G27" s="20"/>
      <c r="H27" s="20"/>
    </row>
    <row r="28" spans="2:8" ht="15.75" x14ac:dyDescent="0.25">
      <c r="B28" s="20"/>
      <c r="C28" s="20"/>
      <c r="D28" s="20"/>
      <c r="E28" s="20"/>
      <c r="F28" s="20"/>
      <c r="G28" s="20"/>
      <c r="H28" s="20"/>
    </row>
    <row r="36" spans="3:8" ht="15.75" x14ac:dyDescent="0.25">
      <c r="C36" s="8"/>
      <c r="D36" s="8"/>
      <c r="E36" s="8"/>
      <c r="F36" s="8"/>
      <c r="G36" s="8"/>
      <c r="H36" s="8"/>
    </row>
    <row r="37" spans="3:8" ht="15.75" x14ac:dyDescent="0.25">
      <c r="C37" s="8"/>
      <c r="D37" s="8"/>
      <c r="E37" s="8"/>
      <c r="F37" s="8"/>
      <c r="G37" s="8"/>
      <c r="H37" s="8"/>
    </row>
    <row r="38" spans="3:8" x14ac:dyDescent="0.2">
      <c r="C38" s="3"/>
      <c r="D38" s="3"/>
      <c r="E38" s="3"/>
      <c r="F38" s="3"/>
      <c r="G38" s="3"/>
      <c r="H38" s="3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11"/>
      <c r="D40" s="11"/>
      <c r="E40" s="11"/>
      <c r="F40" s="11"/>
      <c r="G40" s="11"/>
      <c r="H40" s="11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11"/>
      <c r="D42" s="11"/>
      <c r="E42" s="11"/>
      <c r="F42" s="11"/>
      <c r="G42" s="11"/>
      <c r="H42" s="11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11"/>
      <c r="D44" s="11"/>
      <c r="E44" s="11"/>
      <c r="F44" s="11"/>
      <c r="G44" s="11"/>
      <c r="H44" s="11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11"/>
      <c r="D46" s="11"/>
      <c r="E46" s="11"/>
      <c r="F46" s="11"/>
      <c r="G46" s="11"/>
      <c r="H46" s="11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1"/>
      <c r="D48" s="11"/>
      <c r="E48" s="11"/>
      <c r="F48" s="11"/>
      <c r="G48" s="11"/>
      <c r="H48" s="11"/>
    </row>
    <row r="49" spans="3:8" x14ac:dyDescent="0.2">
      <c r="C49" s="11"/>
      <c r="D49" s="11"/>
      <c r="E49" s="11"/>
      <c r="F49" s="11"/>
      <c r="G49" s="11"/>
      <c r="H49" s="11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00E4EB-73BE-4389-93B1-F3799B07D808}">
  <sheetPr>
    <pageSetUpPr fitToPage="1"/>
  </sheetPr>
  <dimension ref="B1:H24"/>
  <sheetViews>
    <sheetView tabSelected="1" showWhiteSpace="0" zoomScaleNormal="100" workbookViewId="0">
      <selection activeCell="B28" sqref="B28:H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2.5703125" style="1" customWidth="1"/>
    <col min="9" max="16384" width="9.140625" style="1"/>
  </cols>
  <sheetData>
    <row r="1" spans="2:8" ht="15.75" x14ac:dyDescent="0.25">
      <c r="B1" s="20" t="s">
        <v>0</v>
      </c>
      <c r="C1" s="20"/>
      <c r="D1" s="20"/>
      <c r="E1" s="20"/>
      <c r="F1" s="20"/>
      <c r="G1" s="20"/>
      <c r="H1" s="20"/>
    </row>
    <row r="2" spans="2:8" ht="15.75" x14ac:dyDescent="0.25">
      <c r="B2" s="20" t="s">
        <v>10</v>
      </c>
      <c r="C2" s="20"/>
      <c r="D2" s="20"/>
      <c r="E2" s="20"/>
      <c r="F2" s="20"/>
      <c r="G2" s="20"/>
      <c r="H2" s="20"/>
    </row>
    <row r="4" spans="2:8" x14ac:dyDescent="0.2">
      <c r="B4" s="2" t="s">
        <v>46</v>
      </c>
      <c r="C4" s="2"/>
      <c r="D4" s="2"/>
    </row>
    <row r="5" spans="2:8" x14ac:dyDescent="0.2">
      <c r="B5" s="2" t="s">
        <v>51</v>
      </c>
      <c r="C5" s="2"/>
      <c r="D5" s="2"/>
    </row>
    <row r="6" spans="2:8" x14ac:dyDescent="0.2">
      <c r="B6" s="2" t="s">
        <v>52</v>
      </c>
      <c r="C6" s="2"/>
      <c r="D6" s="2"/>
    </row>
    <row r="7" spans="2:8" x14ac:dyDescent="0.2">
      <c r="B7" s="2" t="s">
        <v>53</v>
      </c>
      <c r="C7" s="2"/>
      <c r="D7" s="2"/>
    </row>
    <row r="8" spans="2:8" x14ac:dyDescent="0.2">
      <c r="B8" s="2" t="s">
        <v>54</v>
      </c>
      <c r="C8" s="2"/>
      <c r="D8" s="2"/>
    </row>
    <row r="10" spans="2:8" ht="15.75" x14ac:dyDescent="0.25">
      <c r="C10" s="13" t="s">
        <v>1</v>
      </c>
      <c r="D10" s="13" t="s">
        <v>1</v>
      </c>
      <c r="E10" s="13" t="s">
        <v>1</v>
      </c>
      <c r="F10" s="13" t="s">
        <v>1</v>
      </c>
      <c r="G10" s="13" t="s">
        <v>1</v>
      </c>
      <c r="H10" s="13" t="s">
        <v>1</v>
      </c>
    </row>
    <row r="11" spans="2:8" ht="15.75" x14ac:dyDescent="0.25">
      <c r="C11" s="13" t="s">
        <v>2</v>
      </c>
      <c r="D11" s="13" t="s">
        <v>11</v>
      </c>
      <c r="E11" s="13" t="s">
        <v>12</v>
      </c>
      <c r="F11" s="13" t="s">
        <v>13</v>
      </c>
      <c r="G11" s="13" t="s">
        <v>14</v>
      </c>
      <c r="H11" s="13" t="s">
        <v>15</v>
      </c>
    </row>
    <row r="12" spans="2:8" x14ac:dyDescent="0.2">
      <c r="C12" s="3" t="s">
        <v>3</v>
      </c>
      <c r="D12" s="3" t="s">
        <v>3</v>
      </c>
      <c r="E12" s="3" t="s">
        <v>3</v>
      </c>
      <c r="F12" s="3" t="s">
        <v>3</v>
      </c>
      <c r="G12" s="3" t="s">
        <v>3</v>
      </c>
      <c r="H12" s="3" t="s">
        <v>3</v>
      </c>
    </row>
    <row r="13" spans="2:8" x14ac:dyDescent="0.2">
      <c r="B13" s="4" t="s">
        <v>4</v>
      </c>
      <c r="C13" s="5">
        <v>728000</v>
      </c>
      <c r="D13" s="5">
        <v>728000</v>
      </c>
      <c r="E13" s="5">
        <v>728000</v>
      </c>
      <c r="F13" s="5">
        <v>728000</v>
      </c>
      <c r="G13" s="5">
        <v>728000</v>
      </c>
      <c r="H13" s="5">
        <v>728000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5</v>
      </c>
      <c r="C15" s="5">
        <f>C23-C13</f>
        <v>361000</v>
      </c>
      <c r="D15" s="5">
        <f t="shared" ref="D15:H15" si="0">D23-D13</f>
        <v>361000</v>
      </c>
      <c r="E15" s="5">
        <f t="shared" si="0"/>
        <v>361000</v>
      </c>
      <c r="F15" s="5">
        <f t="shared" si="0"/>
        <v>361000</v>
      </c>
      <c r="G15" s="5">
        <f t="shared" si="0"/>
        <v>361000</v>
      </c>
      <c r="H15" s="5">
        <f t="shared" si="0"/>
        <v>361000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6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7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8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9</v>
      </c>
      <c r="C23" s="7">
        <v>1089000</v>
      </c>
      <c r="D23" s="7">
        <v>1089000</v>
      </c>
      <c r="E23" s="7">
        <v>1089000</v>
      </c>
      <c r="F23" s="7">
        <v>1089000</v>
      </c>
      <c r="G23" s="7">
        <v>1089000</v>
      </c>
      <c r="H23" s="7">
        <v>1089000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11</vt:i4>
      </vt:variant>
    </vt:vector>
  </HeadingPairs>
  <TitlesOfParts>
    <vt:vector size="28" baseType="lpstr">
      <vt:lpstr>S 556</vt:lpstr>
      <vt:lpstr>S 558</vt:lpstr>
      <vt:lpstr>S 559</vt:lpstr>
      <vt:lpstr>S 560</vt:lpstr>
      <vt:lpstr>S 562, S 564</vt:lpstr>
      <vt:lpstr>S 565</vt:lpstr>
      <vt:lpstr>S 566</vt:lpstr>
      <vt:lpstr>S 567</vt:lpstr>
      <vt:lpstr>S 571</vt:lpstr>
      <vt:lpstr>S 578</vt:lpstr>
      <vt:lpstr>S 581</vt:lpstr>
      <vt:lpstr>S 583</vt:lpstr>
      <vt:lpstr>S 586</vt:lpstr>
      <vt:lpstr>S 588</vt:lpstr>
      <vt:lpstr>S 589</vt:lpstr>
      <vt:lpstr>S 591</vt:lpstr>
      <vt:lpstr>S 594</vt:lpstr>
      <vt:lpstr>'S 565'!Print_Area</vt:lpstr>
      <vt:lpstr>'S 566'!Print_Area</vt:lpstr>
      <vt:lpstr>'S 571'!Print_Area</vt:lpstr>
      <vt:lpstr>'S 578'!Print_Area</vt:lpstr>
      <vt:lpstr>'S 581'!Print_Area</vt:lpstr>
      <vt:lpstr>'S 583'!Print_Area</vt:lpstr>
      <vt:lpstr>'S 586'!Print_Area</vt:lpstr>
      <vt:lpstr>'S 588'!Print_Area</vt:lpstr>
      <vt:lpstr>'S 589'!Print_Area</vt:lpstr>
      <vt:lpstr>'S 591'!Print_Area</vt:lpstr>
      <vt:lpstr>'S 594'!Print_Area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Lum, Andrew</cp:lastModifiedBy>
  <cp:lastPrinted>2022-08-15T23:26:11Z</cp:lastPrinted>
  <dcterms:created xsi:type="dcterms:W3CDTF">2021-09-02T21:25:50Z</dcterms:created>
  <dcterms:modified xsi:type="dcterms:W3CDTF">2022-09-30T23:34:43Z</dcterms:modified>
</cp:coreProperties>
</file>