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3 NON GENERAL FUND RPT\Master Form 37-49_to Leg,B&amp;F\"/>
    </mc:Choice>
  </mc:AlternateContent>
  <xr:revisionPtr revIDLastSave="0" documentId="13_ncr:1_{FB5649CB-5012-4853-9083-A67BFA9C7ACC}" xr6:coauthVersionLast="44" xr6:coauthVersionMax="47" xr10:uidLastSave="{00000000-0000-0000-0000-000000000000}"/>
  <bookViews>
    <workbookView xWindow="-120" yWindow="-120" windowWidth="29040" windowHeight="15840" firstSheet="12" activeTab="28" xr2:uid="{7013CA5F-40E5-451F-AED0-BB95E88B2793}"/>
  </bookViews>
  <sheets>
    <sheet name="S 200" sheetId="27" r:id="rId1"/>
    <sheet name="S 201" sheetId="26" r:id="rId2"/>
    <sheet name="S 202" sheetId="9" r:id="rId3"/>
    <sheet name="S 203 " sheetId="3" r:id="rId4"/>
    <sheet name="S 205 &amp; 293" sheetId="21" r:id="rId5"/>
    <sheet name="S 206" sheetId="22" r:id="rId6"/>
    <sheet name="S 207" sheetId="15" r:id="rId7"/>
    <sheet name="S 210" sheetId="20" r:id="rId8"/>
    <sheet name="S 212" sheetId="8" r:id="rId9"/>
    <sheet name="S 213 " sheetId="4" r:id="rId10"/>
    <sheet name=" S 214" sheetId="14" r:id="rId11"/>
    <sheet name="S 218" sheetId="23" r:id="rId12"/>
    <sheet name="S 219 " sheetId="5" r:id="rId13"/>
    <sheet name="S 220" sheetId="17" r:id="rId14"/>
    <sheet name="S 221" sheetId="1" r:id="rId15"/>
    <sheet name="S-222" sheetId="29" r:id="rId16"/>
    <sheet name="S 224" sheetId="10" r:id="rId17"/>
    <sheet name="S 225" sheetId="13" r:id="rId18"/>
    <sheet name="S 226" sheetId="30" r:id="rId19"/>
    <sheet name="S 229" sheetId="24" r:id="rId20"/>
    <sheet name="S 230" sheetId="11" r:id="rId21"/>
    <sheet name="S 234" sheetId="6" r:id="rId22"/>
    <sheet name="S 237" sheetId="12" r:id="rId23"/>
    <sheet name="S 246" sheetId="18" r:id="rId24"/>
    <sheet name="S 248" sheetId="16" r:id="rId25"/>
    <sheet name="S 249" sheetId="2" r:id="rId26"/>
    <sheet name="S 250" sheetId="28" r:id="rId27"/>
    <sheet name="S 251" sheetId="19" r:id="rId28"/>
    <sheet name="S 254" sheetId="25" r:id="rId29"/>
  </sheets>
  <definedNames>
    <definedName name="_xlnm.Print_Area" localSheetId="10">' S 214'!$A$1:$H$24</definedName>
    <definedName name="_xlnm.Print_Area" localSheetId="0">'S 200'!$A$1:$H$24</definedName>
    <definedName name="_xlnm.Print_Area" localSheetId="2">'S 202'!$A$1:$H$24</definedName>
    <definedName name="_xlnm.Print_Area" localSheetId="3">'S 203 '!$A$1:$H$25</definedName>
    <definedName name="_xlnm.Print_Area" localSheetId="4">'S 205 &amp; 293'!$A$1:$H$25</definedName>
    <definedName name="_xlnm.Print_Area" localSheetId="5">'S 206'!$A$1:$H$24</definedName>
    <definedName name="_xlnm.Print_Area" localSheetId="6">'S 207'!$A$1:$E$25</definedName>
    <definedName name="_xlnm.Print_Area" localSheetId="7">'S 210'!$A$1:$H$24</definedName>
    <definedName name="_xlnm.Print_Area" localSheetId="8">'S 212'!$A$1:$H$24</definedName>
    <definedName name="_xlnm.Print_Area" localSheetId="9">'S 213 '!$A$1:$H$25</definedName>
    <definedName name="_xlnm.Print_Area" localSheetId="11">'S 218'!$A$1:$H$24</definedName>
    <definedName name="_xlnm.Print_Area" localSheetId="12">'S 219 '!$A$1:$H$25</definedName>
    <definedName name="_xlnm.Print_Area" localSheetId="13">'S 220'!$B$1:$H$28</definedName>
    <definedName name="_xlnm.Print_Area" localSheetId="14">'S 221'!$A$1:$H$24</definedName>
    <definedName name="_xlnm.Print_Area" localSheetId="16">'S 224'!$A$1:$H$24</definedName>
    <definedName name="_xlnm.Print_Area" localSheetId="17">'S 225'!$A$1:$H$24</definedName>
    <definedName name="_xlnm.Print_Area" localSheetId="19">'S 229'!$A$1:$H$24</definedName>
    <definedName name="_xlnm.Print_Area" localSheetId="20">'S 230'!$A$1:$H$24</definedName>
    <definedName name="_xlnm.Print_Area" localSheetId="21">'S 234'!$A$1:$H$25</definedName>
    <definedName name="_xlnm.Print_Area" localSheetId="22">'S 237'!$A$1:$H$24</definedName>
    <definedName name="_xlnm.Print_Area" localSheetId="23">'S 246'!$B$1:$H$25</definedName>
    <definedName name="_xlnm.Print_Area" localSheetId="24">'S 248'!$A$1:$E$25</definedName>
    <definedName name="_xlnm.Print_Area" localSheetId="25">'S 249'!$A$1:$H$24</definedName>
    <definedName name="_xlnm.Print_Area" localSheetId="26">'S 250'!$A$1:$H$24</definedName>
    <definedName name="_xlnm.Print_Area" localSheetId="27">'S 251'!$A$1:$H$26</definedName>
    <definedName name="_xlnm.Print_Area" localSheetId="28">'S 254'!$A$1:$H$24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3" i="28" l="1"/>
  <c r="G23" i="28"/>
  <c r="F23" i="28"/>
  <c r="E23" i="28"/>
  <c r="D23" i="28"/>
  <c r="C23" i="28"/>
  <c r="H23" i="27"/>
  <c r="G23" i="27"/>
  <c r="F23" i="27"/>
  <c r="E23" i="27"/>
  <c r="D23" i="27"/>
  <c r="C23" i="27"/>
  <c r="H23" i="26" l="1"/>
  <c r="G23" i="26"/>
  <c r="F23" i="26"/>
  <c r="E23" i="26"/>
  <c r="D23" i="26"/>
  <c r="C23" i="26"/>
  <c r="H23" i="18" l="1"/>
  <c r="G23" i="18"/>
  <c r="F23" i="18"/>
  <c r="E23" i="18"/>
  <c r="D23" i="18"/>
  <c r="C23" i="18"/>
  <c r="H23" i="17"/>
  <c r="G23" i="17"/>
  <c r="F23" i="17"/>
  <c r="E23" i="17"/>
  <c r="D23" i="17"/>
  <c r="C23" i="17"/>
  <c r="H23" i="16" l="1"/>
  <c r="G23" i="16"/>
  <c r="F23" i="16"/>
  <c r="E23" i="16"/>
  <c r="D23" i="16"/>
  <c r="C23" i="16"/>
  <c r="H23" i="14" l="1"/>
  <c r="G23" i="14"/>
  <c r="F23" i="14"/>
  <c r="E23" i="14"/>
  <c r="D23" i="14"/>
  <c r="C23" i="14"/>
  <c r="H23" i="13" l="1"/>
  <c r="G23" i="13"/>
  <c r="F23" i="13"/>
  <c r="E23" i="13"/>
  <c r="D23" i="13"/>
  <c r="C23" i="13"/>
  <c r="E23" i="12" l="1"/>
  <c r="D23" i="12"/>
  <c r="C23" i="12"/>
  <c r="F15" i="12"/>
  <c r="F23" i="12" s="1"/>
  <c r="H23" i="11"/>
  <c r="G23" i="11"/>
  <c r="F23" i="11"/>
  <c r="E23" i="11"/>
  <c r="D23" i="11"/>
  <c r="C23" i="11"/>
  <c r="H23" i="10"/>
  <c r="G23" i="10"/>
  <c r="F23" i="10"/>
  <c r="E23" i="10"/>
  <c r="D15" i="10"/>
  <c r="D23" i="10" s="1"/>
  <c r="C15" i="10"/>
  <c r="C23" i="10" s="1"/>
  <c r="H15" i="9"/>
  <c r="H23" i="9" s="1"/>
  <c r="G15" i="9"/>
  <c r="G23" i="9" s="1"/>
  <c r="F15" i="9"/>
  <c r="F23" i="9" s="1"/>
  <c r="C15" i="9"/>
  <c r="C23" i="9" s="1"/>
  <c r="E13" i="9"/>
  <c r="D13" i="9"/>
  <c r="C23" i="8"/>
  <c r="D23" i="8"/>
  <c r="E23" i="8"/>
  <c r="F23" i="8"/>
  <c r="G23" i="8"/>
  <c r="H23" i="8"/>
  <c r="H24" i="6"/>
  <c r="G24" i="6"/>
  <c r="F24" i="6"/>
  <c r="E24" i="6"/>
  <c r="D24" i="6"/>
  <c r="H24" i="5"/>
  <c r="G24" i="5"/>
  <c r="F24" i="5"/>
  <c r="E24" i="5"/>
  <c r="D24" i="5"/>
  <c r="H24" i="4"/>
  <c r="G24" i="4"/>
  <c r="F24" i="4"/>
  <c r="E24" i="4"/>
  <c r="D24" i="4"/>
  <c r="H24" i="3"/>
  <c r="G24" i="3"/>
  <c r="F24" i="3"/>
  <c r="E24" i="3"/>
  <c r="D24" i="3"/>
  <c r="C24" i="3"/>
  <c r="G15" i="12" l="1"/>
  <c r="D15" i="9"/>
  <c r="D23" i="9" s="1"/>
  <c r="E15" i="9"/>
  <c r="E23" i="9" s="1"/>
  <c r="C15" i="1"/>
  <c r="G23" i="12" l="1"/>
  <c r="H15" i="12"/>
  <c r="H23" i="12" s="1"/>
</calcChain>
</file>

<file path=xl/sharedStrings.xml><?xml version="1.0" encoding="utf-8"?>
<sst xmlns="http://schemas.openxmlformats.org/spreadsheetml/2006/main" count="895" uniqueCount="123">
  <si>
    <t>Non-General Fund Cost Element Report</t>
  </si>
  <si>
    <t>FY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</si>
  <si>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</si>
  <si>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</si>
  <si>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</si>
  <si>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</si>
  <si>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</si>
  <si>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</si>
  <si>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</si>
  <si>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</si>
  <si>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for submittal to the 2023 Legislature</t>
  </si>
  <si>
    <t>2023-24</t>
  </si>
  <si>
    <t>2024-25</t>
  </si>
  <si>
    <t>2025-26</t>
  </si>
  <si>
    <t>2026-27</t>
  </si>
  <si>
    <t>2027-28</t>
  </si>
  <si>
    <t>Department: HTH904AJ</t>
  </si>
  <si>
    <t>Name of fund: Title III Older Americans Act</t>
  </si>
  <si>
    <t>Fund Type (MOF):N</t>
  </si>
  <si>
    <t>Apprn. Account. No.: S 221 H</t>
  </si>
  <si>
    <t>Name of fund: Services for Senior Centers</t>
  </si>
  <si>
    <t>Fund Type (MOF):V</t>
  </si>
  <si>
    <t>Apprn. Account. No.: S 249 H</t>
  </si>
  <si>
    <t>Legal Authority: Act 88, SLH 2021, as amended by Act 248, SLH 2022</t>
  </si>
  <si>
    <t>Department: Health</t>
  </si>
  <si>
    <t>Prog ID(s):  HTH 440</t>
  </si>
  <si>
    <t>Name of Fund: Substance Abuse Prevention and Treatment (SAPT) Block Grant</t>
  </si>
  <si>
    <t>Legal Authority: Subparts II and III, Part B, Ttle XIS, Public Health Service Act: Department of Health &amp; Human Services, Substance Abuse &amp; Mental Health Services Administration; SAPT Block Grant, Interim Final Rule (Title 45, Code of Federal Regulations, Part 96)</t>
  </si>
  <si>
    <t>Fund Type (MOF): N</t>
  </si>
  <si>
    <t>Appropriation Account Number:  203</t>
  </si>
  <si>
    <t>Name of Fund: Substance Abuse Prevention and Treatment (SAPT) Block Grant COVID-19</t>
  </si>
  <si>
    <t>Appropriation Account Number:  213</t>
  </si>
  <si>
    <t>Appropriation Account Number:  219</t>
  </si>
  <si>
    <t>Name of Fund: Substance Abuse Prevention and Treatment (SAPT) Block Grant Mitigation</t>
  </si>
  <si>
    <t>Appropriation Account Number:  234</t>
  </si>
  <si>
    <r>
      <t xml:space="preserve">Appropriation Account Number:  </t>
    </r>
    <r>
      <rPr>
        <u/>
        <sz val="12"/>
        <color theme="1"/>
        <rFont val="Arial"/>
        <family val="2"/>
      </rPr>
      <t xml:space="preserve"> S-212-H</t>
    </r>
  </si>
  <si>
    <r>
      <t>Fund Type (MOF):</t>
    </r>
    <r>
      <rPr>
        <u/>
        <sz val="12"/>
        <color theme="1"/>
        <rFont val="Arial"/>
        <family val="2"/>
      </rPr>
      <t xml:space="preserve">  N  </t>
    </r>
  </si>
  <si>
    <r>
      <t>Legal Authority:</t>
    </r>
    <r>
      <rPr>
        <u/>
        <sz val="12"/>
        <color theme="1"/>
        <rFont val="Arial"/>
        <family val="2"/>
      </rPr>
      <t xml:space="preserve"> Section 334-7, HRS</t>
    </r>
  </si>
  <si>
    <t>Name of Fund: PATH Formula Grant</t>
  </si>
  <si>
    <r>
      <t xml:space="preserve">Department: 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</si>
  <si>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Community Mental Health Services Block Grant</t>
    </r>
  </si>
  <si>
    <r>
      <t xml:space="preserve">Appropriation Account Number:  </t>
    </r>
    <r>
      <rPr>
        <u/>
        <sz val="12"/>
        <color theme="1"/>
        <rFont val="Arial"/>
        <family val="2"/>
      </rPr>
      <t>S-202-H</t>
    </r>
  </si>
  <si>
    <r>
      <t xml:space="preserve">Name of Fund: </t>
    </r>
    <r>
      <rPr>
        <u/>
        <sz val="12"/>
        <color theme="1"/>
        <rFont val="Arial"/>
        <family val="2"/>
      </rPr>
      <t>Hawaii Overdose Data tp Action Grant</t>
    </r>
  </si>
  <si>
    <t>Appropriation Account Number:  S-224-H</t>
  </si>
  <si>
    <r>
      <t xml:space="preserve">Name of Fund: </t>
    </r>
    <r>
      <rPr>
        <u/>
        <sz val="12"/>
        <color theme="1"/>
        <rFont val="Arial"/>
        <family val="2"/>
      </rPr>
      <t>ARPA - DOH</t>
    </r>
  </si>
  <si>
    <r>
      <t>Legal Authority:</t>
    </r>
    <r>
      <rPr>
        <u/>
        <sz val="12"/>
        <color theme="1"/>
        <rFont val="Arial"/>
        <family val="2"/>
      </rPr>
      <t xml:space="preserve"> Act 212, SLH 2021</t>
    </r>
  </si>
  <si>
    <r>
      <t>Fund Type (MOF):</t>
    </r>
    <r>
      <rPr>
        <u/>
        <sz val="12"/>
        <color theme="1"/>
        <rFont val="Arial"/>
        <family val="2"/>
      </rPr>
      <t xml:space="preserve">  V</t>
    </r>
  </si>
  <si>
    <r>
      <t xml:space="preserve">Appropriation Account Number:  </t>
    </r>
    <r>
      <rPr>
        <u/>
        <sz val="12"/>
        <color theme="1"/>
        <rFont val="Arial"/>
        <family val="2"/>
      </rPr>
      <t>S-230-H</t>
    </r>
  </si>
  <si>
    <r>
      <t xml:space="preserve">Department: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</si>
  <si>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CSFRF - Adult Mental Health - Inpatient</t>
    </r>
  </si>
  <si>
    <r>
      <t xml:space="preserve">Legal Authority: </t>
    </r>
    <r>
      <rPr>
        <u/>
        <sz val="12"/>
        <color theme="1"/>
        <rFont val="Arial"/>
        <family val="2"/>
      </rPr>
      <t>Act 088, SLH 2021</t>
    </r>
  </si>
  <si>
    <r>
      <t xml:space="preserve">Fund Type (MOF): </t>
    </r>
    <r>
      <rPr>
        <u/>
        <sz val="12"/>
        <color theme="1"/>
        <rFont val="Arial"/>
        <family val="2"/>
      </rPr>
      <t>V</t>
    </r>
  </si>
  <si>
    <r>
      <t xml:space="preserve">Apprn. Account. No.:  </t>
    </r>
    <r>
      <rPr>
        <u/>
        <sz val="12"/>
        <color theme="1"/>
        <rFont val="Arial"/>
        <family val="2"/>
      </rPr>
      <t>S-22-237-H</t>
    </r>
  </si>
  <si>
    <r>
      <t>Department: _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>_______________________________</t>
    </r>
  </si>
  <si>
    <r>
      <t>Name of fund: _</t>
    </r>
    <r>
      <rPr>
        <u/>
        <sz val="12"/>
        <color theme="1"/>
        <rFont val="Arial"/>
        <family val="2"/>
      </rPr>
      <t>PHHS Block Grant</t>
    </r>
    <r>
      <rPr>
        <sz val="12"/>
        <color theme="1"/>
        <rFont val="Arial"/>
        <family val="2"/>
      </rPr>
      <t>___________________</t>
    </r>
  </si>
  <si>
    <r>
      <t>Legal Authority: _</t>
    </r>
    <r>
      <rPr>
        <u/>
        <sz val="12"/>
        <color theme="1"/>
        <rFont val="Arial"/>
        <family val="2"/>
      </rPr>
      <t>Act 164, SLH 2011, as amended by Act, 106, SLH 2012 Public Health Service Act</t>
    </r>
    <r>
      <rPr>
        <sz val="12"/>
        <color theme="1"/>
        <rFont val="Arial"/>
        <family val="2"/>
      </rPr>
      <t>___</t>
    </r>
  </si>
  <si>
    <r>
      <t>Fund Type (MOF):__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</t>
    </r>
  </si>
  <si>
    <r>
      <t>Apprn. Account. No.:  __</t>
    </r>
    <r>
      <rPr>
        <u/>
        <sz val="12"/>
        <color theme="1"/>
        <rFont val="Arial"/>
        <family val="2"/>
      </rPr>
      <t>S-225-H</t>
    </r>
    <r>
      <rPr>
        <sz val="12"/>
        <color theme="1"/>
        <rFont val="Arial"/>
        <family val="2"/>
      </rPr>
      <t>____________________</t>
    </r>
  </si>
  <si>
    <r>
      <t>Department: _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__________________________________</t>
    </r>
  </si>
  <si>
    <t>Name of fund: Block Grants for Community Mental Health Services</t>
  </si>
  <si>
    <t>Legal Authority: Subparts I&amp;III, B, Title XIX,PHS Act45 CFR Part 96</t>
  </si>
  <si>
    <r>
      <t>Apprn. Account. No.:  _</t>
    </r>
    <r>
      <rPr>
        <u/>
        <sz val="12"/>
        <color theme="1"/>
        <rFont val="Arial"/>
        <family val="2"/>
      </rPr>
      <t>S214</t>
    </r>
    <r>
      <rPr>
        <sz val="12"/>
        <color theme="1"/>
        <rFont val="Arial"/>
        <family val="2"/>
      </rPr>
      <t>_______________________</t>
    </r>
  </si>
  <si>
    <t>Department: HEALTH</t>
  </si>
  <si>
    <t>Name of fund: RYAN WHITE CARE ACT TITLE II</t>
  </si>
  <si>
    <t>Legal Authority: Public Health Service Act, 42, as amended by P.L. 111-87.</t>
  </si>
  <si>
    <t>Apprn. Account. No.:  S 207 H</t>
  </si>
  <si>
    <t>Name of Fund: RYAN WHITE Part B Supplemental</t>
  </si>
  <si>
    <t>Apprn. Acct. Number: S 248 H</t>
  </si>
  <si>
    <t>Department: __HTH907/AK______________________________</t>
  </si>
  <si>
    <t>Name of Fund: _Public Health Emergency Preparedness (PHEP) Cooperative Agreement</t>
  </si>
  <si>
    <t>Legal Authority: _Sec 319C-1 of the Public Health Act, as amended</t>
  </si>
  <si>
    <t>Fund Type (MOF):_N_____________________________</t>
  </si>
  <si>
    <t>Appropriation Account Number:  _S-220-H_____________</t>
  </si>
  <si>
    <t>Name of Fund: _Hospital Preparedness Program Cooperative Agreement</t>
  </si>
  <si>
    <t>Appropriation Account Number:  _S-246-H</t>
  </si>
  <si>
    <t>Department: HTH</t>
  </si>
  <si>
    <t>Access to COVID 19 Vaccines</t>
  </si>
  <si>
    <r>
      <t xml:space="preserve">Legal Authority: </t>
    </r>
    <r>
      <rPr>
        <u/>
        <sz val="12"/>
        <color theme="1"/>
        <rFont val="Arial"/>
        <family val="2"/>
      </rPr>
      <t>P.L. 116-260 and P.L. 106-402 (DD Act) and 42</t>
    </r>
  </si>
  <si>
    <t>U.S. Code Sec. 241 (PHS Act)</t>
  </si>
  <si>
    <r>
      <t xml:space="preserve">Fund Type (MOF): </t>
    </r>
    <r>
      <rPr>
        <u/>
        <sz val="12"/>
        <color theme="1"/>
        <rFont val="Arial"/>
        <family val="2"/>
      </rPr>
      <t>N</t>
    </r>
  </si>
  <si>
    <r>
      <t xml:space="preserve">Appropriation Account Number:  </t>
    </r>
    <r>
      <rPr>
        <u/>
        <sz val="12"/>
        <color theme="1"/>
        <rFont val="Arial"/>
        <family val="2"/>
      </rPr>
      <t>S-21 251 H</t>
    </r>
  </si>
  <si>
    <r>
      <t xml:space="preserve">Name of Fund: </t>
    </r>
    <r>
      <rPr>
        <u/>
        <sz val="12"/>
        <color theme="1"/>
        <rFont val="Arial"/>
        <family val="2"/>
      </rPr>
      <t>Expanding Disabilities Network's (DD Councils)</t>
    </r>
  </si>
  <si>
    <r>
      <t xml:space="preserve">Name ofFund: </t>
    </r>
    <r>
      <rPr>
        <u/>
        <sz val="12"/>
        <color theme="1"/>
        <rFont val="Arial"/>
        <family val="2"/>
      </rPr>
      <t>Developmental Disabilities Act Subtitle B-Federal</t>
    </r>
  </si>
  <si>
    <r>
      <t xml:space="preserve">Legal Authority: </t>
    </r>
    <r>
      <rPr>
        <u/>
        <sz val="12"/>
        <color theme="1"/>
        <rFont val="Arial"/>
        <family val="2"/>
      </rPr>
      <t>The Federal law (P.L. 106-402)</t>
    </r>
  </si>
  <si>
    <r>
      <t xml:space="preserve">Appropriation Account Number:  </t>
    </r>
    <r>
      <rPr>
        <u/>
        <sz val="12"/>
        <color theme="1"/>
        <rFont val="Arial"/>
        <family val="2"/>
      </rPr>
      <t>S-21 210 H</t>
    </r>
  </si>
  <si>
    <t>Name of fund:  BREASTFEEDING PEER COUNSELING (WIC BFPC)</t>
  </si>
  <si>
    <t>Legal Authority: Child Nutrition Act of 1966, as amended, Section 17, 42 U.S.C. 1786 __</t>
  </si>
  <si>
    <t xml:space="preserve">                            Healthy, Hunger-Free Kids Act of 2010, Public Law 111-296, 7 U.S.C. 1746</t>
  </si>
  <si>
    <t>Apprn. Account. No.:  S 205 H &amp; S 293 H   (FY 2020 using S 205 H.  Change to S 293 H from FY 2021)</t>
  </si>
  <si>
    <t>Name of Fund: SPECIAL SUPPLEMENTAL NUTRITION PROGRAM FOR WOMEN, INFANTS, &amp; CHILDREN (WIC)</t>
  </si>
  <si>
    <t>Legal Authority: Child Nutrition Act of 1966, as amended, Section 17, 42 U.S.C. 1786
                            Healthy, Hunger-Free Kids Act of 2010, Public Law 111-296, 7 U.S.C. 1746</t>
  </si>
  <si>
    <t>Appropriation Account Number: S-206</t>
  </si>
  <si>
    <t>Name of Fund: State Office of Rural Health (SORH)</t>
  </si>
  <si>
    <t>Legal Authority:   PHS Act, Title III, Section 338J</t>
  </si>
  <si>
    <t>Apprn. Account. No.:  S 218 H</t>
  </si>
  <si>
    <t>Name of fund: Maternal and Child Health Services Block Grant</t>
  </si>
  <si>
    <t>Legal Authority: Title V of the Social Security Act, 45 CFR 96</t>
  </si>
  <si>
    <t>Apprn. Account. No.:  S 229 H</t>
  </si>
  <si>
    <r>
      <t xml:space="preserve">Department: 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</si>
  <si>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>Individuals with Disabilities Education Act/American Rescue Plan Act of 2021 (ARP)</t>
    </r>
  </si>
  <si>
    <r>
      <t xml:space="preserve">Legal Authority: </t>
    </r>
    <r>
      <rPr>
        <u/>
        <sz val="12"/>
        <color theme="1"/>
        <rFont val="Arial"/>
        <family val="2"/>
      </rPr>
      <t>P.L. 105-17/117-1 PT-C – Infant, Toddlers and Families Individuals with Disabilities Education Act/American Rescure Plan Act of 2021</t>
    </r>
  </si>
  <si>
    <r>
      <t xml:space="preserve">Fund Type (MOF): </t>
    </r>
    <r>
      <rPr>
        <u/>
        <sz val="12"/>
        <color theme="1"/>
        <rFont val="Arial"/>
        <family val="2"/>
      </rPr>
      <t>N</t>
    </r>
    <r>
      <rPr>
        <sz val="12"/>
        <color theme="1"/>
        <rFont val="Arial"/>
        <family val="2"/>
      </rPr>
      <t>_____________________________</t>
    </r>
  </si>
  <si>
    <r>
      <t xml:space="preserve">Apprn. Account. No.: </t>
    </r>
    <r>
      <rPr>
        <u/>
        <sz val="12"/>
        <color theme="1"/>
        <rFont val="Arial"/>
        <family val="2"/>
      </rPr>
      <t>S 254 H_</t>
    </r>
    <r>
      <rPr>
        <sz val="12"/>
        <color theme="1"/>
        <rFont val="Arial"/>
        <family val="2"/>
      </rPr>
      <t>_________________________</t>
    </r>
  </si>
  <si>
    <t>Note: Grant tydings period runs from July 1, FY22 through September 30, FY24. Per total grant award (of $1,218,273) as reflected in S 254 H FY22 Operational Expenditure Plan (OEP)</t>
  </si>
  <si>
    <t>Name of Fund:  Nonpoint Source Management Program</t>
  </si>
  <si>
    <t>Apprn. Acct. Number:  S 201 H</t>
  </si>
  <si>
    <t>Legal Authority:  PL 92-500, federal Water Pollution Control Act; Clean Water Act Section 319</t>
  </si>
  <si>
    <t>Department: __HTH______________________________</t>
  </si>
  <si>
    <t>Name of Fund: _Hawaii Immunization and Vaccines For Children Program</t>
  </si>
  <si>
    <t>Legal Authority: _PHS 317, 42 USC Sec 247(B)_________</t>
  </si>
  <si>
    <t>Appropriation Account Number:  _S-200-H_____________</t>
  </si>
  <si>
    <t>Appropriation Account Number:  _S-250-H_____________</t>
  </si>
  <si>
    <r>
      <t>Department: __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</t>
    </r>
  </si>
  <si>
    <r>
      <t>Name of fund: __</t>
    </r>
    <r>
      <rPr>
        <u/>
        <sz val="12"/>
        <color theme="1"/>
        <rFont val="Arial"/>
        <family val="2"/>
      </rPr>
      <t>The Hawaii NVDRS Project</t>
    </r>
    <r>
      <rPr>
        <sz val="12"/>
        <color theme="1"/>
        <rFont val="Arial"/>
        <family val="2"/>
      </rPr>
      <t>__________</t>
    </r>
  </si>
  <si>
    <r>
      <t xml:space="preserve">Legal Authority: </t>
    </r>
    <r>
      <rPr>
        <u/>
        <sz val="12"/>
        <color theme="1"/>
        <rFont val="Arial"/>
        <family val="2"/>
      </rPr>
      <t>CDC National Violent Death Reporting System (NVDRS) Project</t>
    </r>
  </si>
  <si>
    <r>
      <t>Apprn. Account. No.:  _</t>
    </r>
    <r>
      <rPr>
        <u/>
        <sz val="12"/>
        <color theme="1"/>
        <rFont val="Arial"/>
        <family val="2"/>
      </rPr>
      <t>S-222-H</t>
    </r>
    <r>
      <rPr>
        <sz val="12"/>
        <color theme="1"/>
        <rFont val="Arial"/>
        <family val="2"/>
      </rPr>
      <t>____________________</t>
    </r>
  </si>
  <si>
    <t>for submittal to the 2022 Legislature</t>
  </si>
  <si>
    <r>
      <t>Department: ____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</t>
    </r>
  </si>
  <si>
    <r>
      <t>Name of fund: __</t>
    </r>
    <r>
      <rPr>
        <u/>
        <sz val="12"/>
        <color theme="1"/>
        <rFont val="Arial"/>
        <family val="2"/>
      </rPr>
      <t>Vital Statistics Improvement Fund</t>
    </r>
    <r>
      <rPr>
        <sz val="12"/>
        <color theme="1"/>
        <rFont val="Arial"/>
        <family val="2"/>
      </rPr>
      <t>____</t>
    </r>
  </si>
  <si>
    <r>
      <t>Legal Authority: ___</t>
    </r>
    <r>
      <rPr>
        <u/>
        <sz val="12"/>
        <color theme="1"/>
        <rFont val="Arial"/>
        <family val="2"/>
      </rPr>
      <t>Act 124-2013</t>
    </r>
    <r>
      <rPr>
        <sz val="12"/>
        <color theme="1"/>
        <rFont val="Arial"/>
        <family val="2"/>
      </rPr>
      <t>___________________</t>
    </r>
  </si>
  <si>
    <r>
      <t>Fund Type (MOF):_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_____________________________</t>
    </r>
  </si>
  <si>
    <r>
      <t>Apprn. Account. No.:  _</t>
    </r>
    <r>
      <rPr>
        <u/>
        <sz val="12"/>
        <color theme="1"/>
        <rFont val="Arial"/>
        <family val="2"/>
      </rPr>
      <t>S-226-H</t>
    </r>
    <r>
      <rPr>
        <sz val="12"/>
        <color theme="1"/>
        <rFont val="Arial"/>
        <family val="2"/>
      </rPr>
      <t>____________________</t>
    </r>
  </si>
  <si>
    <t>2021-22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</si>
</sst>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  <font>
      <u/>
      <sz val="12"/>
      <color theme="1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DDEBF7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1" fillId="0" borderId="0" xfId="0" applyFont="1" applyAlignment="1">
      <alignment horizontal="center"/>
    </xf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3" fontId="2" fillId="2" borderId="0" xfId="0" applyNumberFormat="1" applyFont="1" applyFill="1"/>
    <xf numFmtId="3" fontId="2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/>
    <xf numFmtId="0" fontId="5" fillId="3" borderId="0" xfId="0" applyFont="1" applyFill="1"/>
    <xf numFmtId="0" fontId="6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1" xfId="0" applyFont="1" applyBorder="1"/>
    <xf numFmtId="3" fontId="5" fillId="3" borderId="1" xfId="0" applyNumberFormat="1" applyFont="1" applyFill="1" applyBorder="1"/>
    <xf numFmtId="0" fontId="5" fillId="3" borderId="1" xfId="0" applyFont="1" applyFill="1" applyBorder="1"/>
    <xf numFmtId="3" fontId="5" fillId="0" borderId="2" xfId="0" applyNumberFormat="1" applyFont="1" applyBorder="1"/>
    <xf numFmtId="0" fontId="1" fillId="0" borderId="0" xfId="0" applyFont="1" applyAlignment="1">
      <alignment horizontal="center"/>
    </xf>
    <xf numFmtId="0" fontId="4" fillId="2" borderId="0" xfId="0" applyFont="1" applyFill="1"/>
    <xf numFmtId="0" fontId="1" fillId="0" borderId="0" xfId="0" applyFont="1" applyAlignment="1">
      <alignment horizontal="center"/>
    </xf>
    <xf numFmtId="0" fontId="7" fillId="2" borderId="0" xfId="0" applyFont="1" applyFill="1"/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vertical="top" wrapText="1"/>
    </xf>
    <xf numFmtId="0" fontId="6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82CDD8-993E-4C1C-B13D-DD42A1244791}">
  <dimension ref="B1:H48"/>
  <sheetViews>
    <sheetView showWhiteSpace="0" zoomScaleNormal="100" workbookViewId="0">
      <selection activeCell="D33" sqref="D3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107</v>
      </c>
      <c r="C4" s="2"/>
      <c r="D4" s="2"/>
    </row>
    <row r="5" spans="2:8" x14ac:dyDescent="0.2">
      <c r="B5" s="2" t="s">
        <v>108</v>
      </c>
      <c r="C5" s="2"/>
      <c r="D5" s="2"/>
    </row>
    <row r="6" spans="2:8" x14ac:dyDescent="0.2">
      <c r="B6" s="2" t="s">
        <v>109</v>
      </c>
      <c r="C6" s="2"/>
      <c r="D6" s="2"/>
    </row>
    <row r="7" spans="2:8" x14ac:dyDescent="0.2">
      <c r="B7" s="2" t="s">
        <v>71</v>
      </c>
      <c r="C7" s="2"/>
      <c r="D7" s="2"/>
    </row>
    <row r="8" spans="2:8" x14ac:dyDescent="0.2">
      <c r="B8" s="2" t="s">
        <v>110</v>
      </c>
      <c r="C8" s="2"/>
      <c r="D8" s="2"/>
    </row>
    <row r="10" spans="2:8" ht="15.75" x14ac:dyDescent="0.25">
      <c r="C10" s="37" t="s">
        <v>1</v>
      </c>
      <c r="D10" s="37" t="s">
        <v>1</v>
      </c>
      <c r="E10" s="37" t="s">
        <v>1</v>
      </c>
      <c r="F10" s="37" t="s">
        <v>1</v>
      </c>
      <c r="G10" s="37" t="s">
        <v>1</v>
      </c>
      <c r="H10" s="37" t="s">
        <v>1</v>
      </c>
    </row>
    <row r="11" spans="2:8" ht="15.75" x14ac:dyDescent="0.25">
      <c r="C11" s="37" t="s">
        <v>2</v>
      </c>
      <c r="D11" s="37" t="s">
        <v>11</v>
      </c>
      <c r="E11" s="37" t="s">
        <v>12</v>
      </c>
      <c r="F11" s="37" t="s">
        <v>13</v>
      </c>
      <c r="G11" s="37" t="s">
        <v>14</v>
      </c>
      <c r="H11" s="37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2324599</v>
      </c>
      <c r="D13" s="6">
        <v>2324599</v>
      </c>
      <c r="E13" s="6">
        <v>2324599</v>
      </c>
      <c r="F13" s="6">
        <v>2324599</v>
      </c>
      <c r="G13" s="6">
        <v>2324599</v>
      </c>
      <c r="H13" s="6">
        <v>2324599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980741</v>
      </c>
      <c r="D15" s="6">
        <v>980741</v>
      </c>
      <c r="E15" s="6">
        <v>980741</v>
      </c>
      <c r="F15" s="6">
        <v>980741</v>
      </c>
      <c r="G15" s="6">
        <v>980741</v>
      </c>
      <c r="H15" s="6">
        <v>980741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13632</v>
      </c>
      <c r="D17" s="6">
        <v>13632</v>
      </c>
      <c r="E17" s="6">
        <v>13632</v>
      </c>
      <c r="F17" s="6">
        <v>13632</v>
      </c>
      <c r="G17" s="6">
        <v>13632</v>
      </c>
      <c r="H17" s="6">
        <v>13632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SUM(C13:C21)</f>
        <v>3318972</v>
      </c>
      <c r="D23" s="8">
        <f>SUM(D13:D21)</f>
        <v>3318972</v>
      </c>
      <c r="E23" s="8">
        <f t="shared" ref="E23:H23" si="0">SUM(E13:E21)</f>
        <v>3318972</v>
      </c>
      <c r="F23" s="8">
        <f t="shared" si="0"/>
        <v>3318972</v>
      </c>
      <c r="G23" s="8">
        <f t="shared" si="0"/>
        <v>3318972</v>
      </c>
      <c r="H23" s="8">
        <f t="shared" si="0"/>
        <v>3318972</v>
      </c>
    </row>
    <row r="24" spans="2:8" ht="15.75" thickTop="1" x14ac:dyDescent="0.2"/>
    <row r="26" spans="2:8" ht="15.75" x14ac:dyDescent="0.25">
      <c r="B26" s="40"/>
      <c r="C26" s="40"/>
      <c r="D26" s="40"/>
      <c r="E26" s="40"/>
      <c r="F26" s="40"/>
      <c r="G26" s="40"/>
      <c r="H26" s="40"/>
    </row>
    <row r="27" spans="2:8" ht="15.75" x14ac:dyDescent="0.25">
      <c r="B27" s="40"/>
      <c r="C27" s="40"/>
      <c r="D27" s="40"/>
      <c r="E27" s="40"/>
      <c r="F27" s="40"/>
      <c r="G27" s="40"/>
      <c r="H27" s="40"/>
    </row>
    <row r="35" spans="3:8" ht="15.75" x14ac:dyDescent="0.25">
      <c r="C35" s="37"/>
      <c r="D35" s="37"/>
      <c r="E35" s="37"/>
      <c r="F35" s="37"/>
      <c r="G35" s="37"/>
      <c r="H35" s="37"/>
    </row>
    <row r="36" spans="3:8" ht="15.75" x14ac:dyDescent="0.25">
      <c r="C36" s="37"/>
      <c r="D36" s="37"/>
      <c r="E36" s="37"/>
      <c r="F36" s="37"/>
      <c r="G36" s="37"/>
      <c r="H36" s="37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FA6C41-E972-4A28-BF59-79AF741BCEE8}">
  <sheetPr>
    <pageSetUpPr fitToPage="1"/>
  </sheetPr>
  <dimension ref="B1:H24"/>
  <sheetViews>
    <sheetView view="pageLayout" zoomScaleNormal="100" workbookViewId="0">
      <selection activeCell="E8" sqref="E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9" width="10.28515625" style="1" bestFit="1" customWidth="1"/>
    <col min="10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</row>
    <row r="2" spans="2:8" ht="15.75" x14ac:dyDescent="0.25">
      <c r="B2" s="40" t="s">
        <v>10</v>
      </c>
      <c r="C2" s="40"/>
      <c r="D2" s="40"/>
      <c r="E2" s="40"/>
      <c r="F2" s="40"/>
      <c r="G2" s="40"/>
    </row>
    <row r="4" spans="2:8" x14ac:dyDescent="0.2">
      <c r="B4" s="2" t="s">
        <v>75</v>
      </c>
      <c r="C4" s="2"/>
    </row>
    <row r="5" spans="2:8" x14ac:dyDescent="0.2">
      <c r="B5" s="38" t="s">
        <v>104</v>
      </c>
      <c r="C5" s="2"/>
    </row>
    <row r="6" spans="2:8" x14ac:dyDescent="0.2">
      <c r="B6" s="38" t="s">
        <v>105</v>
      </c>
      <c r="C6" s="2"/>
    </row>
    <row r="7" spans="2:8" x14ac:dyDescent="0.2">
      <c r="B7" s="38" t="s">
        <v>28</v>
      </c>
      <c r="C7" s="2"/>
    </row>
    <row r="8" spans="2:8" ht="30.75" customHeight="1" x14ac:dyDescent="0.2">
      <c r="B8" s="41" t="s">
        <v>106</v>
      </c>
      <c r="C8" s="41"/>
    </row>
    <row r="10" spans="2:8" ht="15.75" x14ac:dyDescent="0.25">
      <c r="C10" s="35" t="s">
        <v>1</v>
      </c>
      <c r="D10" s="35" t="s">
        <v>1</v>
      </c>
      <c r="E10" s="35" t="s">
        <v>1</v>
      </c>
      <c r="F10" s="35" t="s">
        <v>1</v>
      </c>
      <c r="G10" s="35" t="s">
        <v>1</v>
      </c>
      <c r="H10" s="35" t="s">
        <v>1</v>
      </c>
    </row>
    <row r="11" spans="2:8" ht="15.75" x14ac:dyDescent="0.25">
      <c r="C11" s="35" t="s">
        <v>2</v>
      </c>
      <c r="D11" s="35" t="s">
        <v>11</v>
      </c>
      <c r="E11" s="35" t="s">
        <v>12</v>
      </c>
      <c r="F11" s="35" t="s">
        <v>13</v>
      </c>
      <c r="G11" s="35" t="s">
        <v>14</v>
      </c>
      <c r="H11" s="35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493548</v>
      </c>
      <c r="D13" s="6">
        <v>493548</v>
      </c>
      <c r="E13" s="6">
        <v>493548</v>
      </c>
      <c r="F13" s="6">
        <v>493548</v>
      </c>
      <c r="G13" s="6">
        <v>493548</v>
      </c>
      <c r="H13" s="6">
        <v>493548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805834</v>
      </c>
      <c r="D15" s="6">
        <v>805834</v>
      </c>
      <c r="E15" s="6">
        <v>805834</v>
      </c>
      <c r="F15" s="6">
        <v>805834</v>
      </c>
      <c r="G15" s="6">
        <v>805834</v>
      </c>
      <c r="H15" s="6">
        <v>805834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1299382</v>
      </c>
      <c r="D23" s="8">
        <f t="shared" ref="D23:H23" si="0">SUM(D13:D22)</f>
        <v>1299382</v>
      </c>
      <c r="E23" s="8">
        <f t="shared" si="0"/>
        <v>1299382</v>
      </c>
      <c r="F23" s="8">
        <f t="shared" si="0"/>
        <v>1299382</v>
      </c>
      <c r="G23" s="8">
        <f t="shared" si="0"/>
        <v>1299382</v>
      </c>
      <c r="H23" s="8">
        <f t="shared" si="0"/>
        <v>1299382</v>
      </c>
    </row>
    <row r="24" spans="2:8" ht="15.75" thickTop="1" x14ac:dyDescent="0.2"/>
  </sheetData>
  <mergeCells count="3">
    <mergeCell ref="B1:G1"/>
    <mergeCell ref="B2:G2"/>
    <mergeCell ref="B8:C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93972A-8C68-41B3-91B0-7A0EA5F25469}">
  <dimension ref="B1:H48"/>
  <sheetViews>
    <sheetView showWhiteSpace="0" zoomScaleNormal="100" workbookViewId="0">
      <selection activeCell="D33" sqref="D3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39</v>
      </c>
      <c r="C4" s="2"/>
      <c r="D4" s="2"/>
    </row>
    <row r="5" spans="2:8" x14ac:dyDescent="0.2">
      <c r="B5" s="2" t="s">
        <v>40</v>
      </c>
      <c r="C5" s="2"/>
      <c r="D5" s="2"/>
    </row>
    <row r="6" spans="2:8" x14ac:dyDescent="0.2">
      <c r="B6" s="2" t="s">
        <v>37</v>
      </c>
      <c r="C6" s="2"/>
      <c r="D6" s="2"/>
    </row>
    <row r="7" spans="2:8" x14ac:dyDescent="0.2">
      <c r="B7" s="2" t="s">
        <v>36</v>
      </c>
      <c r="C7" s="2"/>
      <c r="D7" s="2"/>
    </row>
    <row r="8" spans="2:8" x14ac:dyDescent="0.2">
      <c r="B8" s="2" t="s">
        <v>41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2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121000</v>
      </c>
      <c r="D13" s="6">
        <f>ROUND((145000*1.04),0)</f>
        <v>150800</v>
      </c>
      <c r="E13" s="6">
        <f>ROUND((150800*1.0359),0)</f>
        <v>156214</v>
      </c>
      <c r="F13" s="6">
        <v>156214</v>
      </c>
      <c r="G13" s="6">
        <v>156214</v>
      </c>
      <c r="H13" s="6">
        <v>156214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f>2178723-C13</f>
        <v>2057723</v>
      </c>
      <c r="D15" s="6">
        <f>2178072-D13</f>
        <v>2027272</v>
      </c>
      <c r="E15" s="6">
        <f t="shared" ref="E15:H15" si="0">2178072-E13</f>
        <v>2021858</v>
      </c>
      <c r="F15" s="6">
        <f t="shared" si="0"/>
        <v>2021858</v>
      </c>
      <c r="G15" s="6">
        <f t="shared" si="0"/>
        <v>2021858</v>
      </c>
      <c r="H15" s="6">
        <f t="shared" si="0"/>
        <v>2021858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2178723</v>
      </c>
      <c r="D23" s="8">
        <f t="shared" ref="D23:H23" si="1">SUM(D13:D22)</f>
        <v>2178072</v>
      </c>
      <c r="E23" s="8">
        <f t="shared" si="1"/>
        <v>2178072</v>
      </c>
      <c r="F23" s="8">
        <f t="shared" si="1"/>
        <v>2178072</v>
      </c>
      <c r="G23" s="8">
        <f t="shared" si="1"/>
        <v>2178072</v>
      </c>
      <c r="H23" s="8">
        <f t="shared" si="1"/>
        <v>2178072</v>
      </c>
    </row>
    <row r="24" spans="2:8" ht="15.75" thickTop="1" x14ac:dyDescent="0.2"/>
    <row r="26" spans="2:8" ht="15.75" x14ac:dyDescent="0.25">
      <c r="B26" s="40"/>
      <c r="C26" s="40"/>
      <c r="D26" s="40"/>
      <c r="E26" s="40"/>
      <c r="F26" s="40"/>
      <c r="G26" s="40"/>
      <c r="H26" s="40"/>
    </row>
    <row r="27" spans="2:8" ht="15.75" x14ac:dyDescent="0.25">
      <c r="B27" s="40"/>
      <c r="C27" s="40"/>
      <c r="D27" s="40"/>
      <c r="E27" s="40"/>
      <c r="F27" s="40"/>
      <c r="G27" s="40"/>
      <c r="H27" s="40"/>
    </row>
    <row r="35" spans="3:8" ht="15.75" x14ac:dyDescent="0.25">
      <c r="C35" s="17"/>
      <c r="D35" s="17"/>
      <c r="E35" s="17"/>
      <c r="F35" s="17"/>
      <c r="G35" s="17"/>
      <c r="H35" s="17"/>
    </row>
    <row r="36" spans="3:8" ht="15.75" x14ac:dyDescent="0.25">
      <c r="C36" s="17"/>
      <c r="D36" s="17"/>
      <c r="E36" s="17"/>
      <c r="F36" s="17"/>
      <c r="G36" s="17"/>
      <c r="H36" s="17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14FBCD-4277-4B22-A008-0C942E3ADD74}">
  <dimension ref="B1:H49"/>
  <sheetViews>
    <sheetView showWhiteSpace="0" zoomScale="80" zoomScaleNormal="80" zoomScalePageLayoutView="80" workbookViewId="0">
      <selection activeCell="C31" sqref="C31"/>
    </sheetView>
  </sheetViews>
  <sheetFormatPr defaultColWidth="9.140625" defaultRowHeight="15" x14ac:dyDescent="0.2"/>
  <cols>
    <col min="1" max="1" width="9.140625" style="1"/>
    <col min="2" max="2" width="39.7109375" style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24</v>
      </c>
      <c r="C4" s="2"/>
      <c r="D4" s="2"/>
    </row>
    <row r="5" spans="2:8" x14ac:dyDescent="0.2">
      <c r="B5" s="2" t="s">
        <v>25</v>
      </c>
      <c r="C5" s="2"/>
      <c r="D5" s="2"/>
    </row>
    <row r="6" spans="2:8" ht="36" customHeight="1" x14ac:dyDescent="0.2">
      <c r="B6" s="41" t="s">
        <v>26</v>
      </c>
      <c r="C6" s="41"/>
      <c r="D6" s="41"/>
    </row>
    <row r="7" spans="2:8" ht="45.75" customHeight="1" x14ac:dyDescent="0.2">
      <c r="B7" s="41" t="s">
        <v>27</v>
      </c>
      <c r="C7" s="41"/>
      <c r="D7" s="41"/>
      <c r="E7" s="41"/>
      <c r="F7" s="41"/>
      <c r="G7" s="41"/>
      <c r="H7" s="41"/>
    </row>
    <row r="8" spans="2:8" x14ac:dyDescent="0.2">
      <c r="B8" s="2" t="s">
        <v>28</v>
      </c>
      <c r="C8" s="2"/>
      <c r="D8" s="2"/>
    </row>
    <row r="9" spans="2:8" x14ac:dyDescent="0.2">
      <c r="B9" s="2" t="s">
        <v>29</v>
      </c>
      <c r="C9" s="2"/>
      <c r="D9" s="2"/>
    </row>
    <row r="11" spans="2:8" ht="15.75" x14ac:dyDescent="0.25">
      <c r="C11" s="16" t="s">
        <v>1</v>
      </c>
      <c r="D11" s="16" t="s">
        <v>1</v>
      </c>
      <c r="E11" s="16" t="s">
        <v>1</v>
      </c>
      <c r="F11" s="16" t="s">
        <v>1</v>
      </c>
      <c r="G11" s="16" t="s">
        <v>1</v>
      </c>
      <c r="H11" s="16" t="s">
        <v>1</v>
      </c>
    </row>
    <row r="12" spans="2:8" ht="15.75" x14ac:dyDescent="0.25">
      <c r="C12" s="16" t="s">
        <v>2</v>
      </c>
      <c r="D12" s="16" t="s">
        <v>11</v>
      </c>
      <c r="E12" s="16" t="s">
        <v>12</v>
      </c>
      <c r="F12" s="16" t="s">
        <v>13</v>
      </c>
      <c r="G12" s="16" t="s">
        <v>14</v>
      </c>
      <c r="H12" s="16" t="s">
        <v>15</v>
      </c>
    </row>
    <row r="13" spans="2:8" x14ac:dyDescent="0.2">
      <c r="C13" s="4" t="s">
        <v>3</v>
      </c>
      <c r="D13" s="4" t="s">
        <v>3</v>
      </c>
      <c r="E13" s="4" t="s">
        <v>3</v>
      </c>
      <c r="F13" s="4" t="s">
        <v>3</v>
      </c>
      <c r="G13" s="4" t="s">
        <v>3</v>
      </c>
      <c r="H13" s="4" t="s">
        <v>3</v>
      </c>
    </row>
    <row r="14" spans="2:8" x14ac:dyDescent="0.2">
      <c r="B14" s="5" t="s">
        <v>4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</row>
    <row r="15" spans="2:8" x14ac:dyDescent="0.2">
      <c r="B15" s="5"/>
      <c r="C15" s="7"/>
      <c r="D15" s="7"/>
      <c r="E15" s="7"/>
      <c r="F15" s="7"/>
      <c r="G15" s="7"/>
      <c r="H15" s="7"/>
    </row>
    <row r="16" spans="2:8" x14ac:dyDescent="0.2">
      <c r="B16" s="5" t="s">
        <v>5</v>
      </c>
      <c r="C16" s="6">
        <v>8848122</v>
      </c>
      <c r="D16" s="6">
        <v>8848122</v>
      </c>
      <c r="E16" s="6">
        <v>8848122</v>
      </c>
      <c r="F16" s="6">
        <v>8848122</v>
      </c>
      <c r="G16" s="6">
        <v>8848122</v>
      </c>
      <c r="H16" s="6">
        <v>8848122</v>
      </c>
    </row>
    <row r="17" spans="2:8" x14ac:dyDescent="0.2">
      <c r="B17" s="5"/>
      <c r="C17" s="7"/>
      <c r="D17" s="7"/>
      <c r="E17" s="7"/>
      <c r="F17" s="7"/>
      <c r="G17" s="7"/>
      <c r="H17" s="7"/>
    </row>
    <row r="18" spans="2:8" x14ac:dyDescent="0.2">
      <c r="B18" s="5" t="s">
        <v>6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</row>
    <row r="19" spans="2:8" x14ac:dyDescent="0.2">
      <c r="B19" s="5"/>
      <c r="C19" s="7"/>
      <c r="D19" s="7"/>
      <c r="E19" s="7"/>
      <c r="F19" s="7"/>
      <c r="G19" s="7"/>
      <c r="H19" s="7"/>
    </row>
    <row r="20" spans="2:8" x14ac:dyDescent="0.2">
      <c r="B20" s="5" t="s">
        <v>7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</row>
    <row r="21" spans="2:8" x14ac:dyDescent="0.2">
      <c r="B21" s="5"/>
      <c r="C21" s="7"/>
      <c r="D21" s="7"/>
      <c r="E21" s="7"/>
      <c r="F21" s="7"/>
      <c r="G21" s="7"/>
      <c r="H21" s="7"/>
    </row>
    <row r="22" spans="2:8" x14ac:dyDescent="0.2">
      <c r="B22" s="5" t="s">
        <v>8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</row>
    <row r="23" spans="2:8" x14ac:dyDescent="0.2">
      <c r="B23" s="5"/>
      <c r="C23" s="7"/>
      <c r="D23" s="7"/>
      <c r="E23" s="7"/>
      <c r="F23" s="7"/>
      <c r="G23" s="7"/>
      <c r="H23" s="7"/>
    </row>
    <row r="24" spans="2:8" ht="15.75" thickBot="1" x14ac:dyDescent="0.25">
      <c r="B24" s="5" t="s">
        <v>9</v>
      </c>
      <c r="C24" s="8">
        <f>C14+C16+C18+C20+C22</f>
        <v>8848122</v>
      </c>
      <c r="D24" s="8">
        <f t="shared" ref="D24:H24" si="0">D14+D16+D18+D20+D22</f>
        <v>8848122</v>
      </c>
      <c r="E24" s="8">
        <f t="shared" si="0"/>
        <v>8848122</v>
      </c>
      <c r="F24" s="8">
        <f t="shared" si="0"/>
        <v>8848122</v>
      </c>
      <c r="G24" s="8">
        <f t="shared" si="0"/>
        <v>8848122</v>
      </c>
      <c r="H24" s="8">
        <f t="shared" si="0"/>
        <v>8848122</v>
      </c>
    </row>
    <row r="25" spans="2:8" ht="15.75" thickTop="1" x14ac:dyDescent="0.2"/>
    <row r="27" spans="2:8" ht="15.75" x14ac:dyDescent="0.25">
      <c r="B27" s="40"/>
      <c r="C27" s="40"/>
      <c r="D27" s="40"/>
      <c r="E27" s="40"/>
      <c r="F27" s="40"/>
      <c r="G27" s="40"/>
      <c r="H27" s="40"/>
    </row>
    <row r="28" spans="2:8" ht="15.75" x14ac:dyDescent="0.25">
      <c r="B28" s="40"/>
      <c r="C28" s="40"/>
      <c r="D28" s="40"/>
      <c r="E28" s="40"/>
      <c r="F28" s="40"/>
      <c r="G28" s="40"/>
      <c r="H28" s="40"/>
    </row>
    <row r="36" spans="3:8" ht="15.75" x14ac:dyDescent="0.25">
      <c r="C36" s="16"/>
      <c r="D36" s="16"/>
      <c r="E36" s="16"/>
      <c r="F36" s="16"/>
      <c r="G36" s="16"/>
      <c r="H36" s="16"/>
    </row>
    <row r="37" spans="3:8" ht="15.75" x14ac:dyDescent="0.25">
      <c r="C37" s="16"/>
      <c r="D37" s="16"/>
      <c r="E37" s="16"/>
      <c r="F37" s="16"/>
      <c r="G37" s="16"/>
      <c r="H37" s="16"/>
    </row>
    <row r="38" spans="3:8" x14ac:dyDescent="0.2">
      <c r="C38" s="4"/>
      <c r="D38" s="4"/>
      <c r="E38" s="4"/>
      <c r="F38" s="4"/>
      <c r="G38" s="4"/>
      <c r="H38" s="4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9"/>
      <c r="D40" s="19"/>
      <c r="E40" s="19"/>
      <c r="F40" s="19"/>
      <c r="G40" s="19"/>
      <c r="H40" s="19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9"/>
      <c r="D42" s="19"/>
      <c r="E42" s="19"/>
      <c r="F42" s="19"/>
      <c r="G42" s="19"/>
      <c r="H42" s="19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9"/>
      <c r="D44" s="19"/>
      <c r="E44" s="19"/>
      <c r="F44" s="19"/>
      <c r="G44" s="19"/>
      <c r="H44" s="19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9"/>
      <c r="D46" s="19"/>
      <c r="E46" s="19"/>
      <c r="F46" s="19"/>
      <c r="G46" s="19"/>
      <c r="H46" s="19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9"/>
      <c r="D48" s="19"/>
      <c r="E48" s="19"/>
      <c r="F48" s="19"/>
      <c r="G48" s="19"/>
      <c r="H48" s="19"/>
    </row>
    <row r="49" spans="3:8" x14ac:dyDescent="0.2">
      <c r="C49" s="19"/>
      <c r="D49" s="19"/>
      <c r="E49" s="19"/>
      <c r="F49" s="19"/>
      <c r="G49" s="19"/>
      <c r="H49" s="19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ED3C69-8992-4E85-AB92-99DB8FBF9698}">
  <dimension ref="B1:H49"/>
  <sheetViews>
    <sheetView showWhiteSpace="0" zoomScaleNormal="100" workbookViewId="0">
      <selection activeCell="C29" sqref="C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ht="15.75" x14ac:dyDescent="0.25">
      <c r="B4" s="36" t="s">
        <v>62</v>
      </c>
      <c r="C4" s="36"/>
      <c r="D4" s="36"/>
      <c r="E4" s="36"/>
      <c r="F4" s="36"/>
      <c r="G4"/>
      <c r="H4"/>
    </row>
    <row r="5" spans="2:8" ht="15.75" x14ac:dyDescent="0.25">
      <c r="B5" s="36" t="s">
        <v>85</v>
      </c>
      <c r="C5" s="36"/>
      <c r="D5" s="36"/>
      <c r="E5" s="36"/>
      <c r="F5" s="36"/>
      <c r="G5"/>
      <c r="H5"/>
    </row>
    <row r="6" spans="2:8" ht="15.75" customHeight="1" x14ac:dyDescent="0.25">
      <c r="B6" s="36" t="s">
        <v>86</v>
      </c>
      <c r="C6" s="36"/>
      <c r="D6" s="36"/>
      <c r="E6" s="36"/>
      <c r="F6" s="36"/>
      <c r="H6"/>
    </row>
    <row r="7" spans="2:8" ht="15.75" x14ac:dyDescent="0.25">
      <c r="B7" s="36" t="s">
        <v>87</v>
      </c>
      <c r="C7" s="36"/>
      <c r="D7" s="36"/>
      <c r="E7" s="36"/>
      <c r="F7" s="36"/>
      <c r="G7"/>
      <c r="H7"/>
    </row>
    <row r="8" spans="2:8" ht="15.75" x14ac:dyDescent="0.25">
      <c r="B8" s="36" t="s">
        <v>28</v>
      </c>
      <c r="C8" s="36"/>
      <c r="D8" s="36"/>
      <c r="E8" s="36"/>
      <c r="F8" s="36"/>
      <c r="G8"/>
      <c r="H8"/>
    </row>
    <row r="9" spans="2:8" x14ac:dyDescent="0.2">
      <c r="B9" s="36" t="s">
        <v>88</v>
      </c>
      <c r="C9" s="36"/>
      <c r="D9" s="36"/>
      <c r="E9" s="36"/>
      <c r="F9" s="36"/>
    </row>
    <row r="10" spans="2:8" x14ac:dyDescent="0.2">
      <c r="B10" s="36"/>
      <c r="C10" s="36"/>
      <c r="D10" s="36"/>
      <c r="E10" s="36"/>
      <c r="F10" s="36"/>
    </row>
    <row r="11" spans="2:8" ht="15.75" x14ac:dyDescent="0.25">
      <c r="C11" s="33" t="s">
        <v>1</v>
      </c>
      <c r="D11" s="33" t="s">
        <v>1</v>
      </c>
      <c r="E11" s="33" t="s">
        <v>1</v>
      </c>
      <c r="F11" s="33" t="s">
        <v>1</v>
      </c>
      <c r="G11" s="33" t="s">
        <v>1</v>
      </c>
      <c r="H11" s="33" t="s">
        <v>1</v>
      </c>
    </row>
    <row r="12" spans="2:8" ht="15.75" x14ac:dyDescent="0.25">
      <c r="C12" s="33" t="s">
        <v>2</v>
      </c>
      <c r="D12" s="33" t="s">
        <v>11</v>
      </c>
      <c r="E12" s="33" t="s">
        <v>12</v>
      </c>
      <c r="F12" s="33" t="s">
        <v>13</v>
      </c>
      <c r="G12" s="33" t="s">
        <v>14</v>
      </c>
      <c r="H12" s="33" t="s">
        <v>15</v>
      </c>
    </row>
    <row r="13" spans="2:8" x14ac:dyDescent="0.2">
      <c r="C13" s="4" t="s">
        <v>3</v>
      </c>
      <c r="D13" s="4" t="s">
        <v>3</v>
      </c>
      <c r="E13" s="4" t="s">
        <v>3</v>
      </c>
      <c r="F13" s="4" t="s">
        <v>3</v>
      </c>
      <c r="G13" s="4" t="s">
        <v>3</v>
      </c>
      <c r="H13" s="4" t="s">
        <v>3</v>
      </c>
    </row>
    <row r="14" spans="2:8" x14ac:dyDescent="0.2">
      <c r="B14" s="5" t="s">
        <v>4</v>
      </c>
      <c r="C14" s="6">
        <v>90000</v>
      </c>
      <c r="D14" s="6">
        <v>90000</v>
      </c>
      <c r="E14" s="6">
        <v>90000</v>
      </c>
      <c r="F14" s="6">
        <v>90000</v>
      </c>
      <c r="G14" s="6">
        <v>90000</v>
      </c>
      <c r="H14" s="6">
        <v>90000</v>
      </c>
    </row>
    <row r="15" spans="2:8" x14ac:dyDescent="0.2">
      <c r="B15" s="5"/>
      <c r="C15" s="7"/>
      <c r="D15" s="7"/>
      <c r="E15" s="7"/>
      <c r="F15" s="7"/>
      <c r="G15" s="7"/>
      <c r="H15" s="7"/>
    </row>
    <row r="16" spans="2:8" x14ac:dyDescent="0.2">
      <c r="B16" s="5" t="s">
        <v>5</v>
      </c>
      <c r="C16" s="6">
        <v>160000</v>
      </c>
      <c r="D16" s="6">
        <v>160000</v>
      </c>
      <c r="E16" s="6">
        <v>160000</v>
      </c>
      <c r="F16" s="6">
        <v>160000</v>
      </c>
      <c r="G16" s="6">
        <v>160000</v>
      </c>
      <c r="H16" s="6">
        <v>160000</v>
      </c>
    </row>
    <row r="17" spans="2:8" x14ac:dyDescent="0.2">
      <c r="B17" s="5"/>
      <c r="C17" s="7"/>
      <c r="D17" s="7"/>
      <c r="E17" s="7"/>
      <c r="F17" s="7"/>
      <c r="G17" s="7"/>
      <c r="H17" s="7"/>
    </row>
    <row r="18" spans="2:8" x14ac:dyDescent="0.2">
      <c r="B18" s="5" t="s">
        <v>6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</row>
    <row r="19" spans="2:8" x14ac:dyDescent="0.2">
      <c r="B19" s="5"/>
      <c r="C19" s="7"/>
      <c r="D19" s="7"/>
      <c r="E19" s="7"/>
      <c r="F19" s="7"/>
      <c r="G19" s="7"/>
      <c r="H19" s="7"/>
    </row>
    <row r="20" spans="2:8" x14ac:dyDescent="0.2">
      <c r="B20" s="5" t="s">
        <v>7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</row>
    <row r="21" spans="2:8" x14ac:dyDescent="0.2">
      <c r="B21" s="5"/>
      <c r="C21" s="7"/>
      <c r="D21" s="7"/>
      <c r="E21" s="7"/>
      <c r="F21" s="7"/>
      <c r="G21" s="7"/>
      <c r="H21" s="7"/>
    </row>
    <row r="22" spans="2:8" x14ac:dyDescent="0.2">
      <c r="B22" s="5" t="s">
        <v>8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</row>
    <row r="23" spans="2:8" x14ac:dyDescent="0.2">
      <c r="B23" s="5"/>
      <c r="C23" s="7"/>
      <c r="D23" s="7"/>
      <c r="E23" s="7"/>
      <c r="F23" s="7"/>
      <c r="G23" s="7"/>
      <c r="H23" s="7"/>
    </row>
    <row r="24" spans="2:8" ht="15.75" thickBot="1" x14ac:dyDescent="0.25">
      <c r="B24" s="5" t="s">
        <v>9</v>
      </c>
      <c r="C24" s="8">
        <v>250000</v>
      </c>
      <c r="D24" s="8">
        <v>250000</v>
      </c>
      <c r="E24" s="8">
        <v>250000</v>
      </c>
      <c r="F24" s="8">
        <v>250000</v>
      </c>
      <c r="G24" s="8">
        <v>250000</v>
      </c>
      <c r="H24" s="8">
        <v>250000</v>
      </c>
    </row>
    <row r="25" spans="2:8" ht="15.75" thickTop="1" x14ac:dyDescent="0.2"/>
    <row r="27" spans="2:8" ht="15.75" x14ac:dyDescent="0.25">
      <c r="B27" s="40"/>
      <c r="C27" s="40"/>
      <c r="D27" s="40"/>
      <c r="E27" s="40"/>
      <c r="F27" s="40"/>
      <c r="G27" s="40"/>
      <c r="H27" s="40"/>
    </row>
    <row r="28" spans="2:8" ht="15.75" x14ac:dyDescent="0.25">
      <c r="B28" s="40"/>
      <c r="C28" s="40"/>
      <c r="D28" s="40"/>
      <c r="E28" s="40"/>
      <c r="F28" s="40"/>
      <c r="G28" s="40"/>
      <c r="H28" s="40"/>
    </row>
    <row r="36" spans="3:8" ht="15.75" x14ac:dyDescent="0.25">
      <c r="C36" s="33"/>
      <c r="D36" s="33"/>
      <c r="E36" s="33"/>
      <c r="F36" s="33"/>
      <c r="G36" s="33"/>
      <c r="H36" s="33"/>
    </row>
    <row r="37" spans="3:8" ht="15.75" x14ac:dyDescent="0.25">
      <c r="C37" s="33"/>
      <c r="D37" s="33"/>
      <c r="E37" s="33"/>
      <c r="F37" s="33"/>
      <c r="G37" s="33"/>
      <c r="H37" s="33"/>
    </row>
    <row r="38" spans="3:8" x14ac:dyDescent="0.2">
      <c r="C38" s="4"/>
      <c r="D38" s="4"/>
      <c r="E38" s="4"/>
      <c r="F38" s="4"/>
      <c r="G38" s="4"/>
      <c r="H38" s="4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9"/>
      <c r="D40" s="19"/>
      <c r="E40" s="19"/>
      <c r="F40" s="19"/>
      <c r="G40" s="19"/>
      <c r="H40" s="19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9"/>
      <c r="D42" s="19"/>
      <c r="E42" s="19"/>
      <c r="F42" s="19"/>
      <c r="G42" s="19"/>
      <c r="H42" s="19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9"/>
      <c r="D44" s="19"/>
      <c r="E44" s="19"/>
      <c r="F44" s="19"/>
      <c r="G44" s="19"/>
      <c r="H44" s="19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9"/>
      <c r="D46" s="19"/>
      <c r="E46" s="19"/>
      <c r="F46" s="19"/>
      <c r="G46" s="19"/>
      <c r="H46" s="19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9"/>
      <c r="D48" s="19"/>
      <c r="E48" s="19"/>
      <c r="F48" s="19"/>
      <c r="G48" s="19"/>
      <c r="H48" s="19"/>
    </row>
    <row r="49" spans="3:8" x14ac:dyDescent="0.2">
      <c r="C49" s="19"/>
      <c r="D49" s="19"/>
      <c r="E49" s="19"/>
      <c r="F49" s="19"/>
      <c r="G49" s="19"/>
      <c r="H49" s="19"/>
    </row>
  </sheetData>
  <mergeCells count="4">
    <mergeCell ref="B1:H1"/>
    <mergeCell ref="B2:H2"/>
    <mergeCell ref="B27:H27"/>
    <mergeCell ref="B28:H28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ACBCB9-26ED-43E0-B05A-C49AD7ECD178}">
  <dimension ref="B1:H48"/>
  <sheetViews>
    <sheetView showWhiteSpace="0" zoomScaleNormal="100" workbookViewId="0">
      <selection activeCell="F38" sqref="F3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ht="15.75" x14ac:dyDescent="0.25">
      <c r="B4" s="2" t="s">
        <v>62</v>
      </c>
      <c r="C4" s="2"/>
      <c r="D4" s="2"/>
      <c r="E4"/>
      <c r="F4"/>
      <c r="G4"/>
      <c r="H4"/>
    </row>
    <row r="5" spans="2:8" ht="15.75" x14ac:dyDescent="0.25">
      <c r="B5" s="2" t="s">
        <v>89</v>
      </c>
      <c r="C5" s="2"/>
      <c r="D5" s="2"/>
      <c r="E5"/>
      <c r="F5"/>
      <c r="G5"/>
      <c r="H5"/>
    </row>
    <row r="6" spans="2:8" ht="15.75" x14ac:dyDescent="0.25">
      <c r="B6" s="42" t="s">
        <v>90</v>
      </c>
      <c r="C6" s="42"/>
      <c r="D6" s="42"/>
      <c r="E6" s="42"/>
      <c r="F6" s="42"/>
      <c r="H6"/>
    </row>
    <row r="7" spans="2:8" ht="15.75" x14ac:dyDescent="0.25">
      <c r="B7" s="2" t="s">
        <v>28</v>
      </c>
      <c r="C7" s="2"/>
      <c r="D7" s="2"/>
      <c r="E7"/>
      <c r="F7"/>
      <c r="G7"/>
      <c r="H7"/>
    </row>
    <row r="8" spans="2:8" ht="15.75" x14ac:dyDescent="0.25">
      <c r="B8" s="2" t="s">
        <v>91</v>
      </c>
      <c r="C8" s="2"/>
      <c r="D8" s="2"/>
      <c r="E8"/>
      <c r="F8"/>
      <c r="G8"/>
      <c r="H8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2</v>
      </c>
      <c r="D11" s="33" t="s">
        <v>11</v>
      </c>
      <c r="E11" s="33" t="s">
        <v>12</v>
      </c>
      <c r="F11" s="33" t="s">
        <v>13</v>
      </c>
      <c r="G11" s="33" t="s">
        <v>14</v>
      </c>
      <c r="H11" s="33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4287377</v>
      </c>
      <c r="D13" s="6">
        <v>4287377</v>
      </c>
      <c r="E13" s="6">
        <v>4287377</v>
      </c>
      <c r="F13" s="6">
        <v>4287377</v>
      </c>
      <c r="G13" s="6">
        <v>4287377</v>
      </c>
      <c r="H13" s="6">
        <v>4287377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25434080</v>
      </c>
      <c r="D15" s="6">
        <v>25434080</v>
      </c>
      <c r="E15" s="6">
        <v>25434080</v>
      </c>
      <c r="F15" s="6">
        <v>25434080</v>
      </c>
      <c r="G15" s="6">
        <v>25434080</v>
      </c>
      <c r="H15" s="6">
        <v>25434080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261382</v>
      </c>
      <c r="D21" s="6">
        <v>261382</v>
      </c>
      <c r="E21" s="6">
        <v>261382</v>
      </c>
      <c r="F21" s="6">
        <v>261382</v>
      </c>
      <c r="G21" s="6">
        <v>261382</v>
      </c>
      <c r="H21" s="6">
        <v>261382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v>29982839</v>
      </c>
      <c r="D23" s="8">
        <v>29982839</v>
      </c>
      <c r="E23" s="8">
        <v>29982839</v>
      </c>
      <c r="F23" s="8">
        <v>29982839</v>
      </c>
      <c r="G23" s="8">
        <v>29982839</v>
      </c>
      <c r="H23" s="8">
        <v>29982839</v>
      </c>
    </row>
    <row r="24" spans="2:8" ht="15.75" thickTop="1" x14ac:dyDescent="0.2"/>
    <row r="26" spans="2:8" ht="15.75" x14ac:dyDescent="0.25">
      <c r="B26" s="40"/>
      <c r="C26" s="40"/>
      <c r="D26" s="40"/>
      <c r="E26" s="40"/>
      <c r="F26" s="40"/>
      <c r="G26" s="40"/>
      <c r="H26" s="40"/>
    </row>
    <row r="27" spans="2:8" ht="15.75" x14ac:dyDescent="0.25">
      <c r="B27" s="40"/>
      <c r="C27" s="40"/>
      <c r="D27" s="40"/>
      <c r="E27" s="40"/>
      <c r="F27" s="40"/>
      <c r="G27" s="40"/>
      <c r="H27" s="40"/>
    </row>
    <row r="30" spans="2:8" x14ac:dyDescent="0.2">
      <c r="C30" s="19"/>
    </row>
    <row r="35" spans="3:8" ht="15.75" x14ac:dyDescent="0.25">
      <c r="C35" s="33"/>
      <c r="D35" s="33"/>
      <c r="E35" s="33"/>
      <c r="F35" s="33"/>
      <c r="G35" s="33"/>
      <c r="H35" s="33"/>
    </row>
    <row r="36" spans="3:8" ht="15.75" x14ac:dyDescent="0.25">
      <c r="C36" s="33"/>
      <c r="D36" s="33"/>
      <c r="E36" s="33"/>
      <c r="F36" s="33"/>
      <c r="G36" s="33"/>
      <c r="H36" s="3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5">
    <mergeCell ref="B1:H1"/>
    <mergeCell ref="B2:H2"/>
    <mergeCell ref="B6:F6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23208E-2F37-451E-A6E8-EE511A311B6C}">
  <sheetPr>
    <pageSetUpPr fitToPage="1"/>
  </sheetPr>
  <dimension ref="B1:H24"/>
  <sheetViews>
    <sheetView showWhiteSpace="0" zoomScaleNormal="100" workbookViewId="0">
      <selection activeCell="C37" sqref="C3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3.425781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62</v>
      </c>
      <c r="C4" s="2"/>
      <c r="D4" s="2"/>
    </row>
    <row r="5" spans="2:8" x14ac:dyDescent="0.2">
      <c r="B5" s="2" t="s">
        <v>63</v>
      </c>
      <c r="C5" s="2"/>
      <c r="D5" s="2"/>
    </row>
    <row r="6" spans="2:8" x14ac:dyDescent="0.2">
      <c r="B6" s="2" t="s">
        <v>64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65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850000</v>
      </c>
      <c r="D13" s="6">
        <v>850000</v>
      </c>
      <c r="E13" s="6">
        <v>850000</v>
      </c>
      <c r="F13" s="6">
        <v>850000</v>
      </c>
      <c r="G13" s="6">
        <v>850000</v>
      </c>
      <c r="H13" s="6">
        <v>850000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7150000</v>
      </c>
      <c r="D15" s="6">
        <v>7150000</v>
      </c>
      <c r="E15" s="6">
        <v>7150000</v>
      </c>
      <c r="F15" s="6">
        <v>7150000</v>
      </c>
      <c r="G15" s="6">
        <v>7150000</v>
      </c>
      <c r="H15" s="6">
        <v>7150000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v>8000000</v>
      </c>
      <c r="D23" s="8">
        <v>8000000</v>
      </c>
      <c r="E23" s="8">
        <v>8000000</v>
      </c>
      <c r="F23" s="8">
        <v>8000000</v>
      </c>
      <c r="G23" s="8">
        <v>8000000</v>
      </c>
      <c r="H23" s="8">
        <v>8000000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44D875-5F80-4D67-96EE-A9813C7693AF}">
  <dimension ref="B1:H48"/>
  <sheetViews>
    <sheetView showWhiteSpace="0" zoomScaleNormal="100" workbookViewId="0">
      <selection activeCell="C32" sqref="C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75</v>
      </c>
      <c r="C4" s="2"/>
      <c r="D4" s="2"/>
    </row>
    <row r="5" spans="2:8" x14ac:dyDescent="0.2">
      <c r="B5" s="2" t="s">
        <v>82</v>
      </c>
      <c r="C5" s="2"/>
      <c r="D5" s="2"/>
    </row>
    <row r="6" spans="2:8" x14ac:dyDescent="0.2">
      <c r="B6" s="2" t="s">
        <v>83</v>
      </c>
      <c r="C6" s="2"/>
      <c r="D6" s="2"/>
    </row>
    <row r="7" spans="2:8" x14ac:dyDescent="0.2">
      <c r="B7" s="2" t="s">
        <v>79</v>
      </c>
      <c r="C7" s="2"/>
      <c r="D7" s="2"/>
    </row>
    <row r="8" spans="2:8" x14ac:dyDescent="0.2">
      <c r="B8" s="2" t="s">
        <v>84</v>
      </c>
      <c r="C8" s="2"/>
      <c r="D8" s="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2</v>
      </c>
      <c r="D11" s="24" t="s">
        <v>11</v>
      </c>
      <c r="E11" s="24" t="s">
        <v>12</v>
      </c>
      <c r="F11" s="24" t="s">
        <v>13</v>
      </c>
      <c r="G11" s="24" t="s">
        <v>14</v>
      </c>
      <c r="H11" s="24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339378</v>
      </c>
      <c r="D13" s="6">
        <v>339378</v>
      </c>
      <c r="E13" s="6">
        <v>339378</v>
      </c>
      <c r="F13" s="6">
        <v>339378</v>
      </c>
      <c r="G13" s="6">
        <v>339378</v>
      </c>
      <c r="H13" s="6">
        <v>339378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199202</v>
      </c>
      <c r="D15" s="6">
        <v>199202</v>
      </c>
      <c r="E15" s="6">
        <v>199202</v>
      </c>
      <c r="F15" s="6">
        <v>199202</v>
      </c>
      <c r="G15" s="6">
        <v>199202</v>
      </c>
      <c r="H15" s="6">
        <v>199202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1000</v>
      </c>
      <c r="D17" s="6">
        <v>1000</v>
      </c>
      <c r="E17" s="6">
        <v>1000</v>
      </c>
      <c r="F17" s="6">
        <v>1000</v>
      </c>
      <c r="G17" s="6">
        <v>1000</v>
      </c>
      <c r="H17" s="6">
        <v>1000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/>
      <c r="D23" s="8"/>
      <c r="E23" s="8"/>
      <c r="F23" s="8"/>
      <c r="G23" s="8"/>
      <c r="H23" s="8"/>
    </row>
    <row r="24" spans="2:8" ht="15.75" thickTop="1" x14ac:dyDescent="0.2"/>
    <row r="26" spans="2:8" ht="15.75" x14ac:dyDescent="0.25">
      <c r="B26" s="40"/>
      <c r="C26" s="40"/>
      <c r="D26" s="40"/>
      <c r="E26" s="40"/>
      <c r="F26" s="40"/>
      <c r="G26" s="40"/>
      <c r="H26" s="40"/>
    </row>
    <row r="27" spans="2:8" ht="15.75" x14ac:dyDescent="0.25">
      <c r="B27" s="40"/>
      <c r="C27" s="40"/>
      <c r="D27" s="40"/>
      <c r="E27" s="40"/>
      <c r="F27" s="40"/>
      <c r="G27" s="40"/>
      <c r="H27" s="40"/>
    </row>
    <row r="35" spans="3:8" ht="15.75" x14ac:dyDescent="0.25">
      <c r="C35" s="24"/>
      <c r="D35" s="24"/>
      <c r="E35" s="24"/>
      <c r="F35" s="24"/>
      <c r="G35" s="24"/>
      <c r="H35" s="24"/>
    </row>
    <row r="36" spans="3:8" ht="15.75" x14ac:dyDescent="0.25">
      <c r="C36" s="24"/>
      <c r="D36" s="24"/>
      <c r="E36" s="24"/>
      <c r="F36" s="24"/>
      <c r="G36" s="24"/>
      <c r="H36" s="24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6F605-3A06-4492-95D1-75A607B5CFCC}">
  <dimension ref="B1:H48"/>
  <sheetViews>
    <sheetView showWhiteSpace="0" zoomScaleNormal="100" workbookViewId="0">
      <selection activeCell="C28" sqref="C28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39</v>
      </c>
      <c r="C4" s="2"/>
      <c r="D4" s="2"/>
    </row>
    <row r="5" spans="2:8" x14ac:dyDescent="0.2">
      <c r="B5" s="2" t="s">
        <v>38</v>
      </c>
      <c r="C5" s="2"/>
      <c r="D5" s="2"/>
    </row>
    <row r="6" spans="2:8" x14ac:dyDescent="0.2">
      <c r="B6" s="2" t="s">
        <v>37</v>
      </c>
      <c r="C6" s="2"/>
      <c r="D6" s="2"/>
    </row>
    <row r="7" spans="2:8" x14ac:dyDescent="0.2">
      <c r="B7" s="2" t="s">
        <v>36</v>
      </c>
      <c r="C7" s="2"/>
      <c r="D7" s="2"/>
    </row>
    <row r="8" spans="2:8" x14ac:dyDescent="0.2">
      <c r="B8" s="2" t="s">
        <v>35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2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300000</v>
      </c>
      <c r="D15" s="6">
        <v>300000</v>
      </c>
      <c r="E15" s="6">
        <v>300000</v>
      </c>
      <c r="F15" s="6">
        <v>300000</v>
      </c>
      <c r="G15" s="6">
        <v>300000</v>
      </c>
      <c r="H15" s="6">
        <v>300000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 t="shared" ref="C23:H23" si="0">SUM(C13:C22)</f>
        <v>300000</v>
      </c>
      <c r="D23" s="8">
        <f t="shared" si="0"/>
        <v>300000</v>
      </c>
      <c r="E23" s="8">
        <f t="shared" si="0"/>
        <v>300000</v>
      </c>
      <c r="F23" s="8">
        <f t="shared" si="0"/>
        <v>300000</v>
      </c>
      <c r="G23" s="8">
        <f t="shared" si="0"/>
        <v>300000</v>
      </c>
      <c r="H23" s="8">
        <f t="shared" si="0"/>
        <v>300000</v>
      </c>
    </row>
    <row r="24" spans="2:8" ht="15.75" thickTop="1" x14ac:dyDescent="0.2"/>
    <row r="26" spans="2:8" ht="15.75" x14ac:dyDescent="0.25">
      <c r="B26" s="40"/>
      <c r="C26" s="40"/>
      <c r="D26" s="40"/>
      <c r="E26" s="40"/>
      <c r="F26" s="40"/>
      <c r="G26" s="40"/>
      <c r="H26" s="40"/>
    </row>
    <row r="27" spans="2:8" ht="15.75" x14ac:dyDescent="0.25">
      <c r="B27" s="40"/>
      <c r="C27" s="40"/>
      <c r="D27" s="40"/>
      <c r="E27" s="40"/>
      <c r="F27" s="40"/>
      <c r="G27" s="40"/>
      <c r="H27" s="40"/>
    </row>
    <row r="35" spans="3:8" ht="15.75" x14ac:dyDescent="0.25">
      <c r="C35" s="17"/>
      <c r="D35" s="17"/>
      <c r="E35" s="17"/>
      <c r="F35" s="17"/>
      <c r="G35" s="17"/>
      <c r="H35" s="17"/>
    </row>
    <row r="36" spans="3:8" ht="15.75" x14ac:dyDescent="0.25">
      <c r="C36" s="17"/>
      <c r="D36" s="17"/>
      <c r="E36" s="17"/>
      <c r="F36" s="17"/>
      <c r="G36" s="17"/>
      <c r="H36" s="17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A8A9D4-FD60-4A26-8D3A-EF8CD53DF31D}">
  <dimension ref="B1:H49"/>
  <sheetViews>
    <sheetView showWhiteSpace="0" zoomScale="80" zoomScaleNormal="80" zoomScalePageLayoutView="80" workbookViewId="0">
      <selection activeCell="E32" sqref="E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24</v>
      </c>
      <c r="C4" s="2"/>
      <c r="D4" s="2"/>
    </row>
    <row r="5" spans="2:8" x14ac:dyDescent="0.2">
      <c r="B5" s="2" t="s">
        <v>25</v>
      </c>
      <c r="C5" s="2"/>
      <c r="D5" s="2"/>
    </row>
    <row r="6" spans="2:8" ht="36" customHeight="1" x14ac:dyDescent="0.2">
      <c r="B6" s="41" t="s">
        <v>30</v>
      </c>
      <c r="C6" s="41"/>
      <c r="D6" s="41"/>
    </row>
    <row r="7" spans="2:8" ht="45.75" customHeight="1" x14ac:dyDescent="0.2">
      <c r="B7" s="41" t="s">
        <v>27</v>
      </c>
      <c r="C7" s="41"/>
      <c r="D7" s="41"/>
      <c r="E7" s="41"/>
      <c r="F7" s="41"/>
      <c r="G7" s="41"/>
      <c r="H7" s="41"/>
    </row>
    <row r="8" spans="2:8" x14ac:dyDescent="0.2">
      <c r="B8" s="2" t="s">
        <v>28</v>
      </c>
      <c r="C8" s="2"/>
      <c r="D8" s="2"/>
    </row>
    <row r="9" spans="2:8" x14ac:dyDescent="0.2">
      <c r="B9" s="2" t="s">
        <v>31</v>
      </c>
      <c r="C9" s="2"/>
      <c r="D9" s="2"/>
    </row>
    <row r="11" spans="2:8" ht="15.75" x14ac:dyDescent="0.25">
      <c r="C11" s="16" t="s">
        <v>1</v>
      </c>
      <c r="D11" s="16" t="s">
        <v>1</v>
      </c>
      <c r="E11" s="16" t="s">
        <v>1</v>
      </c>
      <c r="F11" s="16" t="s">
        <v>1</v>
      </c>
      <c r="G11" s="16" t="s">
        <v>1</v>
      </c>
      <c r="H11" s="16" t="s">
        <v>1</v>
      </c>
    </row>
    <row r="12" spans="2:8" ht="15.75" x14ac:dyDescent="0.25">
      <c r="C12" s="16" t="s">
        <v>2</v>
      </c>
      <c r="D12" s="16" t="s">
        <v>11</v>
      </c>
      <c r="E12" s="16" t="s">
        <v>12</v>
      </c>
      <c r="F12" s="16" t="s">
        <v>13</v>
      </c>
      <c r="G12" s="16" t="s">
        <v>14</v>
      </c>
      <c r="H12" s="16" t="s">
        <v>15</v>
      </c>
    </row>
    <row r="13" spans="2:8" x14ac:dyDescent="0.2">
      <c r="C13" s="4" t="s">
        <v>3</v>
      </c>
      <c r="D13" s="4" t="s">
        <v>3</v>
      </c>
      <c r="E13" s="4" t="s">
        <v>3</v>
      </c>
      <c r="F13" s="4" t="s">
        <v>3</v>
      </c>
      <c r="G13" s="4" t="s">
        <v>3</v>
      </c>
      <c r="H13" s="4" t="s">
        <v>3</v>
      </c>
    </row>
    <row r="14" spans="2:8" x14ac:dyDescent="0.2">
      <c r="B14" s="5" t="s">
        <v>4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</row>
    <row r="15" spans="2:8" x14ac:dyDescent="0.2">
      <c r="B15" s="5"/>
      <c r="C15" s="7"/>
      <c r="D15" s="7"/>
      <c r="E15" s="7"/>
      <c r="F15" s="7"/>
      <c r="G15" s="7"/>
      <c r="H15" s="7"/>
    </row>
    <row r="16" spans="2:8" x14ac:dyDescent="0.2">
      <c r="B16" s="5" t="s">
        <v>5</v>
      </c>
      <c r="C16" s="6">
        <v>8044183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</row>
    <row r="17" spans="2:8" x14ac:dyDescent="0.2">
      <c r="B17" s="5"/>
      <c r="C17" s="7"/>
      <c r="D17" s="7"/>
      <c r="E17" s="7"/>
      <c r="F17" s="7"/>
      <c r="G17" s="7"/>
      <c r="H17" s="7"/>
    </row>
    <row r="18" spans="2:8" x14ac:dyDescent="0.2">
      <c r="B18" s="5" t="s">
        <v>6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</row>
    <row r="19" spans="2:8" x14ac:dyDescent="0.2">
      <c r="B19" s="5"/>
      <c r="C19" s="7"/>
      <c r="D19" s="7"/>
      <c r="E19" s="7"/>
      <c r="F19" s="7"/>
      <c r="G19" s="7"/>
      <c r="H19" s="7"/>
    </row>
    <row r="20" spans="2:8" x14ac:dyDescent="0.2">
      <c r="B20" s="5" t="s">
        <v>7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</row>
    <row r="21" spans="2:8" x14ac:dyDescent="0.2">
      <c r="B21" s="5"/>
      <c r="C21" s="7"/>
      <c r="D21" s="7"/>
      <c r="E21" s="7"/>
      <c r="F21" s="7"/>
      <c r="G21" s="7"/>
      <c r="H21" s="7"/>
    </row>
    <row r="22" spans="2:8" x14ac:dyDescent="0.2">
      <c r="B22" s="5" t="s">
        <v>8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</row>
    <row r="23" spans="2:8" x14ac:dyDescent="0.2">
      <c r="B23" s="5"/>
      <c r="C23" s="7"/>
      <c r="D23" s="7"/>
      <c r="E23" s="7"/>
      <c r="F23" s="7"/>
      <c r="G23" s="7"/>
      <c r="H23" s="7"/>
    </row>
    <row r="24" spans="2:8" ht="15.75" thickBot="1" x14ac:dyDescent="0.25">
      <c r="B24" s="5" t="s">
        <v>9</v>
      </c>
      <c r="C24" s="8">
        <v>8044183</v>
      </c>
      <c r="D24" s="8">
        <f>D14+D16+D18+D20+D22</f>
        <v>0</v>
      </c>
      <c r="E24" s="8">
        <f>E14+E16+E18+E20+E22</f>
        <v>0</v>
      </c>
      <c r="F24" s="8">
        <f>F14+F16+F18+F20+F22</f>
        <v>0</v>
      </c>
      <c r="G24" s="8">
        <f>G14+G16+G18+G20+G22</f>
        <v>0</v>
      </c>
      <c r="H24" s="8">
        <f>H14+H16+H18+H20+H22</f>
        <v>0</v>
      </c>
    </row>
    <row r="25" spans="2:8" ht="15.75" thickTop="1" x14ac:dyDescent="0.2"/>
    <row r="27" spans="2:8" ht="15.75" x14ac:dyDescent="0.25">
      <c r="B27" s="40"/>
      <c r="C27" s="40"/>
      <c r="D27" s="40"/>
      <c r="E27" s="40"/>
      <c r="F27" s="40"/>
      <c r="G27" s="40"/>
      <c r="H27" s="40"/>
    </row>
    <row r="28" spans="2:8" ht="15.75" x14ac:dyDescent="0.25">
      <c r="B28" s="40"/>
      <c r="C28" s="40"/>
      <c r="D28" s="40"/>
      <c r="E28" s="40"/>
      <c r="F28" s="40"/>
      <c r="G28" s="40"/>
      <c r="H28" s="40"/>
    </row>
    <row r="36" spans="3:8" ht="15.75" x14ac:dyDescent="0.25">
      <c r="C36" s="16"/>
      <c r="D36" s="16"/>
      <c r="E36" s="16"/>
      <c r="F36" s="16"/>
      <c r="G36" s="16"/>
      <c r="H36" s="16"/>
    </row>
    <row r="37" spans="3:8" ht="15.75" x14ac:dyDescent="0.25">
      <c r="C37" s="16"/>
      <c r="D37" s="16"/>
      <c r="E37" s="16"/>
      <c r="F37" s="16"/>
      <c r="G37" s="16"/>
      <c r="H37" s="16"/>
    </row>
    <row r="38" spans="3:8" x14ac:dyDescent="0.2">
      <c r="C38" s="4"/>
      <c r="D38" s="4"/>
      <c r="E38" s="4"/>
      <c r="F38" s="4"/>
      <c r="G38" s="4"/>
      <c r="H38" s="4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9"/>
      <c r="D40" s="19"/>
      <c r="E40" s="19"/>
      <c r="F40" s="19"/>
      <c r="G40" s="19"/>
      <c r="H40" s="19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9"/>
      <c r="D42" s="19"/>
      <c r="E42" s="19"/>
      <c r="F42" s="19"/>
      <c r="G42" s="19"/>
      <c r="H42" s="19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9"/>
      <c r="D44" s="19"/>
      <c r="E44" s="19"/>
      <c r="F44" s="19"/>
      <c r="G44" s="19"/>
      <c r="H44" s="19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9"/>
      <c r="D46" s="19"/>
      <c r="E46" s="19"/>
      <c r="F46" s="19"/>
      <c r="G46" s="19"/>
      <c r="H46" s="19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9"/>
      <c r="D48" s="19"/>
      <c r="E48" s="19"/>
      <c r="F48" s="19"/>
      <c r="G48" s="19"/>
      <c r="H48" s="19"/>
    </row>
    <row r="49" spans="3:8" x14ac:dyDescent="0.2">
      <c r="C49" s="19"/>
      <c r="D49" s="19"/>
      <c r="E49" s="19"/>
      <c r="F49" s="19"/>
      <c r="G49" s="19"/>
      <c r="H49" s="19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85A3B-D58B-4452-8ED9-005B0A0F4B95}">
  <dimension ref="B1:H48"/>
  <sheetViews>
    <sheetView showWhiteSpace="0" zoomScaleNormal="100" workbookViewId="0">
      <selection activeCell="E31" sqref="E3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58</v>
      </c>
      <c r="C4" s="2"/>
      <c r="D4" s="2"/>
    </row>
    <row r="5" spans="2:8" x14ac:dyDescent="0.2">
      <c r="B5" s="2" t="s">
        <v>59</v>
      </c>
      <c r="C5" s="2"/>
      <c r="D5" s="2"/>
    </row>
    <row r="6" spans="2:8" x14ac:dyDescent="0.2">
      <c r="B6" s="2" t="s">
        <v>60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61</v>
      </c>
      <c r="C8" s="2"/>
      <c r="D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2</v>
      </c>
      <c r="D11" s="22" t="s">
        <v>11</v>
      </c>
      <c r="E11" s="22" t="s">
        <v>12</v>
      </c>
      <c r="F11" s="22" t="s">
        <v>13</v>
      </c>
      <c r="G11" s="22" t="s">
        <v>14</v>
      </c>
      <c r="H11" s="22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480000</v>
      </c>
      <c r="D13" s="6">
        <v>485000</v>
      </c>
      <c r="E13" s="6">
        <v>490000</v>
      </c>
      <c r="F13" s="6">
        <v>495000</v>
      </c>
      <c r="G13" s="6">
        <v>500000</v>
      </c>
      <c r="H13" s="6">
        <v>550000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1458411</v>
      </c>
      <c r="D15" s="6">
        <v>1854630</v>
      </c>
      <c r="E15" s="6">
        <v>1849630</v>
      </c>
      <c r="F15" s="6">
        <v>1844630</v>
      </c>
      <c r="G15" s="6">
        <v>1839630</v>
      </c>
      <c r="H15" s="6">
        <v>1789630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 t="shared" ref="C23:H23" si="0">SUM(C13:C22)</f>
        <v>1938411</v>
      </c>
      <c r="D23" s="8">
        <f t="shared" si="0"/>
        <v>2339630</v>
      </c>
      <c r="E23" s="8">
        <f t="shared" si="0"/>
        <v>2339630</v>
      </c>
      <c r="F23" s="8">
        <f t="shared" si="0"/>
        <v>2339630</v>
      </c>
      <c r="G23" s="8">
        <f t="shared" si="0"/>
        <v>2339630</v>
      </c>
      <c r="H23" s="8">
        <f t="shared" si="0"/>
        <v>2339630</v>
      </c>
    </row>
    <row r="24" spans="2:8" ht="15.75" thickTop="1" x14ac:dyDescent="0.2"/>
    <row r="26" spans="2:8" ht="15.75" x14ac:dyDescent="0.25">
      <c r="B26" s="40"/>
      <c r="C26" s="40"/>
      <c r="D26" s="40"/>
      <c r="E26" s="40"/>
      <c r="F26" s="40"/>
      <c r="G26" s="40"/>
      <c r="H26" s="40"/>
    </row>
    <row r="27" spans="2:8" ht="15.75" x14ac:dyDescent="0.25">
      <c r="B27" s="40"/>
      <c r="C27" s="40"/>
      <c r="D27" s="40"/>
      <c r="E27" s="40"/>
      <c r="F27" s="40"/>
      <c r="G27" s="40"/>
      <c r="H27" s="40"/>
    </row>
    <row r="35" spans="3:8" ht="15.75" x14ac:dyDescent="0.25">
      <c r="C35" s="22"/>
      <c r="D35" s="22"/>
      <c r="E35" s="22"/>
      <c r="F35" s="22"/>
      <c r="G35" s="22"/>
      <c r="H35" s="22"/>
    </row>
    <row r="36" spans="3:8" ht="15.75" x14ac:dyDescent="0.25">
      <c r="C36" s="22"/>
      <c r="D36" s="22"/>
      <c r="E36" s="22"/>
      <c r="F36" s="22"/>
      <c r="G36" s="22"/>
      <c r="H36" s="22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509E6B-38EC-476B-B056-A77ADCB25117}">
  <dimension ref="B1:H48"/>
  <sheetViews>
    <sheetView showWhiteSpace="0" topLeftCell="A9" zoomScaleNormal="100" workbookViewId="0">
      <selection activeCell="E33" sqref="E3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24</v>
      </c>
      <c r="C4" s="2"/>
      <c r="D4" s="2"/>
    </row>
    <row r="5" spans="2:8" x14ac:dyDescent="0.2">
      <c r="B5" s="2" t="s">
        <v>92</v>
      </c>
      <c r="C5" s="2"/>
      <c r="D5" s="2"/>
    </row>
    <row r="6" spans="2:8" x14ac:dyDescent="0.2">
      <c r="B6" s="2" t="s">
        <v>93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94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2</v>
      </c>
      <c r="D11" s="33" t="s">
        <v>11</v>
      </c>
      <c r="E11" s="33" t="s">
        <v>12</v>
      </c>
      <c r="F11" s="33" t="s">
        <v>13</v>
      </c>
      <c r="G11" s="33" t="s">
        <v>14</v>
      </c>
      <c r="H11" s="33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118568</v>
      </c>
      <c r="D13" s="6">
        <v>118568</v>
      </c>
      <c r="E13" s="6">
        <v>118568</v>
      </c>
      <c r="F13" s="6">
        <v>118568</v>
      </c>
      <c r="G13" s="6">
        <v>118568</v>
      </c>
      <c r="H13" s="6">
        <v>118568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104842</v>
      </c>
      <c r="D15" s="6">
        <v>104842</v>
      </c>
      <c r="E15" s="6">
        <v>104842</v>
      </c>
      <c r="F15" s="6">
        <v>104842</v>
      </c>
      <c r="G15" s="6">
        <v>104842</v>
      </c>
      <c r="H15" s="6">
        <v>104842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v>223410</v>
      </c>
      <c r="D23" s="8">
        <v>223410</v>
      </c>
      <c r="E23" s="8">
        <v>223410</v>
      </c>
      <c r="F23" s="8">
        <v>223410</v>
      </c>
      <c r="G23" s="8">
        <v>223410</v>
      </c>
      <c r="H23" s="8">
        <v>223410</v>
      </c>
    </row>
    <row r="24" spans="2:8" ht="15.75" thickTop="1" x14ac:dyDescent="0.2"/>
    <row r="26" spans="2:8" ht="15.75" x14ac:dyDescent="0.25">
      <c r="B26" s="40"/>
      <c r="C26" s="40"/>
      <c r="D26" s="40"/>
      <c r="E26" s="40"/>
      <c r="F26" s="40"/>
      <c r="G26" s="40"/>
      <c r="H26" s="40"/>
    </row>
    <row r="27" spans="2:8" ht="15.75" x14ac:dyDescent="0.25">
      <c r="B27" s="40"/>
      <c r="C27" s="40"/>
      <c r="D27" s="40"/>
      <c r="E27" s="40"/>
      <c r="F27" s="40"/>
      <c r="G27" s="40"/>
      <c r="H27" s="40"/>
    </row>
    <row r="35" spans="3:8" ht="15.75" x14ac:dyDescent="0.25">
      <c r="C35" s="33"/>
      <c r="D35" s="33"/>
      <c r="E35" s="33"/>
      <c r="F35" s="33"/>
      <c r="G35" s="33"/>
      <c r="H35" s="33"/>
    </row>
    <row r="36" spans="3:8" ht="15.75" x14ac:dyDescent="0.25">
      <c r="C36" s="33"/>
      <c r="D36" s="33"/>
      <c r="E36" s="33"/>
      <c r="F36" s="33"/>
      <c r="G36" s="33"/>
      <c r="H36" s="3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B16879-3730-4252-82BA-B25A0793C8DA}">
  <dimension ref="B1:H49"/>
  <sheetViews>
    <sheetView showWhiteSpace="0" zoomScale="80" zoomScaleNormal="80" zoomScalePageLayoutView="80" workbookViewId="0">
      <selection activeCell="E35" sqref="E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24</v>
      </c>
      <c r="C4" s="2"/>
      <c r="D4" s="2"/>
    </row>
    <row r="5" spans="2:8" x14ac:dyDescent="0.2">
      <c r="B5" s="2" t="s">
        <v>25</v>
      </c>
      <c r="C5" s="2"/>
      <c r="D5" s="2"/>
    </row>
    <row r="6" spans="2:8" ht="36" customHeight="1" x14ac:dyDescent="0.2">
      <c r="B6" s="41" t="s">
        <v>26</v>
      </c>
      <c r="C6" s="41"/>
      <c r="D6" s="41"/>
    </row>
    <row r="7" spans="2:8" ht="45.75" customHeight="1" x14ac:dyDescent="0.2">
      <c r="B7" s="41" t="s">
        <v>27</v>
      </c>
      <c r="C7" s="41"/>
      <c r="D7" s="41"/>
      <c r="E7" s="41"/>
      <c r="F7" s="41"/>
      <c r="G7" s="41"/>
      <c r="H7" s="41"/>
    </row>
    <row r="8" spans="2:8" x14ac:dyDescent="0.2">
      <c r="B8" s="2" t="s">
        <v>28</v>
      </c>
      <c r="C8" s="2"/>
      <c r="D8" s="2"/>
    </row>
    <row r="9" spans="2:8" x14ac:dyDescent="0.2">
      <c r="B9" s="2" t="s">
        <v>32</v>
      </c>
      <c r="C9" s="2"/>
      <c r="D9" s="2"/>
    </row>
    <row r="11" spans="2:8" ht="15.75" x14ac:dyDescent="0.25">
      <c r="C11" s="16" t="s">
        <v>1</v>
      </c>
      <c r="D11" s="16" t="s">
        <v>1</v>
      </c>
      <c r="E11" s="16" t="s">
        <v>1</v>
      </c>
      <c r="F11" s="16" t="s">
        <v>1</v>
      </c>
      <c r="G11" s="16" t="s">
        <v>1</v>
      </c>
      <c r="H11" s="16" t="s">
        <v>1</v>
      </c>
    </row>
    <row r="12" spans="2:8" ht="15.75" x14ac:dyDescent="0.25">
      <c r="C12" s="16" t="s">
        <v>2</v>
      </c>
      <c r="D12" s="16" t="s">
        <v>11</v>
      </c>
      <c r="E12" s="16" t="s">
        <v>12</v>
      </c>
      <c r="F12" s="16" t="s">
        <v>13</v>
      </c>
      <c r="G12" s="16" t="s">
        <v>14</v>
      </c>
      <c r="H12" s="16" t="s">
        <v>15</v>
      </c>
    </row>
    <row r="13" spans="2:8" x14ac:dyDescent="0.2">
      <c r="C13" s="4" t="s">
        <v>3</v>
      </c>
      <c r="D13" s="4" t="s">
        <v>3</v>
      </c>
      <c r="E13" s="4" t="s">
        <v>3</v>
      </c>
      <c r="F13" s="4" t="s">
        <v>3</v>
      </c>
      <c r="G13" s="4" t="s">
        <v>3</v>
      </c>
      <c r="H13" s="4" t="s">
        <v>3</v>
      </c>
    </row>
    <row r="14" spans="2:8" x14ac:dyDescent="0.2">
      <c r="B14" s="5" t="s">
        <v>4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</row>
    <row r="15" spans="2:8" x14ac:dyDescent="0.2">
      <c r="B15" s="5"/>
      <c r="C15" s="7"/>
      <c r="D15" s="7"/>
      <c r="E15" s="7"/>
      <c r="F15" s="7"/>
      <c r="G15" s="7"/>
      <c r="H15" s="7"/>
    </row>
    <row r="16" spans="2:8" x14ac:dyDescent="0.2">
      <c r="B16" s="5" t="s">
        <v>5</v>
      </c>
      <c r="C16" s="6">
        <v>8848122</v>
      </c>
      <c r="D16" s="6">
        <v>8848122</v>
      </c>
      <c r="E16" s="6">
        <v>8848122</v>
      </c>
      <c r="F16" s="6">
        <v>8848122</v>
      </c>
      <c r="G16" s="6">
        <v>8848122</v>
      </c>
      <c r="H16" s="6">
        <v>8848122</v>
      </c>
    </row>
    <row r="17" spans="2:8" x14ac:dyDescent="0.2">
      <c r="B17" s="5"/>
      <c r="C17" s="7"/>
      <c r="D17" s="7"/>
      <c r="E17" s="7"/>
      <c r="F17" s="7"/>
      <c r="G17" s="7"/>
      <c r="H17" s="7"/>
    </row>
    <row r="18" spans="2:8" x14ac:dyDescent="0.2">
      <c r="B18" s="5" t="s">
        <v>6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</row>
    <row r="19" spans="2:8" x14ac:dyDescent="0.2">
      <c r="B19" s="5"/>
      <c r="C19" s="7"/>
      <c r="D19" s="7"/>
      <c r="E19" s="7"/>
      <c r="F19" s="7"/>
      <c r="G19" s="7"/>
      <c r="H19" s="7"/>
    </row>
    <row r="20" spans="2:8" x14ac:dyDescent="0.2">
      <c r="B20" s="5" t="s">
        <v>7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</row>
    <row r="21" spans="2:8" x14ac:dyDescent="0.2">
      <c r="B21" s="5"/>
      <c r="C21" s="7"/>
      <c r="D21" s="7"/>
      <c r="E21" s="7"/>
      <c r="F21" s="7"/>
      <c r="G21" s="7"/>
      <c r="H21" s="7"/>
    </row>
    <row r="22" spans="2:8" x14ac:dyDescent="0.2">
      <c r="B22" s="5" t="s">
        <v>8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</row>
    <row r="23" spans="2:8" x14ac:dyDescent="0.2">
      <c r="B23" s="5"/>
      <c r="C23" s="7"/>
      <c r="D23" s="7"/>
      <c r="E23" s="7"/>
      <c r="F23" s="7"/>
      <c r="G23" s="7"/>
      <c r="H23" s="7"/>
    </row>
    <row r="24" spans="2:8" ht="15.75" thickBot="1" x14ac:dyDescent="0.25">
      <c r="B24" s="5" t="s">
        <v>9</v>
      </c>
      <c r="C24" s="8">
        <v>8848122</v>
      </c>
      <c r="D24" s="8">
        <f>D14+D16+D18+D20+D22</f>
        <v>8848122</v>
      </c>
      <c r="E24" s="8">
        <f>E14+E16+E18+E20+E22</f>
        <v>8848122</v>
      </c>
      <c r="F24" s="8">
        <f>F14+F16+F18+F20+F22</f>
        <v>8848122</v>
      </c>
      <c r="G24" s="8">
        <f>G14+G16+G18+G20+G22</f>
        <v>8848122</v>
      </c>
      <c r="H24" s="8">
        <f>H14+H16+H18+H20+H22</f>
        <v>8848122</v>
      </c>
    </row>
    <row r="25" spans="2:8" ht="15.75" thickTop="1" x14ac:dyDescent="0.2"/>
    <row r="27" spans="2:8" ht="15.75" x14ac:dyDescent="0.25">
      <c r="B27" s="40"/>
      <c r="C27" s="40"/>
      <c r="D27" s="40"/>
      <c r="E27" s="40"/>
      <c r="F27" s="40"/>
      <c r="G27" s="40"/>
      <c r="H27" s="40"/>
    </row>
    <row r="28" spans="2:8" ht="15.75" x14ac:dyDescent="0.25">
      <c r="B28" s="40"/>
      <c r="C28" s="40"/>
      <c r="D28" s="40"/>
      <c r="E28" s="40"/>
      <c r="F28" s="40"/>
      <c r="G28" s="40"/>
      <c r="H28" s="40"/>
    </row>
    <row r="36" spans="3:8" ht="15.75" x14ac:dyDescent="0.25">
      <c r="C36" s="16"/>
      <c r="D36" s="16"/>
      <c r="E36" s="16"/>
      <c r="F36" s="16"/>
      <c r="G36" s="16"/>
      <c r="H36" s="16"/>
    </row>
    <row r="37" spans="3:8" ht="15.75" x14ac:dyDescent="0.25">
      <c r="C37" s="16"/>
      <c r="D37" s="16"/>
      <c r="E37" s="16"/>
      <c r="F37" s="16"/>
      <c r="G37" s="16"/>
      <c r="H37" s="16"/>
    </row>
    <row r="38" spans="3:8" x14ac:dyDescent="0.2">
      <c r="C38" s="4"/>
      <c r="D38" s="4"/>
      <c r="E38" s="4"/>
      <c r="F38" s="4"/>
      <c r="G38" s="4"/>
      <c r="H38" s="4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9"/>
      <c r="D40" s="19"/>
      <c r="E40" s="19"/>
      <c r="F40" s="19"/>
      <c r="G40" s="19"/>
      <c r="H40" s="19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9"/>
      <c r="D42" s="19"/>
      <c r="E42" s="19"/>
      <c r="F42" s="19"/>
      <c r="G42" s="19"/>
      <c r="H42" s="19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9"/>
      <c r="D44" s="19"/>
      <c r="E44" s="19"/>
      <c r="F44" s="19"/>
      <c r="G44" s="19"/>
      <c r="H44" s="19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9"/>
      <c r="D46" s="19"/>
      <c r="E46" s="19"/>
      <c r="F46" s="19"/>
      <c r="G46" s="19"/>
      <c r="H46" s="19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9"/>
      <c r="D48" s="19"/>
      <c r="E48" s="19"/>
      <c r="F48" s="19"/>
      <c r="G48" s="19"/>
      <c r="H48" s="19"/>
    </row>
    <row r="49" spans="3:8" x14ac:dyDescent="0.2">
      <c r="C49" s="19"/>
      <c r="D49" s="19"/>
      <c r="E49" s="19"/>
      <c r="F49" s="19"/>
      <c r="G49" s="19"/>
      <c r="H49" s="19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8ADF8-CD7A-477D-AEA4-138D8CBD6AA6}">
  <sheetPr>
    <pageSetUpPr fitToPage="1"/>
  </sheetPr>
  <dimension ref="A1:H48"/>
  <sheetViews>
    <sheetView workbookViewId="0">
      <selection activeCell="H18" sqref="H18"/>
    </sheetView>
  </sheetViews>
  <sheetFormatPr defaultRowHeight="15" x14ac:dyDescent="0.25"/>
  <cols>
    <col min="2" max="2" width="44.5703125" customWidth="1"/>
    <col min="3" max="4" width="12.7109375" bestFit="1" customWidth="1"/>
    <col min="5" max="8" width="11.5703125" bestFit="1" customWidth="1"/>
  </cols>
  <sheetData>
    <row r="1" spans="1:8" ht="15.75" x14ac:dyDescent="0.25">
      <c r="A1" s="25"/>
      <c r="B1" s="43" t="s">
        <v>0</v>
      </c>
      <c r="C1" s="43"/>
      <c r="D1" s="43"/>
      <c r="E1" s="43"/>
      <c r="F1" s="43"/>
      <c r="G1" s="43"/>
      <c r="H1" s="43"/>
    </row>
    <row r="2" spans="1:8" ht="15.75" x14ac:dyDescent="0.25">
      <c r="A2" s="25"/>
      <c r="B2" s="43" t="s">
        <v>10</v>
      </c>
      <c r="C2" s="43"/>
      <c r="D2" s="43"/>
      <c r="E2" s="43"/>
      <c r="F2" s="43"/>
      <c r="G2" s="43"/>
      <c r="H2" s="43"/>
    </row>
    <row r="3" spans="1:8" ht="15.75" x14ac:dyDescent="0.25">
      <c r="A3" s="25"/>
      <c r="B3" s="25"/>
      <c r="C3" s="25"/>
      <c r="D3" s="25"/>
      <c r="E3" s="25"/>
      <c r="F3" s="25"/>
      <c r="G3" s="25"/>
      <c r="H3" s="25"/>
    </row>
    <row r="4" spans="1:8" ht="15.75" x14ac:dyDescent="0.25">
      <c r="A4" s="25"/>
      <c r="B4" s="26" t="s">
        <v>68</v>
      </c>
      <c r="C4" s="26"/>
      <c r="D4" s="26"/>
      <c r="E4" s="25"/>
      <c r="F4" s="25"/>
      <c r="G4" s="25"/>
      <c r="H4" s="25"/>
    </row>
    <row r="5" spans="1:8" ht="15.75" x14ac:dyDescent="0.25">
      <c r="A5" s="25"/>
      <c r="B5" s="26" t="s">
        <v>69</v>
      </c>
      <c r="C5" s="26"/>
      <c r="D5" s="26"/>
      <c r="E5" s="25"/>
      <c r="F5" s="25"/>
      <c r="G5" s="25"/>
      <c r="H5" s="25"/>
    </row>
    <row r="6" spans="1:8" ht="15.75" x14ac:dyDescent="0.25">
      <c r="A6" s="25"/>
      <c r="B6" s="26" t="s">
        <v>70</v>
      </c>
      <c r="C6" s="26"/>
      <c r="D6" s="26"/>
      <c r="E6" s="25"/>
      <c r="F6" s="25"/>
      <c r="G6" s="25"/>
      <c r="H6" s="25"/>
    </row>
    <row r="7" spans="1:8" ht="15.75" x14ac:dyDescent="0.25">
      <c r="A7" s="25"/>
      <c r="B7" s="26" t="s">
        <v>71</v>
      </c>
      <c r="C7" s="26"/>
      <c r="D7" s="26"/>
      <c r="E7" s="25"/>
      <c r="F7" s="25"/>
      <c r="G7" s="25"/>
      <c r="H7" s="25"/>
    </row>
    <row r="8" spans="1:8" ht="15.75" x14ac:dyDescent="0.25">
      <c r="A8" s="25"/>
      <c r="B8" s="26" t="s">
        <v>72</v>
      </c>
      <c r="C8" s="26"/>
      <c r="D8" s="26"/>
      <c r="E8" s="25"/>
      <c r="F8" s="25"/>
      <c r="G8" s="25"/>
      <c r="H8" s="25"/>
    </row>
    <row r="9" spans="1:8" ht="15.75" x14ac:dyDescent="0.25">
      <c r="A9" s="25"/>
      <c r="B9" s="25"/>
      <c r="C9" s="25"/>
      <c r="D9" s="25"/>
      <c r="E9" s="25"/>
      <c r="F9" s="25"/>
      <c r="G9" s="25"/>
      <c r="H9" s="25"/>
    </row>
    <row r="10" spans="1:8" ht="15.75" x14ac:dyDescent="0.25">
      <c r="A10" s="25"/>
      <c r="B10" s="25"/>
      <c r="C10" s="27" t="s">
        <v>1</v>
      </c>
      <c r="D10" s="27" t="s">
        <v>1</v>
      </c>
      <c r="E10" s="27" t="s">
        <v>1</v>
      </c>
      <c r="F10" s="27" t="s">
        <v>1</v>
      </c>
      <c r="G10" s="27" t="s">
        <v>1</v>
      </c>
      <c r="H10" s="27" t="s">
        <v>1</v>
      </c>
    </row>
    <row r="11" spans="1:8" ht="15.75" x14ac:dyDescent="0.25">
      <c r="A11" s="25"/>
      <c r="B11" s="25"/>
      <c r="C11" s="27" t="s">
        <v>2</v>
      </c>
      <c r="D11" s="27" t="s">
        <v>11</v>
      </c>
      <c r="E11" s="27" t="s">
        <v>12</v>
      </c>
      <c r="F11" s="27" t="s">
        <v>13</v>
      </c>
      <c r="G11" s="27" t="s">
        <v>14</v>
      </c>
      <c r="H11" s="27" t="s">
        <v>15</v>
      </c>
    </row>
    <row r="12" spans="1:8" ht="15.75" x14ac:dyDescent="0.25">
      <c r="A12" s="25"/>
      <c r="B12" s="25"/>
      <c r="C12" s="28" t="s">
        <v>3</v>
      </c>
      <c r="D12" s="28" t="s">
        <v>3</v>
      </c>
      <c r="E12" s="28" t="s">
        <v>3</v>
      </c>
      <c r="F12" s="28" t="s">
        <v>3</v>
      </c>
      <c r="G12" s="28" t="s">
        <v>3</v>
      </c>
      <c r="H12" s="28" t="s">
        <v>3</v>
      </c>
    </row>
    <row r="13" spans="1:8" ht="15.75" x14ac:dyDescent="0.25">
      <c r="A13" s="25"/>
      <c r="B13" s="29" t="s">
        <v>4</v>
      </c>
      <c r="C13" s="30">
        <v>3232199</v>
      </c>
      <c r="D13" s="30">
        <v>3232199</v>
      </c>
      <c r="E13" s="30">
        <v>3232199</v>
      </c>
      <c r="F13" s="30">
        <v>3232199</v>
      </c>
      <c r="G13" s="30">
        <v>3232199</v>
      </c>
      <c r="H13" s="30">
        <v>3232199</v>
      </c>
    </row>
    <row r="14" spans="1:8" ht="15.75" x14ac:dyDescent="0.25">
      <c r="A14" s="25"/>
      <c r="B14" s="29"/>
      <c r="C14" s="29"/>
      <c r="D14" s="29"/>
      <c r="E14" s="29"/>
      <c r="F14" s="29"/>
      <c r="G14" s="29"/>
      <c r="H14" s="29"/>
    </row>
    <row r="15" spans="1:8" ht="15.75" x14ac:dyDescent="0.25">
      <c r="A15" s="25"/>
      <c r="B15" s="29" t="s">
        <v>5</v>
      </c>
      <c r="C15" s="30">
        <v>2210011</v>
      </c>
      <c r="D15" s="30">
        <v>2210011</v>
      </c>
      <c r="E15" s="30">
        <v>2210011</v>
      </c>
      <c r="F15" s="30">
        <v>2210011</v>
      </c>
      <c r="G15" s="30">
        <v>2210011</v>
      </c>
      <c r="H15" s="30">
        <v>2210011</v>
      </c>
    </row>
    <row r="16" spans="1:8" ht="15.75" x14ac:dyDescent="0.25">
      <c r="A16" s="25"/>
      <c r="B16" s="29"/>
      <c r="C16" s="29"/>
      <c r="D16" s="29"/>
      <c r="E16" s="29"/>
      <c r="F16" s="29"/>
      <c r="G16" s="29"/>
      <c r="H16" s="29"/>
    </row>
    <row r="17" spans="1:8" ht="15.75" x14ac:dyDescent="0.25">
      <c r="A17" s="25"/>
      <c r="B17" s="29" t="s">
        <v>6</v>
      </c>
      <c r="C17" s="30">
        <v>200000</v>
      </c>
      <c r="D17" s="30">
        <v>200000</v>
      </c>
      <c r="E17" s="30">
        <v>200000</v>
      </c>
      <c r="F17" s="30">
        <v>200000</v>
      </c>
      <c r="G17" s="30">
        <v>200000</v>
      </c>
      <c r="H17" s="30">
        <v>200000</v>
      </c>
    </row>
    <row r="18" spans="1:8" ht="15.75" x14ac:dyDescent="0.25">
      <c r="A18" s="25"/>
      <c r="B18" s="29"/>
      <c r="C18" s="29"/>
      <c r="D18" s="29"/>
      <c r="E18" s="29"/>
      <c r="F18" s="29"/>
      <c r="G18" s="29"/>
      <c r="H18" s="29"/>
    </row>
    <row r="19" spans="1:8" ht="15.75" x14ac:dyDescent="0.25">
      <c r="A19" s="25"/>
      <c r="B19" s="29" t="s">
        <v>7</v>
      </c>
      <c r="C19" s="31">
        <v>0</v>
      </c>
      <c r="D19" s="31">
        <v>0</v>
      </c>
      <c r="E19" s="31">
        <v>0</v>
      </c>
      <c r="F19" s="31">
        <v>0</v>
      </c>
      <c r="G19" s="31">
        <v>0</v>
      </c>
      <c r="H19" s="31">
        <v>0</v>
      </c>
    </row>
    <row r="20" spans="1:8" ht="15.75" x14ac:dyDescent="0.25">
      <c r="A20" s="25"/>
      <c r="B20" s="29"/>
      <c r="C20" s="29"/>
      <c r="D20" s="29"/>
      <c r="E20" s="29"/>
      <c r="F20" s="29"/>
      <c r="G20" s="29"/>
      <c r="H20" s="29"/>
    </row>
    <row r="21" spans="1:8" ht="15.75" x14ac:dyDescent="0.25">
      <c r="A21" s="25"/>
      <c r="B21" s="29" t="s">
        <v>8</v>
      </c>
      <c r="C21" s="31">
        <v>0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</row>
    <row r="22" spans="1:8" ht="15.75" x14ac:dyDescent="0.25">
      <c r="A22" s="25"/>
      <c r="B22" s="29"/>
      <c r="C22" s="29"/>
      <c r="D22" s="29"/>
      <c r="E22" s="29"/>
      <c r="F22" s="29"/>
      <c r="G22" s="29"/>
      <c r="H22" s="29"/>
    </row>
    <row r="23" spans="1:8" ht="16.5" thickBot="1" x14ac:dyDescent="0.3">
      <c r="A23" s="25"/>
      <c r="B23" s="29" t="s">
        <v>9</v>
      </c>
      <c r="C23" s="32">
        <f>SUM(C13:C21)</f>
        <v>5642210</v>
      </c>
      <c r="D23" s="32">
        <f t="shared" ref="D23:H23" si="0">SUM(D13:D21)</f>
        <v>5642210</v>
      </c>
      <c r="E23" s="32">
        <f t="shared" si="0"/>
        <v>5642210</v>
      </c>
      <c r="F23" s="32">
        <f t="shared" si="0"/>
        <v>5642210</v>
      </c>
      <c r="G23" s="32">
        <f t="shared" si="0"/>
        <v>5642210</v>
      </c>
      <c r="H23" s="32">
        <f t="shared" si="0"/>
        <v>5642210</v>
      </c>
    </row>
    <row r="24" spans="1:8" ht="16.5" thickTop="1" x14ac:dyDescent="0.25">
      <c r="A24" s="25"/>
      <c r="B24" s="25"/>
      <c r="C24" s="25"/>
      <c r="D24" s="25"/>
      <c r="E24" s="25"/>
      <c r="F24" s="25"/>
      <c r="G24" s="25"/>
      <c r="H24" s="25"/>
    </row>
    <row r="25" spans="1:8" ht="15.75" x14ac:dyDescent="0.25">
      <c r="A25" s="25"/>
      <c r="B25" s="25"/>
      <c r="C25" s="25"/>
      <c r="D25" s="25"/>
      <c r="E25" s="25"/>
      <c r="F25" s="25"/>
      <c r="G25" s="25"/>
      <c r="H25" s="25"/>
    </row>
    <row r="26" spans="1:8" ht="15.75" x14ac:dyDescent="0.25">
      <c r="A26" s="25"/>
      <c r="B26" s="43"/>
      <c r="C26" s="43"/>
      <c r="D26" s="43"/>
      <c r="E26" s="43"/>
      <c r="F26" s="43"/>
      <c r="G26" s="43"/>
      <c r="H26" s="43"/>
    </row>
    <row r="27" spans="1:8" ht="15.75" x14ac:dyDescent="0.25">
      <c r="A27" s="25"/>
      <c r="B27" s="43"/>
      <c r="C27" s="43"/>
      <c r="D27" s="43"/>
      <c r="E27" s="43"/>
      <c r="F27" s="43"/>
      <c r="G27" s="43"/>
      <c r="H27" s="43"/>
    </row>
    <row r="28" spans="1:8" ht="15.75" x14ac:dyDescent="0.25">
      <c r="A28" s="25"/>
      <c r="B28" s="25"/>
      <c r="C28" s="25"/>
      <c r="D28" s="25"/>
      <c r="E28" s="25"/>
      <c r="F28" s="25"/>
      <c r="G28" s="25"/>
      <c r="H28" s="25"/>
    </row>
    <row r="29" spans="1:8" ht="15.75" x14ac:dyDescent="0.25">
      <c r="A29" s="25"/>
      <c r="B29" s="25"/>
      <c r="C29" s="25"/>
      <c r="D29" s="25"/>
      <c r="E29" s="25"/>
      <c r="F29" s="25"/>
      <c r="G29" s="25"/>
      <c r="H29" s="25"/>
    </row>
    <row r="30" spans="1:8" ht="15.75" x14ac:dyDescent="0.25">
      <c r="A30" s="25"/>
      <c r="B30" s="25"/>
      <c r="C30" s="25"/>
      <c r="D30" s="25"/>
      <c r="E30" s="25"/>
      <c r="F30" s="25"/>
      <c r="G30" s="25"/>
      <c r="H30" s="25"/>
    </row>
    <row r="31" spans="1:8" ht="15.75" x14ac:dyDescent="0.25">
      <c r="A31" s="25"/>
      <c r="B31" s="25"/>
      <c r="C31" s="25"/>
      <c r="D31" s="25"/>
      <c r="E31" s="25"/>
      <c r="F31" s="25"/>
      <c r="G31" s="25"/>
      <c r="H31" s="25"/>
    </row>
    <row r="32" spans="1:8" ht="15.75" x14ac:dyDescent="0.25">
      <c r="A32" s="25"/>
      <c r="B32" s="25"/>
      <c r="C32" s="25"/>
      <c r="D32" s="25"/>
      <c r="E32" s="25"/>
      <c r="F32" s="25"/>
      <c r="G32" s="25"/>
      <c r="H32" s="25"/>
    </row>
    <row r="33" spans="1:8" ht="15.75" x14ac:dyDescent="0.25">
      <c r="A33" s="25"/>
      <c r="B33" s="25"/>
      <c r="C33" s="25"/>
      <c r="D33" s="25"/>
      <c r="E33" s="25"/>
      <c r="F33" s="25"/>
      <c r="G33" s="25"/>
      <c r="H33" s="25"/>
    </row>
    <row r="34" spans="1:8" ht="15.75" x14ac:dyDescent="0.25">
      <c r="A34" s="25"/>
      <c r="B34" s="25"/>
      <c r="C34" s="25"/>
      <c r="D34" s="25"/>
      <c r="E34" s="25"/>
      <c r="F34" s="25"/>
      <c r="G34" s="25"/>
      <c r="H34" s="25"/>
    </row>
    <row r="35" spans="1:8" ht="15.75" x14ac:dyDescent="0.25">
      <c r="A35" s="25"/>
      <c r="B35" s="25"/>
      <c r="C35" s="27"/>
      <c r="D35" s="27"/>
      <c r="E35" s="27"/>
      <c r="F35" s="27"/>
      <c r="G35" s="27"/>
      <c r="H35" s="27"/>
    </row>
    <row r="36" spans="1:8" ht="15.75" x14ac:dyDescent="0.25">
      <c r="A36" s="25"/>
      <c r="B36" s="25"/>
      <c r="C36" s="27"/>
      <c r="D36" s="27"/>
      <c r="E36" s="27"/>
      <c r="F36" s="27"/>
      <c r="G36" s="27"/>
      <c r="H36" s="27"/>
    </row>
    <row r="37" spans="1:8" ht="15.75" x14ac:dyDescent="0.25">
      <c r="A37" s="25"/>
      <c r="B37" s="25"/>
      <c r="C37" s="28"/>
      <c r="D37" s="28"/>
      <c r="E37" s="28"/>
      <c r="F37" s="28"/>
      <c r="G37" s="28"/>
      <c r="H37" s="28"/>
    </row>
    <row r="38" spans="1:8" ht="15.75" x14ac:dyDescent="0.25">
      <c r="A38" s="25"/>
      <c r="B38" s="25"/>
      <c r="C38" s="26"/>
      <c r="D38" s="26"/>
      <c r="E38" s="26"/>
      <c r="F38" s="26"/>
      <c r="G38" s="26"/>
      <c r="H38" s="26"/>
    </row>
    <row r="39" spans="1:8" ht="15.75" x14ac:dyDescent="0.25">
      <c r="A39" s="25"/>
      <c r="B39" s="25"/>
      <c r="C39" s="25"/>
      <c r="D39" s="25"/>
      <c r="E39" s="25"/>
      <c r="F39" s="25"/>
      <c r="G39" s="25"/>
      <c r="H39" s="25"/>
    </row>
    <row r="40" spans="1:8" ht="15.75" x14ac:dyDescent="0.25">
      <c r="A40" s="25"/>
      <c r="B40" s="25"/>
      <c r="C40" s="26"/>
      <c r="D40" s="26"/>
      <c r="E40" s="26"/>
      <c r="F40" s="26"/>
      <c r="G40" s="26"/>
      <c r="H40" s="26"/>
    </row>
    <row r="41" spans="1:8" ht="15.75" x14ac:dyDescent="0.25">
      <c r="A41" s="25"/>
      <c r="B41" s="25"/>
      <c r="C41" s="25"/>
      <c r="D41" s="25"/>
      <c r="E41" s="25"/>
      <c r="F41" s="25"/>
      <c r="G41" s="25"/>
      <c r="H41" s="25"/>
    </row>
    <row r="42" spans="1:8" ht="15.75" x14ac:dyDescent="0.25">
      <c r="A42" s="25"/>
      <c r="B42" s="25"/>
      <c r="C42" s="26"/>
      <c r="D42" s="26"/>
      <c r="E42" s="26"/>
      <c r="F42" s="26"/>
      <c r="G42" s="26"/>
      <c r="H42" s="26"/>
    </row>
    <row r="43" spans="1:8" ht="15.75" x14ac:dyDescent="0.25">
      <c r="A43" s="25"/>
      <c r="B43" s="25"/>
      <c r="C43" s="25"/>
      <c r="D43" s="25"/>
      <c r="E43" s="25"/>
      <c r="F43" s="25"/>
      <c r="G43" s="25"/>
      <c r="H43" s="25"/>
    </row>
    <row r="44" spans="1:8" ht="15.75" x14ac:dyDescent="0.25">
      <c r="A44" s="25"/>
      <c r="B44" s="25"/>
      <c r="C44" s="26"/>
      <c r="D44" s="26"/>
      <c r="E44" s="26"/>
      <c r="F44" s="26"/>
      <c r="G44" s="26"/>
      <c r="H44" s="26"/>
    </row>
    <row r="45" spans="1:8" ht="15.75" x14ac:dyDescent="0.25">
      <c r="A45" s="25"/>
      <c r="B45" s="25"/>
      <c r="C45" s="25"/>
      <c r="D45" s="25"/>
      <c r="E45" s="25"/>
      <c r="F45" s="25"/>
      <c r="G45" s="25"/>
      <c r="H45" s="25"/>
    </row>
    <row r="46" spans="1:8" ht="15.75" x14ac:dyDescent="0.25">
      <c r="A46" s="25"/>
      <c r="B46" s="25"/>
      <c r="C46" s="26"/>
      <c r="D46" s="26"/>
      <c r="E46" s="26"/>
      <c r="F46" s="26"/>
      <c r="G46" s="26"/>
      <c r="H46" s="26"/>
    </row>
    <row r="47" spans="1:8" ht="15.75" x14ac:dyDescent="0.25">
      <c r="A47" s="25"/>
      <c r="B47" s="25"/>
      <c r="C47" s="25"/>
      <c r="D47" s="25"/>
      <c r="E47" s="25"/>
      <c r="F47" s="25"/>
      <c r="G47" s="25"/>
      <c r="H47" s="25"/>
    </row>
    <row r="48" spans="1:8" ht="15.75" x14ac:dyDescent="0.25">
      <c r="A48" s="25"/>
      <c r="B48" s="25"/>
      <c r="C48" s="25"/>
      <c r="D48" s="25"/>
      <c r="E48" s="25"/>
      <c r="F48" s="25"/>
      <c r="G48" s="25"/>
      <c r="H48" s="25"/>
    </row>
  </sheetData>
  <mergeCells count="4">
    <mergeCell ref="B1:H1"/>
    <mergeCell ref="B2:H2"/>
    <mergeCell ref="B26:H26"/>
    <mergeCell ref="B27:H27"/>
  </mergeCells>
  <pageMargins left="0.2" right="0.2" top="0.75" bottom="0.75" header="0.3" footer="0.3"/>
  <pageSetup scale="88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48"/>
  <sheetViews>
    <sheetView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x14ac:dyDescent="0.2">
      <c r="B6" s="2" t="s">
        <v>23</v>
      </c>
      <c r="C6" s="2"/>
      <c r="D6" s="2"/>
    </row>
    <row r="7" spans="2:8" x14ac:dyDescent="0.2">
      <c r="B7" s="2" t="s">
        <v>18</v>
      </c>
      <c r="C7" s="2"/>
      <c r="D7" s="2"/>
    </row>
    <row r="8" spans="2:8" x14ac:dyDescent="0.2">
      <c r="B8" s="2" t="s">
        <v>19</v>
      </c>
      <c r="C8" s="2"/>
      <c r="D8" s="2"/>
    </row>
    <row r="10" spans="2:8" ht="15.75" x14ac:dyDescent="0.25">
      <c r="C10" s="3" t="s">
        <v>1</v>
      </c>
      <c r="D10" s="3" t="s">
        <v>1</v>
      </c>
      <c r="E10" s="3" t="s">
        <v>1</v>
      </c>
      <c r="F10" s="3" t="s">
        <v>1</v>
      </c>
      <c r="G10" s="3" t="s">
        <v>1</v>
      </c>
      <c r="H10" s="3" t="s">
        <v>1</v>
      </c>
    </row>
    <row r="11" spans="2:8" ht="15.75" x14ac:dyDescent="0.25">
      <c r="C11" s="3" t="s">
        <v>2</v>
      </c>
      <c r="D11" s="3" t="s">
        <v>11</v>
      </c>
      <c r="E11" s="3" t="s">
        <v>12</v>
      </c>
      <c r="F11" s="3" t="s">
        <v>13</v>
      </c>
      <c r="G11" s="3" t="s">
        <v>14</v>
      </c>
      <c r="H11" s="3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750000</v>
      </c>
      <c r="D13" s="6">
        <v>750000</v>
      </c>
      <c r="E13" s="6">
        <v>750000</v>
      </c>
      <c r="F13" s="6">
        <v>750000</v>
      </c>
      <c r="G13" s="6">
        <v>750000</v>
      </c>
      <c r="H13" s="6">
        <v>750000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f>13683337-750000</f>
        <v>12933337</v>
      </c>
      <c r="D15" s="6">
        <v>12933337</v>
      </c>
      <c r="E15" s="6">
        <v>9726456</v>
      </c>
      <c r="F15" s="6">
        <v>9726456</v>
      </c>
      <c r="G15" s="6">
        <v>9726456</v>
      </c>
      <c r="H15" s="6">
        <v>9726456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/>
      <c r="D23" s="8"/>
      <c r="E23" s="8"/>
      <c r="F23" s="8"/>
      <c r="G23" s="8"/>
      <c r="H23" s="8"/>
    </row>
    <row r="24" spans="2:8" ht="15.75" thickTop="1" x14ac:dyDescent="0.2"/>
    <row r="26" spans="2:8" ht="15.75" x14ac:dyDescent="0.25">
      <c r="B26" s="44"/>
      <c r="C26" s="44"/>
      <c r="D26" s="44"/>
      <c r="E26" s="44"/>
      <c r="F26" s="44"/>
      <c r="G26" s="44"/>
      <c r="H26" s="44"/>
    </row>
    <row r="27" spans="2:8" ht="15.75" x14ac:dyDescent="0.25">
      <c r="B27" s="44"/>
      <c r="C27" s="44"/>
      <c r="D27" s="44"/>
      <c r="E27" s="44"/>
      <c r="F27" s="44"/>
      <c r="G27" s="44"/>
      <c r="H27" s="44"/>
    </row>
    <row r="28" spans="2:8" x14ac:dyDescent="0.2">
      <c r="B28" s="10"/>
      <c r="C28" s="10"/>
      <c r="D28" s="10"/>
      <c r="E28" s="10"/>
      <c r="F28" s="10"/>
      <c r="G28" s="10"/>
      <c r="H28" s="10"/>
    </row>
    <row r="29" spans="2:8" x14ac:dyDescent="0.2">
      <c r="B29" s="15"/>
      <c r="C29" s="15"/>
      <c r="D29" s="15"/>
      <c r="E29" s="10"/>
      <c r="F29" s="10"/>
      <c r="G29" s="10"/>
      <c r="H29" s="10"/>
    </row>
    <row r="30" spans="2:8" x14ac:dyDescent="0.2">
      <c r="B30" s="15"/>
      <c r="C30" s="15"/>
      <c r="D30" s="15"/>
      <c r="E30" s="10"/>
      <c r="F30" s="10"/>
      <c r="G30" s="10"/>
      <c r="H30" s="10"/>
    </row>
    <row r="31" spans="2:8" x14ac:dyDescent="0.2">
      <c r="B31" s="15"/>
      <c r="C31" s="15"/>
      <c r="D31" s="15"/>
      <c r="E31" s="10"/>
      <c r="F31" s="10"/>
      <c r="G31" s="10"/>
      <c r="H31" s="10"/>
    </row>
    <row r="32" spans="2:8" x14ac:dyDescent="0.2">
      <c r="B32" s="15"/>
      <c r="C32" s="15"/>
      <c r="D32" s="15"/>
      <c r="E32" s="10"/>
      <c r="F32" s="10"/>
      <c r="G32" s="10"/>
      <c r="H32" s="10"/>
    </row>
    <row r="33" spans="2:8" x14ac:dyDescent="0.2">
      <c r="B33" s="15"/>
      <c r="C33" s="15"/>
      <c r="D33" s="15"/>
      <c r="E33" s="10"/>
      <c r="F33" s="10"/>
      <c r="G33" s="10"/>
      <c r="H33" s="10"/>
    </row>
    <row r="34" spans="2:8" x14ac:dyDescent="0.2">
      <c r="B34" s="15"/>
      <c r="C34" s="15"/>
      <c r="D34" s="15"/>
      <c r="E34" s="10"/>
      <c r="F34" s="10"/>
      <c r="G34" s="10"/>
      <c r="H34" s="10"/>
    </row>
    <row r="35" spans="2:8" ht="15.75" x14ac:dyDescent="0.25">
      <c r="B35" s="10"/>
      <c r="C35" s="11"/>
      <c r="D35" s="11"/>
      <c r="E35" s="11"/>
      <c r="F35" s="11"/>
      <c r="G35" s="11"/>
      <c r="H35" s="11"/>
    </row>
    <row r="36" spans="2:8" ht="15.75" x14ac:dyDescent="0.25">
      <c r="B36" s="10"/>
      <c r="C36" s="11"/>
      <c r="D36" s="11"/>
      <c r="E36" s="11"/>
      <c r="F36" s="11"/>
      <c r="G36" s="11"/>
      <c r="H36" s="11"/>
    </row>
    <row r="37" spans="2:8" x14ac:dyDescent="0.2">
      <c r="B37" s="10"/>
      <c r="C37" s="12"/>
      <c r="D37" s="12"/>
      <c r="E37" s="12"/>
      <c r="F37" s="12"/>
      <c r="G37" s="12"/>
      <c r="H37" s="12"/>
    </row>
    <row r="38" spans="2:8" x14ac:dyDescent="0.2">
      <c r="B38" s="10"/>
      <c r="C38" s="13"/>
      <c r="D38" s="13"/>
      <c r="E38" s="13"/>
      <c r="F38" s="13"/>
      <c r="G38" s="13"/>
      <c r="H38" s="13"/>
    </row>
    <row r="39" spans="2:8" x14ac:dyDescent="0.2">
      <c r="B39" s="10"/>
      <c r="C39" s="14"/>
      <c r="D39" s="14"/>
      <c r="E39" s="14"/>
      <c r="F39" s="14"/>
      <c r="G39" s="14"/>
      <c r="H39" s="14"/>
    </row>
    <row r="40" spans="2:8" x14ac:dyDescent="0.2">
      <c r="B40" s="10"/>
      <c r="C40" s="13"/>
      <c r="D40" s="13"/>
      <c r="E40" s="13"/>
      <c r="F40" s="13"/>
      <c r="G40" s="13"/>
      <c r="H40" s="13"/>
    </row>
    <row r="41" spans="2:8" x14ac:dyDescent="0.2">
      <c r="B41" s="10"/>
      <c r="C41" s="14"/>
      <c r="D41" s="14"/>
      <c r="E41" s="14"/>
      <c r="F41" s="14"/>
      <c r="G41" s="14"/>
      <c r="H41" s="14"/>
    </row>
    <row r="42" spans="2:8" x14ac:dyDescent="0.2">
      <c r="B42" s="10"/>
      <c r="C42" s="13"/>
      <c r="D42" s="13"/>
      <c r="E42" s="13"/>
      <c r="F42" s="13"/>
      <c r="G42" s="13"/>
      <c r="H42" s="13"/>
    </row>
    <row r="43" spans="2:8" x14ac:dyDescent="0.2">
      <c r="B43" s="10"/>
      <c r="C43" s="14"/>
      <c r="D43" s="14"/>
      <c r="E43" s="14"/>
      <c r="F43" s="14"/>
      <c r="G43" s="14"/>
      <c r="H43" s="14"/>
    </row>
    <row r="44" spans="2:8" x14ac:dyDescent="0.2">
      <c r="B44" s="10"/>
      <c r="C44" s="13"/>
      <c r="D44" s="13"/>
      <c r="E44" s="13"/>
      <c r="F44" s="13"/>
      <c r="G44" s="13"/>
      <c r="H44" s="13"/>
    </row>
    <row r="45" spans="2:8" x14ac:dyDescent="0.2">
      <c r="B45" s="10"/>
      <c r="C45" s="14"/>
      <c r="D45" s="14"/>
      <c r="E45" s="14"/>
      <c r="F45" s="14"/>
      <c r="G45" s="14"/>
      <c r="H45" s="14"/>
    </row>
    <row r="46" spans="2:8" x14ac:dyDescent="0.2">
      <c r="B46" s="10"/>
      <c r="C46" s="13"/>
      <c r="D46" s="13"/>
      <c r="E46" s="13"/>
      <c r="F46" s="13"/>
      <c r="G46" s="13"/>
      <c r="H46" s="13"/>
    </row>
    <row r="47" spans="2:8" x14ac:dyDescent="0.2">
      <c r="B47" s="10"/>
      <c r="C47" s="14"/>
      <c r="D47" s="14"/>
      <c r="E47" s="14"/>
      <c r="F47" s="14"/>
      <c r="G47" s="14"/>
      <c r="H47" s="14"/>
    </row>
    <row r="48" spans="2:8" x14ac:dyDescent="0.2">
      <c r="B48" s="10"/>
      <c r="C48" s="14"/>
      <c r="D48" s="14"/>
      <c r="E48" s="14"/>
      <c r="F48" s="14"/>
      <c r="G48" s="14"/>
      <c r="H48" s="14"/>
    </row>
  </sheetData>
  <mergeCells count="4">
    <mergeCell ref="B26:H26"/>
    <mergeCell ref="B27:H27"/>
    <mergeCell ref="B1:H1"/>
    <mergeCell ref="B2:H2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279BBA-085A-4152-AEF4-D0CF4D1EE090}">
  <dimension ref="B1:H24"/>
  <sheetViews>
    <sheetView workbookViewId="0">
      <selection activeCell="H24" sqref="H2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5" width="11.28515625" style="1" customWidth="1"/>
    <col min="6" max="6" width="13.5703125" style="1" customWidth="1"/>
    <col min="7" max="7" width="11.42578125" style="1" bestFit="1" customWidth="1"/>
    <col min="8" max="8" width="12.710937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</row>
    <row r="2" spans="2:8" ht="15.75" x14ac:dyDescent="0.25">
      <c r="B2" s="40" t="s">
        <v>10</v>
      </c>
      <c r="C2" s="40"/>
      <c r="D2" s="40"/>
    </row>
    <row r="4" spans="2:8" x14ac:dyDescent="0.2">
      <c r="B4" s="2" t="s">
        <v>112</v>
      </c>
      <c r="C4" s="2"/>
      <c r="D4" s="2"/>
    </row>
    <row r="5" spans="2:8" x14ac:dyDescent="0.2">
      <c r="B5" s="2" t="s">
        <v>113</v>
      </c>
      <c r="C5" s="2"/>
      <c r="D5" s="2"/>
    </row>
    <row r="6" spans="2:8" x14ac:dyDescent="0.2">
      <c r="B6" s="2" t="s">
        <v>114</v>
      </c>
      <c r="C6" s="2"/>
      <c r="D6" s="2"/>
    </row>
    <row r="7" spans="2:8" x14ac:dyDescent="0.2">
      <c r="B7" s="2" t="s">
        <v>56</v>
      </c>
      <c r="C7" s="2"/>
      <c r="D7" s="2"/>
    </row>
    <row r="8" spans="2:8" x14ac:dyDescent="0.2">
      <c r="B8" s="2" t="s">
        <v>115</v>
      </c>
      <c r="C8" s="2"/>
      <c r="D8" s="2"/>
    </row>
    <row r="10" spans="2:8" ht="15.75" x14ac:dyDescent="0.25">
      <c r="C10" s="39" t="s">
        <v>1</v>
      </c>
      <c r="D10" s="39" t="s">
        <v>1</v>
      </c>
      <c r="E10" s="39" t="s">
        <v>1</v>
      </c>
      <c r="F10" s="39" t="s">
        <v>1</v>
      </c>
      <c r="G10" s="39" t="s">
        <v>1</v>
      </c>
      <c r="H10" s="39" t="s">
        <v>1</v>
      </c>
    </row>
    <row r="11" spans="2:8" ht="15.75" x14ac:dyDescent="0.25">
      <c r="C11" s="39" t="s">
        <v>2</v>
      </c>
      <c r="D11" s="39" t="s">
        <v>11</v>
      </c>
      <c r="E11" s="39" t="s">
        <v>12</v>
      </c>
      <c r="F11" s="39" t="s">
        <v>13</v>
      </c>
      <c r="G11" s="39" t="s">
        <v>14</v>
      </c>
      <c r="H11" s="39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110000</v>
      </c>
      <c r="D13" s="6">
        <v>110000</v>
      </c>
      <c r="E13" s="6">
        <v>110000</v>
      </c>
      <c r="F13" s="6">
        <v>110000</v>
      </c>
      <c r="G13" s="6">
        <v>110000</v>
      </c>
      <c r="H13" s="6">
        <v>110000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75000</v>
      </c>
      <c r="D15" s="6">
        <v>75000</v>
      </c>
      <c r="E15" s="6">
        <v>75000</v>
      </c>
      <c r="F15" s="6">
        <v>75000</v>
      </c>
      <c r="G15" s="6">
        <v>75000</v>
      </c>
      <c r="H15" s="6">
        <v>75000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v>185000</v>
      </c>
      <c r="D23" s="8">
        <v>185000</v>
      </c>
      <c r="E23" s="8">
        <v>185000</v>
      </c>
      <c r="F23" s="8">
        <v>185000</v>
      </c>
      <c r="G23" s="8">
        <v>185000</v>
      </c>
      <c r="H23" s="8">
        <v>185000</v>
      </c>
    </row>
    <row r="24" spans="2:8" ht="15.75" thickTop="1" x14ac:dyDescent="0.2"/>
  </sheetData>
  <mergeCells count="2">
    <mergeCell ref="B1:D1"/>
    <mergeCell ref="B2:D2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8ECC4-37B6-402A-A71C-52A55F245187}">
  <dimension ref="B1:H48"/>
  <sheetViews>
    <sheetView showWhiteSpace="0" zoomScaleNormal="100" workbookViewId="0">
      <selection activeCell="F28" sqref="F28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39</v>
      </c>
      <c r="C4" s="2"/>
      <c r="D4" s="2"/>
    </row>
    <row r="5" spans="2:8" x14ac:dyDescent="0.2">
      <c r="B5" s="2" t="s">
        <v>42</v>
      </c>
      <c r="C5" s="2"/>
      <c r="D5" s="2"/>
    </row>
    <row r="6" spans="2:8" x14ac:dyDescent="0.2">
      <c r="B6" s="2" t="s">
        <v>37</v>
      </c>
      <c r="C6" s="2"/>
      <c r="D6" s="2"/>
    </row>
    <row r="7" spans="2:8" x14ac:dyDescent="0.2">
      <c r="B7" s="2" t="s">
        <v>36</v>
      </c>
      <c r="C7" s="2"/>
      <c r="D7" s="2"/>
    </row>
    <row r="8" spans="2:8" x14ac:dyDescent="0.2">
      <c r="B8" s="2" t="s">
        <v>43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2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111170</v>
      </c>
      <c r="D13" s="6">
        <v>19300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f>2000000-C13</f>
        <v>1888830</v>
      </c>
      <c r="D15" s="6">
        <f>623195-D13</f>
        <v>603895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2000000</v>
      </c>
      <c r="D23" s="8">
        <f t="shared" ref="D23:H23" si="0">SUM(D13:D22)</f>
        <v>623195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75" thickTop="1" x14ac:dyDescent="0.2"/>
    <row r="26" spans="2:8" ht="15.75" x14ac:dyDescent="0.25">
      <c r="B26" s="40"/>
      <c r="C26" s="40"/>
      <c r="D26" s="40"/>
      <c r="E26" s="40"/>
      <c r="F26" s="40"/>
      <c r="G26" s="40"/>
      <c r="H26" s="40"/>
    </row>
    <row r="27" spans="2:8" ht="15.75" x14ac:dyDescent="0.25">
      <c r="B27" s="40"/>
      <c r="C27" s="40"/>
      <c r="D27" s="40"/>
      <c r="E27" s="40"/>
      <c r="F27" s="40"/>
      <c r="G27" s="40"/>
      <c r="H27" s="40"/>
    </row>
    <row r="35" spans="3:8" ht="15.75" x14ac:dyDescent="0.25">
      <c r="C35" s="17"/>
      <c r="D35" s="17"/>
      <c r="E35" s="17"/>
      <c r="F35" s="17"/>
      <c r="G35" s="17"/>
      <c r="H35" s="17"/>
    </row>
    <row r="36" spans="3:8" ht="15.75" x14ac:dyDescent="0.25">
      <c r="C36" s="17"/>
      <c r="D36" s="17"/>
      <c r="E36" s="17"/>
      <c r="F36" s="17"/>
      <c r="G36" s="17"/>
      <c r="H36" s="17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383003-0990-4E1D-A8A9-D5E8FC95BF49}">
  <dimension ref="B1:H48"/>
  <sheetViews>
    <sheetView showWhiteSpace="0" zoomScaleNormal="100" workbookViewId="0">
      <selection activeCell="E31" sqref="E3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53</v>
      </c>
      <c r="C4" s="2"/>
      <c r="D4" s="2"/>
    </row>
    <row r="5" spans="2:8" x14ac:dyDescent="0.2">
      <c r="B5" s="2" t="s">
        <v>54</v>
      </c>
      <c r="C5" s="2"/>
      <c r="D5" s="2"/>
    </row>
    <row r="6" spans="2:8" x14ac:dyDescent="0.2">
      <c r="B6" s="2" t="s">
        <v>55</v>
      </c>
      <c r="C6" s="2"/>
      <c r="D6" s="2"/>
    </row>
    <row r="7" spans="2:8" x14ac:dyDescent="0.2">
      <c r="B7" s="2" t="s">
        <v>56</v>
      </c>
      <c r="C7" s="2"/>
      <c r="D7" s="2"/>
    </row>
    <row r="8" spans="2:8" x14ac:dyDescent="0.2">
      <c r="B8" s="2" t="s">
        <v>57</v>
      </c>
      <c r="C8" s="2"/>
      <c r="D8" s="2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42600</v>
      </c>
      <c r="D13" s="6">
        <v>42600</v>
      </c>
      <c r="E13" s="6">
        <v>42600</v>
      </c>
      <c r="F13" s="6">
        <v>42600</v>
      </c>
      <c r="G13" s="6">
        <v>42600</v>
      </c>
      <c r="H13" s="6">
        <v>42600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147400</v>
      </c>
      <c r="D15" s="6">
        <v>147400</v>
      </c>
      <c r="E15" s="6">
        <v>147400</v>
      </c>
      <c r="F15" s="6">
        <v>147400</v>
      </c>
      <c r="G15" s="6">
        <v>147400</v>
      </c>
      <c r="H15" s="6">
        <v>147400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190000</v>
      </c>
      <c r="D23" s="8">
        <f>SUM(D13:D22)</f>
        <v>190000</v>
      </c>
      <c r="E23" s="8">
        <f t="shared" ref="E23:H23" si="0">SUM(E13:E22)</f>
        <v>190000</v>
      </c>
      <c r="F23" s="8">
        <f t="shared" si="0"/>
        <v>190000</v>
      </c>
      <c r="G23" s="8">
        <f t="shared" si="0"/>
        <v>190000</v>
      </c>
      <c r="H23" s="8">
        <f t="shared" si="0"/>
        <v>190000</v>
      </c>
    </row>
    <row r="24" spans="2:8" ht="15.75" thickTop="1" x14ac:dyDescent="0.2"/>
    <row r="26" spans="2:8" ht="15.75" x14ac:dyDescent="0.25">
      <c r="B26" s="40"/>
      <c r="C26" s="40"/>
      <c r="D26" s="40"/>
      <c r="E26" s="40"/>
      <c r="F26" s="40"/>
      <c r="G26" s="40"/>
      <c r="H26" s="40"/>
    </row>
    <row r="27" spans="2:8" ht="15.75" x14ac:dyDescent="0.25">
      <c r="B27" s="40"/>
      <c r="C27" s="40"/>
      <c r="D27" s="40"/>
      <c r="E27" s="40"/>
      <c r="F27" s="40"/>
      <c r="G27" s="40"/>
      <c r="H27" s="40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21"/>
      <c r="D35" s="21"/>
      <c r="E35" s="21"/>
      <c r="F35" s="21"/>
      <c r="G35" s="21"/>
      <c r="H35" s="21"/>
    </row>
    <row r="36" spans="3:8" ht="15.75" x14ac:dyDescent="0.25">
      <c r="C36" s="21"/>
      <c r="D36" s="21"/>
      <c r="E36" s="21"/>
      <c r="F36" s="21"/>
      <c r="G36" s="21"/>
      <c r="H36" s="21"/>
    </row>
    <row r="37" spans="3:8" ht="15.75" x14ac:dyDescent="0.25">
      <c r="C37" s="21"/>
      <c r="D37" s="21"/>
      <c r="E37" s="21"/>
      <c r="F37" s="21"/>
      <c r="G37" s="21"/>
      <c r="H37" s="21"/>
    </row>
    <row r="38" spans="3:8" ht="15.75" x14ac:dyDescent="0.25">
      <c r="C38" s="21"/>
      <c r="D38" s="21"/>
      <c r="E38" s="21"/>
      <c r="F38" s="21"/>
      <c r="G38" s="21"/>
      <c r="H38" s="21"/>
    </row>
    <row r="39" spans="3:8" ht="15.75" x14ac:dyDescent="0.25">
      <c r="C39" s="21"/>
      <c r="D39" s="21"/>
      <c r="E39" s="21"/>
      <c r="F39" s="21"/>
      <c r="G39" s="21"/>
      <c r="H39" s="21"/>
    </row>
    <row r="40" spans="3:8" ht="15.75" x14ac:dyDescent="0.25">
      <c r="C40" s="21"/>
      <c r="D40" s="21"/>
      <c r="E40" s="21"/>
      <c r="F40" s="21"/>
      <c r="G40" s="21"/>
      <c r="H40" s="21"/>
    </row>
    <row r="41" spans="3:8" ht="15.75" x14ac:dyDescent="0.25">
      <c r="C41" s="21"/>
      <c r="D41" s="21"/>
      <c r="E41" s="21"/>
      <c r="F41" s="21"/>
      <c r="G41" s="21"/>
      <c r="H41" s="21"/>
    </row>
    <row r="42" spans="3:8" ht="15.75" x14ac:dyDescent="0.25">
      <c r="C42" s="21"/>
      <c r="D42" s="21"/>
      <c r="E42" s="21"/>
      <c r="F42" s="21"/>
      <c r="G42" s="21"/>
      <c r="H42" s="21"/>
    </row>
    <row r="43" spans="3:8" ht="15.75" x14ac:dyDescent="0.25">
      <c r="C43" s="21"/>
      <c r="D43" s="21"/>
      <c r="E43" s="21"/>
      <c r="F43" s="21"/>
      <c r="G43" s="21"/>
      <c r="H43" s="21"/>
    </row>
    <row r="44" spans="3:8" ht="15.75" x14ac:dyDescent="0.25">
      <c r="C44" s="21"/>
      <c r="D44" s="21"/>
      <c r="E44" s="21"/>
      <c r="F44" s="21"/>
      <c r="G44" s="21"/>
      <c r="H44" s="21"/>
    </row>
    <row r="45" spans="3:8" ht="15.75" x14ac:dyDescent="0.25">
      <c r="C45" s="21"/>
      <c r="D45" s="21"/>
      <c r="E45" s="21"/>
      <c r="F45" s="21"/>
      <c r="G45" s="21"/>
      <c r="H45" s="21"/>
    </row>
    <row r="46" spans="3:8" ht="15.75" x14ac:dyDescent="0.25">
      <c r="C46" s="21"/>
      <c r="D46" s="21"/>
      <c r="E46" s="21"/>
      <c r="F46" s="21"/>
      <c r="G46" s="21"/>
      <c r="H46" s="21"/>
    </row>
    <row r="47" spans="3:8" ht="15.75" x14ac:dyDescent="0.25">
      <c r="C47" s="21"/>
      <c r="D47" s="21"/>
      <c r="E47" s="21"/>
      <c r="F47" s="21"/>
      <c r="G47" s="21"/>
      <c r="H47" s="21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7711A9-6AC4-4DBD-AA35-61A5AC005F9E}">
  <dimension ref="B1:D24"/>
  <sheetViews>
    <sheetView workbookViewId="0">
      <selection activeCell="G8" sqref="G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40" t="s">
        <v>0</v>
      </c>
      <c r="C1" s="40"/>
      <c r="D1" s="40"/>
    </row>
    <row r="2" spans="2:4" ht="15.75" x14ac:dyDescent="0.25">
      <c r="B2" s="40" t="s">
        <v>116</v>
      </c>
      <c r="C2" s="40"/>
      <c r="D2" s="40"/>
    </row>
    <row r="4" spans="2:4" x14ac:dyDescent="0.2">
      <c r="B4" s="2" t="s">
        <v>117</v>
      </c>
      <c r="C4" s="2"/>
      <c r="D4" s="2"/>
    </row>
    <row r="5" spans="2:4" x14ac:dyDescent="0.2">
      <c r="B5" s="2" t="s">
        <v>118</v>
      </c>
      <c r="C5" s="2"/>
      <c r="D5" s="2"/>
    </row>
    <row r="6" spans="2:4" x14ac:dyDescent="0.2">
      <c r="B6" s="2" t="s">
        <v>119</v>
      </c>
      <c r="C6" s="2"/>
      <c r="D6" s="2"/>
    </row>
    <row r="7" spans="2:4" x14ac:dyDescent="0.2">
      <c r="B7" s="2" t="s">
        <v>120</v>
      </c>
      <c r="C7" s="2"/>
      <c r="D7" s="2"/>
    </row>
    <row r="8" spans="2:4" x14ac:dyDescent="0.2">
      <c r="B8" s="2" t="s">
        <v>121</v>
      </c>
      <c r="C8" s="2"/>
      <c r="D8" s="2"/>
    </row>
    <row r="10" spans="2:4" ht="15.75" x14ac:dyDescent="0.25">
      <c r="C10" s="39" t="s">
        <v>1</v>
      </c>
      <c r="D10" s="39" t="s">
        <v>1</v>
      </c>
    </row>
    <row r="11" spans="2:4" ht="15.75" x14ac:dyDescent="0.25">
      <c r="C11" s="39" t="s">
        <v>122</v>
      </c>
      <c r="D11" s="39" t="s">
        <v>2</v>
      </c>
    </row>
    <row r="12" spans="2:4" x14ac:dyDescent="0.2">
      <c r="C12" s="4" t="s">
        <v>3</v>
      </c>
      <c r="D12" s="4" t="s">
        <v>3</v>
      </c>
    </row>
    <row r="13" spans="2:4" x14ac:dyDescent="0.2">
      <c r="B13" s="5" t="s">
        <v>4</v>
      </c>
      <c r="C13" s="6">
        <v>368969</v>
      </c>
      <c r="D13" s="6">
        <v>368969</v>
      </c>
    </row>
    <row r="14" spans="2:4" x14ac:dyDescent="0.2">
      <c r="B14" s="5"/>
      <c r="C14" s="7"/>
      <c r="D14" s="7"/>
    </row>
    <row r="15" spans="2:4" x14ac:dyDescent="0.2">
      <c r="B15" s="5" t="s">
        <v>5</v>
      </c>
      <c r="C15" s="6">
        <v>0</v>
      </c>
      <c r="D15" s="6">
        <v>0</v>
      </c>
    </row>
    <row r="16" spans="2:4" x14ac:dyDescent="0.2">
      <c r="B16" s="5"/>
      <c r="C16" s="7"/>
      <c r="D16" s="7"/>
    </row>
    <row r="17" spans="2:4" x14ac:dyDescent="0.2">
      <c r="B17" s="5" t="s">
        <v>6</v>
      </c>
      <c r="C17" s="6">
        <v>0</v>
      </c>
      <c r="D17" s="6">
        <v>0</v>
      </c>
    </row>
    <row r="18" spans="2:4" x14ac:dyDescent="0.2">
      <c r="B18" s="5"/>
      <c r="C18" s="7"/>
      <c r="D18" s="7"/>
    </row>
    <row r="19" spans="2:4" x14ac:dyDescent="0.2">
      <c r="B19" s="5" t="s">
        <v>7</v>
      </c>
      <c r="C19" s="6">
        <v>0</v>
      </c>
      <c r="D19" s="6">
        <v>0</v>
      </c>
    </row>
    <row r="20" spans="2:4" x14ac:dyDescent="0.2">
      <c r="B20" s="5"/>
      <c r="C20" s="7"/>
      <c r="D20" s="7"/>
    </row>
    <row r="21" spans="2:4" x14ac:dyDescent="0.2">
      <c r="B21" s="5" t="s">
        <v>8</v>
      </c>
      <c r="C21" s="6">
        <v>0</v>
      </c>
      <c r="D21" s="6">
        <v>0</v>
      </c>
    </row>
    <row r="22" spans="2:4" x14ac:dyDescent="0.2">
      <c r="B22" s="5"/>
      <c r="C22" s="7"/>
      <c r="D22" s="7"/>
    </row>
    <row r="23" spans="2:4" ht="15.75" thickBot="1" x14ac:dyDescent="0.25">
      <c r="B23" s="5" t="s">
        <v>9</v>
      </c>
      <c r="C23" s="8">
        <v>368969</v>
      </c>
      <c r="D23" s="8">
        <v>368969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6C7FB6-E8BC-422A-A124-1C680968A7EF}">
  <dimension ref="B1:H48"/>
  <sheetViews>
    <sheetView showWhiteSpace="0" topLeftCell="A6" zoomScaleNormal="100" workbookViewId="0">
      <selection activeCell="B29" sqref="B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24</v>
      </c>
      <c r="C4" s="2"/>
      <c r="D4" s="2"/>
    </row>
    <row r="5" spans="2:8" x14ac:dyDescent="0.2">
      <c r="B5" s="2" t="s">
        <v>95</v>
      </c>
      <c r="C5" s="2"/>
      <c r="D5" s="2"/>
    </row>
    <row r="6" spans="2:8" x14ac:dyDescent="0.2">
      <c r="B6" s="2" t="s">
        <v>96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97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2</v>
      </c>
      <c r="D11" s="33" t="s">
        <v>11</v>
      </c>
      <c r="E11" s="33" t="s">
        <v>12</v>
      </c>
      <c r="F11" s="33" t="s">
        <v>13</v>
      </c>
      <c r="G11" s="33" t="s">
        <v>14</v>
      </c>
      <c r="H11" s="33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2100000</v>
      </c>
      <c r="D13" s="6">
        <v>2100000</v>
      </c>
      <c r="E13" s="6">
        <v>2100000</v>
      </c>
      <c r="F13" s="6">
        <v>2100000</v>
      </c>
      <c r="G13" s="6">
        <v>2100000</v>
      </c>
      <c r="H13" s="6">
        <v>2100000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v>2100000</v>
      </c>
      <c r="D23" s="8">
        <v>2100000</v>
      </c>
      <c r="E23" s="8">
        <v>2100000</v>
      </c>
      <c r="F23" s="8">
        <v>2100000</v>
      </c>
      <c r="G23" s="8">
        <v>2100000</v>
      </c>
      <c r="H23" s="8">
        <v>2100000</v>
      </c>
    </row>
    <row r="24" spans="2:8" ht="15.75" thickTop="1" x14ac:dyDescent="0.2"/>
    <row r="26" spans="2:8" ht="15.75" x14ac:dyDescent="0.25">
      <c r="B26" s="40"/>
      <c r="C26" s="40"/>
      <c r="D26" s="40"/>
      <c r="E26" s="40"/>
      <c r="F26" s="40"/>
      <c r="G26" s="40"/>
      <c r="H26" s="40"/>
    </row>
    <row r="27" spans="2:8" ht="15.75" x14ac:dyDescent="0.25">
      <c r="B27" s="40"/>
      <c r="C27" s="40"/>
      <c r="D27" s="40"/>
      <c r="E27" s="40"/>
      <c r="F27" s="40"/>
      <c r="G27" s="40"/>
      <c r="H27" s="40"/>
    </row>
    <row r="35" spans="3:8" ht="15.75" x14ac:dyDescent="0.25">
      <c r="C35" s="33"/>
      <c r="D35" s="33"/>
      <c r="E35" s="33"/>
      <c r="F35" s="33"/>
      <c r="G35" s="33"/>
      <c r="H35" s="33"/>
    </row>
    <row r="36" spans="3:8" ht="15.75" x14ac:dyDescent="0.25">
      <c r="C36" s="33"/>
      <c r="D36" s="33"/>
      <c r="E36" s="33"/>
      <c r="F36" s="33"/>
      <c r="G36" s="33"/>
      <c r="H36" s="3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0EBC13-908B-4519-8AE2-3710A6E16C44}">
  <dimension ref="B1:H48"/>
  <sheetViews>
    <sheetView showWhiteSpace="0" zoomScaleNormal="100" workbookViewId="0">
      <selection activeCell="G28" sqref="G28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39</v>
      </c>
      <c r="C4" s="2"/>
      <c r="D4" s="2"/>
    </row>
    <row r="5" spans="2:8" x14ac:dyDescent="0.2">
      <c r="B5" s="2" t="s">
        <v>44</v>
      </c>
      <c r="C5" s="2"/>
      <c r="D5" s="2"/>
    </row>
    <row r="6" spans="2:8" x14ac:dyDescent="0.2">
      <c r="B6" s="2" t="s">
        <v>45</v>
      </c>
      <c r="C6" s="2"/>
      <c r="D6" s="2"/>
    </row>
    <row r="7" spans="2:8" x14ac:dyDescent="0.2">
      <c r="B7" s="2" t="s">
        <v>46</v>
      </c>
      <c r="C7" s="2"/>
      <c r="D7" s="2"/>
    </row>
    <row r="8" spans="2:8" x14ac:dyDescent="0.2">
      <c r="B8" s="2" t="s">
        <v>47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2</v>
      </c>
      <c r="D11" s="17" t="s">
        <v>11</v>
      </c>
      <c r="E11" s="17" t="s">
        <v>12</v>
      </c>
      <c r="F11" s="17" t="s">
        <v>13</v>
      </c>
      <c r="G11" s="17" t="s">
        <v>14</v>
      </c>
      <c r="H11" s="17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0</v>
      </c>
      <c r="D23" s="8">
        <f t="shared" ref="D23:H23" si="0">SUM(D13:D22)</f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75" thickTop="1" x14ac:dyDescent="0.2"/>
    <row r="26" spans="2:8" ht="15.75" x14ac:dyDescent="0.25">
      <c r="B26" s="40"/>
      <c r="C26" s="40"/>
      <c r="D26" s="40"/>
      <c r="E26" s="40"/>
      <c r="F26" s="40"/>
      <c r="G26" s="40"/>
      <c r="H26" s="40"/>
    </row>
    <row r="27" spans="2:8" ht="15.75" x14ac:dyDescent="0.25">
      <c r="B27" s="40"/>
      <c r="C27" s="40"/>
      <c r="D27" s="40"/>
      <c r="E27" s="40"/>
      <c r="F27" s="40"/>
      <c r="G27" s="40"/>
      <c r="H27" s="40"/>
    </row>
    <row r="35" spans="3:8" ht="15.75" x14ac:dyDescent="0.25">
      <c r="C35" s="17"/>
      <c r="D35" s="17"/>
      <c r="E35" s="17"/>
      <c r="F35" s="17"/>
      <c r="G35" s="17"/>
      <c r="H35" s="17"/>
    </row>
    <row r="36" spans="3:8" ht="15.75" x14ac:dyDescent="0.25">
      <c r="C36" s="17"/>
      <c r="D36" s="17"/>
      <c r="E36" s="17"/>
      <c r="F36" s="17"/>
      <c r="G36" s="17"/>
      <c r="H36" s="17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296604-AE36-40FB-B89A-EBBF9935A531}">
  <dimension ref="B1:H49"/>
  <sheetViews>
    <sheetView showWhiteSpace="0" zoomScale="80" zoomScaleNormal="80" zoomScalePageLayoutView="80" workbookViewId="0">
      <selection activeCell="J32" sqref="J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24</v>
      </c>
      <c r="C4" s="2"/>
      <c r="D4" s="2"/>
    </row>
    <row r="5" spans="2:8" x14ac:dyDescent="0.2">
      <c r="B5" s="2" t="s">
        <v>25</v>
      </c>
      <c r="C5" s="2"/>
      <c r="D5" s="2"/>
    </row>
    <row r="6" spans="2:8" ht="36" customHeight="1" x14ac:dyDescent="0.2">
      <c r="B6" s="41" t="s">
        <v>33</v>
      </c>
      <c r="C6" s="41"/>
      <c r="D6" s="41"/>
    </row>
    <row r="7" spans="2:8" ht="45.75" customHeight="1" x14ac:dyDescent="0.2">
      <c r="B7" s="41" t="s">
        <v>27</v>
      </c>
      <c r="C7" s="41"/>
      <c r="D7" s="41"/>
      <c r="E7" s="41"/>
      <c r="F7" s="41"/>
      <c r="G7" s="41"/>
      <c r="H7" s="41"/>
    </row>
    <row r="8" spans="2:8" x14ac:dyDescent="0.2">
      <c r="B8" s="2" t="s">
        <v>28</v>
      </c>
      <c r="C8" s="2"/>
      <c r="D8" s="2"/>
    </row>
    <row r="9" spans="2:8" x14ac:dyDescent="0.2">
      <c r="B9" s="2" t="s">
        <v>34</v>
      </c>
      <c r="C9" s="2"/>
      <c r="D9" s="2"/>
    </row>
    <row r="11" spans="2:8" ht="15.75" x14ac:dyDescent="0.25">
      <c r="C11" s="16" t="s">
        <v>1</v>
      </c>
      <c r="D11" s="16" t="s">
        <v>1</v>
      </c>
      <c r="E11" s="16" t="s">
        <v>1</v>
      </c>
      <c r="F11" s="16" t="s">
        <v>1</v>
      </c>
      <c r="G11" s="16" t="s">
        <v>1</v>
      </c>
      <c r="H11" s="16" t="s">
        <v>1</v>
      </c>
    </row>
    <row r="12" spans="2:8" ht="15.75" x14ac:dyDescent="0.25">
      <c r="C12" s="16" t="s">
        <v>2</v>
      </c>
      <c r="D12" s="16" t="s">
        <v>11</v>
      </c>
      <c r="E12" s="16" t="s">
        <v>12</v>
      </c>
      <c r="F12" s="16" t="s">
        <v>13</v>
      </c>
      <c r="G12" s="16" t="s">
        <v>14</v>
      </c>
      <c r="H12" s="16" t="s">
        <v>15</v>
      </c>
    </row>
    <row r="13" spans="2:8" x14ac:dyDescent="0.2">
      <c r="C13" s="4" t="s">
        <v>3</v>
      </c>
      <c r="D13" s="4" t="s">
        <v>3</v>
      </c>
      <c r="E13" s="4" t="s">
        <v>3</v>
      </c>
      <c r="F13" s="4" t="s">
        <v>3</v>
      </c>
      <c r="G13" s="4" t="s">
        <v>3</v>
      </c>
      <c r="H13" s="4" t="s">
        <v>3</v>
      </c>
    </row>
    <row r="14" spans="2:8" x14ac:dyDescent="0.2">
      <c r="B14" s="5" t="s">
        <v>4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</row>
    <row r="15" spans="2:8" x14ac:dyDescent="0.2">
      <c r="B15" s="5"/>
      <c r="C15" s="7"/>
      <c r="D15" s="7"/>
      <c r="E15" s="7"/>
      <c r="F15" s="7"/>
      <c r="G15" s="7"/>
      <c r="H15" s="7"/>
    </row>
    <row r="16" spans="2:8" x14ac:dyDescent="0.2">
      <c r="B16" s="5" t="s">
        <v>5</v>
      </c>
      <c r="C16" s="6">
        <v>225640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</row>
    <row r="17" spans="2:8" x14ac:dyDescent="0.2">
      <c r="B17" s="5"/>
      <c r="C17" s="7"/>
      <c r="D17" s="7"/>
      <c r="E17" s="7"/>
      <c r="F17" s="7"/>
      <c r="G17" s="7"/>
      <c r="H17" s="7"/>
    </row>
    <row r="18" spans="2:8" x14ac:dyDescent="0.2">
      <c r="B18" s="5" t="s">
        <v>6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</row>
    <row r="19" spans="2:8" x14ac:dyDescent="0.2">
      <c r="B19" s="5"/>
      <c r="C19" s="7"/>
      <c r="D19" s="7"/>
      <c r="E19" s="7"/>
      <c r="F19" s="7"/>
      <c r="G19" s="7"/>
      <c r="H19" s="7"/>
    </row>
    <row r="20" spans="2:8" x14ac:dyDescent="0.2">
      <c r="B20" s="5" t="s">
        <v>7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</row>
    <row r="21" spans="2:8" x14ac:dyDescent="0.2">
      <c r="B21" s="5"/>
      <c r="C21" s="7"/>
      <c r="D21" s="7"/>
      <c r="E21" s="7"/>
      <c r="F21" s="7"/>
      <c r="G21" s="7"/>
      <c r="H21" s="7"/>
    </row>
    <row r="22" spans="2:8" x14ac:dyDescent="0.2">
      <c r="B22" s="5" t="s">
        <v>8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</row>
    <row r="23" spans="2:8" x14ac:dyDescent="0.2">
      <c r="B23" s="5"/>
      <c r="C23" s="7"/>
      <c r="D23" s="7"/>
      <c r="E23" s="7"/>
      <c r="F23" s="7"/>
      <c r="G23" s="7"/>
      <c r="H23" s="7"/>
    </row>
    <row r="24" spans="2:8" ht="15.75" thickBot="1" x14ac:dyDescent="0.25">
      <c r="B24" s="5" t="s">
        <v>9</v>
      </c>
      <c r="C24" s="8">
        <v>225640</v>
      </c>
      <c r="D24" s="8">
        <f>D14+D16+D18+D20+D22</f>
        <v>0</v>
      </c>
      <c r="E24" s="8">
        <f>E14+E16+E18+E20+E22</f>
        <v>0</v>
      </c>
      <c r="F24" s="8">
        <f>F14+F16+F18+F20+F22</f>
        <v>0</v>
      </c>
      <c r="G24" s="8">
        <f>G14+G16+G18+G20+G22</f>
        <v>0</v>
      </c>
      <c r="H24" s="8">
        <f>H14+H16+H18+H20+H22</f>
        <v>0</v>
      </c>
    </row>
    <row r="25" spans="2:8" ht="15.75" thickTop="1" x14ac:dyDescent="0.2"/>
    <row r="27" spans="2:8" ht="15.75" x14ac:dyDescent="0.25">
      <c r="B27" s="40"/>
      <c r="C27" s="40"/>
      <c r="D27" s="40"/>
      <c r="E27" s="40"/>
      <c r="F27" s="40"/>
      <c r="G27" s="40"/>
      <c r="H27" s="40"/>
    </row>
    <row r="28" spans="2:8" ht="15.75" x14ac:dyDescent="0.25">
      <c r="B28" s="40"/>
      <c r="C28" s="40"/>
      <c r="D28" s="40"/>
      <c r="E28" s="40"/>
      <c r="F28" s="40"/>
      <c r="G28" s="40"/>
      <c r="H28" s="40"/>
    </row>
    <row r="36" spans="3:8" ht="15.75" x14ac:dyDescent="0.25">
      <c r="C36" s="16"/>
      <c r="D36" s="16"/>
      <c r="E36" s="16"/>
      <c r="F36" s="16"/>
      <c r="G36" s="16"/>
      <c r="H36" s="16"/>
    </row>
    <row r="37" spans="3:8" ht="15.75" x14ac:dyDescent="0.25">
      <c r="C37" s="16"/>
      <c r="D37" s="16"/>
      <c r="E37" s="16"/>
      <c r="F37" s="16"/>
      <c r="G37" s="16"/>
      <c r="H37" s="16"/>
    </row>
    <row r="38" spans="3:8" x14ac:dyDescent="0.2">
      <c r="C38" s="4"/>
      <c r="D38" s="4"/>
      <c r="E38" s="4"/>
      <c r="F38" s="4"/>
      <c r="G38" s="4"/>
      <c r="H38" s="4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9"/>
      <c r="D40" s="19"/>
      <c r="E40" s="19"/>
      <c r="F40" s="19"/>
      <c r="G40" s="19"/>
      <c r="H40" s="19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9"/>
      <c r="D42" s="19"/>
      <c r="E42" s="19"/>
      <c r="F42" s="19"/>
      <c r="G42" s="19"/>
      <c r="H42" s="19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9"/>
      <c r="D44" s="19"/>
      <c r="E44" s="19"/>
      <c r="F44" s="19"/>
      <c r="G44" s="19"/>
      <c r="H44" s="19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9"/>
      <c r="D46" s="19"/>
      <c r="E46" s="19"/>
      <c r="F46" s="19"/>
      <c r="G46" s="19"/>
      <c r="H46" s="19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9"/>
      <c r="D48" s="19"/>
      <c r="E48" s="19"/>
      <c r="F48" s="19"/>
      <c r="G48" s="19"/>
      <c r="H48" s="19"/>
    </row>
    <row r="49" spans="3:8" x14ac:dyDescent="0.2">
      <c r="C49" s="19"/>
      <c r="D49" s="19"/>
      <c r="E49" s="19"/>
      <c r="F49" s="19"/>
      <c r="G49" s="19"/>
      <c r="H49" s="19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5B4B8-81EF-4129-A839-759973684058}">
  <dimension ref="B1:H48"/>
  <sheetViews>
    <sheetView showWhiteSpace="0" zoomScaleNormal="100" workbookViewId="0">
      <selection activeCell="D29" sqref="D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48</v>
      </c>
      <c r="C4" s="2"/>
      <c r="D4" s="2"/>
    </row>
    <row r="5" spans="2:8" x14ac:dyDescent="0.2">
      <c r="B5" s="2" t="s">
        <v>49</v>
      </c>
      <c r="C5" s="2"/>
      <c r="D5" s="2"/>
    </row>
    <row r="6" spans="2:8" x14ac:dyDescent="0.2">
      <c r="B6" s="2" t="s">
        <v>50</v>
      </c>
      <c r="C6" s="2"/>
      <c r="D6" s="2"/>
    </row>
    <row r="7" spans="2:8" x14ac:dyDescent="0.2">
      <c r="B7" s="2" t="s">
        <v>51</v>
      </c>
      <c r="C7" s="2"/>
      <c r="D7" s="2"/>
    </row>
    <row r="8" spans="2:8" x14ac:dyDescent="0.2">
      <c r="B8" s="2" t="s">
        <v>52</v>
      </c>
      <c r="C8" s="2"/>
      <c r="D8" s="2"/>
    </row>
    <row r="10" spans="2:8" ht="15.75" x14ac:dyDescent="0.25">
      <c r="C10" s="20" t="s">
        <v>1</v>
      </c>
      <c r="D10" s="20" t="s">
        <v>1</v>
      </c>
      <c r="E10" s="20" t="s">
        <v>1</v>
      </c>
      <c r="F10" s="20" t="s">
        <v>1</v>
      </c>
      <c r="G10" s="20" t="s">
        <v>1</v>
      </c>
      <c r="H10" s="20" t="s">
        <v>1</v>
      </c>
    </row>
    <row r="11" spans="2:8" ht="15.75" x14ac:dyDescent="0.25">
      <c r="C11" s="20" t="s">
        <v>2</v>
      </c>
      <c r="D11" s="20" t="s">
        <v>11</v>
      </c>
      <c r="E11" s="20" t="s">
        <v>12</v>
      </c>
      <c r="F11" s="20" t="s">
        <v>13</v>
      </c>
      <c r="G11" s="20" t="s">
        <v>14</v>
      </c>
      <c r="H11" s="2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/>
      <c r="D13" s="6"/>
      <c r="E13" s="6"/>
      <c r="F13" s="6"/>
      <c r="G13" s="6"/>
      <c r="H13" s="6"/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4417879</v>
      </c>
      <c r="D15" s="6">
        <v>0</v>
      </c>
      <c r="E15" s="6">
        <v>0</v>
      </c>
      <c r="F15" s="6">
        <f>E15</f>
        <v>0</v>
      </c>
      <c r="G15" s="6">
        <f>F15</f>
        <v>0</v>
      </c>
      <c r="H15" s="6">
        <f>G15</f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SUM(C13,C15,C17,C19,C21)</f>
        <v>4417879</v>
      </c>
      <c r="D23" s="8">
        <f t="shared" ref="D23:H23" si="0">SUM(D13,D15,D17,D19,D21)</f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75" thickTop="1" x14ac:dyDescent="0.2"/>
    <row r="26" spans="2:8" ht="15.75" x14ac:dyDescent="0.25">
      <c r="B26" s="40"/>
      <c r="C26" s="40"/>
      <c r="D26" s="40"/>
      <c r="E26" s="40"/>
      <c r="F26" s="40"/>
      <c r="G26" s="40"/>
      <c r="H26" s="40"/>
    </row>
    <row r="27" spans="2:8" ht="15.75" x14ac:dyDescent="0.25">
      <c r="B27" s="40"/>
      <c r="C27" s="40"/>
      <c r="D27" s="40"/>
      <c r="E27" s="40"/>
      <c r="F27" s="40"/>
      <c r="G27" s="40"/>
      <c r="H27" s="40"/>
    </row>
    <row r="35" spans="3:8" ht="15.75" x14ac:dyDescent="0.25">
      <c r="C35" s="20"/>
      <c r="D35" s="20"/>
      <c r="E35" s="20"/>
      <c r="F35" s="20"/>
      <c r="G35" s="20"/>
      <c r="H35" s="20"/>
    </row>
    <row r="36" spans="3:8" ht="15.75" x14ac:dyDescent="0.25">
      <c r="C36" s="20"/>
      <c r="D36" s="20"/>
      <c r="E36" s="20"/>
      <c r="F36" s="20"/>
      <c r="G36" s="20"/>
      <c r="H36" s="20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A6BEF6-02DA-40C4-91B6-D5F2E4C1785A}">
  <sheetPr>
    <pageSetUpPr fitToPage="1"/>
  </sheetPr>
  <dimension ref="A1:H48"/>
  <sheetViews>
    <sheetView workbookViewId="0">
      <selection activeCell="B19" sqref="B19"/>
    </sheetView>
  </sheetViews>
  <sheetFormatPr defaultRowHeight="15" x14ac:dyDescent="0.25"/>
  <cols>
    <col min="2" max="2" width="63.7109375" customWidth="1"/>
    <col min="3" max="8" width="11.42578125" bestFit="1" customWidth="1"/>
  </cols>
  <sheetData>
    <row r="1" spans="1:8" ht="15.75" x14ac:dyDescent="0.25">
      <c r="A1" s="25"/>
      <c r="B1" s="43" t="s">
        <v>0</v>
      </c>
      <c r="C1" s="43"/>
      <c r="D1" s="43"/>
      <c r="E1" s="43"/>
      <c r="F1" s="43"/>
      <c r="G1" s="43"/>
      <c r="H1" s="43"/>
    </row>
    <row r="2" spans="1:8" ht="15.75" x14ac:dyDescent="0.25">
      <c r="A2" s="25"/>
      <c r="B2" s="43" t="s">
        <v>10</v>
      </c>
      <c r="C2" s="43"/>
      <c r="D2" s="43"/>
      <c r="E2" s="43"/>
      <c r="F2" s="43"/>
      <c r="G2" s="43"/>
      <c r="H2" s="43"/>
    </row>
    <row r="3" spans="1:8" ht="15.75" x14ac:dyDescent="0.25">
      <c r="A3" s="25"/>
      <c r="B3" s="25"/>
      <c r="C3" s="25"/>
      <c r="D3" s="25"/>
      <c r="E3" s="25"/>
      <c r="F3" s="25"/>
      <c r="G3" s="25"/>
      <c r="H3" s="25"/>
    </row>
    <row r="4" spans="1:8" ht="15.75" x14ac:dyDescent="0.25">
      <c r="A4" s="25"/>
      <c r="B4" s="26" t="s">
        <v>68</v>
      </c>
      <c r="C4" s="26"/>
      <c r="D4" s="26"/>
      <c r="E4" s="25"/>
      <c r="F4" s="25"/>
      <c r="G4" s="25"/>
      <c r="H4" s="25"/>
    </row>
    <row r="5" spans="1:8" ht="15.75" x14ac:dyDescent="0.25">
      <c r="A5" s="25"/>
      <c r="B5" s="26" t="s">
        <v>73</v>
      </c>
      <c r="C5" s="26"/>
      <c r="D5" s="26"/>
      <c r="E5" s="25"/>
      <c r="F5" s="25"/>
      <c r="G5" s="25"/>
      <c r="H5" s="25"/>
    </row>
    <row r="6" spans="1:8" ht="15.75" x14ac:dyDescent="0.25">
      <c r="A6" s="25"/>
      <c r="B6" s="26" t="s">
        <v>70</v>
      </c>
      <c r="C6" s="26"/>
      <c r="D6" s="26"/>
      <c r="E6" s="25"/>
      <c r="F6" s="25"/>
      <c r="G6" s="25"/>
      <c r="H6" s="25"/>
    </row>
    <row r="7" spans="1:8" ht="15.75" x14ac:dyDescent="0.25">
      <c r="A7" s="25"/>
      <c r="B7" s="26" t="s">
        <v>71</v>
      </c>
      <c r="C7" s="26"/>
      <c r="D7" s="26"/>
      <c r="E7" s="25"/>
      <c r="F7" s="25"/>
      <c r="G7" s="25"/>
      <c r="H7" s="25"/>
    </row>
    <row r="8" spans="1:8" ht="15.75" x14ac:dyDescent="0.25">
      <c r="A8" s="25"/>
      <c r="B8" s="26" t="s">
        <v>74</v>
      </c>
      <c r="C8" s="26"/>
      <c r="D8" s="26"/>
      <c r="E8" s="25"/>
      <c r="F8" s="25"/>
      <c r="G8" s="25"/>
      <c r="H8" s="25"/>
    </row>
    <row r="9" spans="1:8" ht="15.75" x14ac:dyDescent="0.25">
      <c r="A9" s="25"/>
      <c r="B9" s="25"/>
      <c r="C9" s="25"/>
      <c r="D9" s="25"/>
      <c r="E9" s="25"/>
      <c r="F9" s="25"/>
      <c r="G9" s="25"/>
      <c r="H9" s="25"/>
    </row>
    <row r="10" spans="1:8" ht="15.75" x14ac:dyDescent="0.25">
      <c r="A10" s="25"/>
      <c r="B10" s="25"/>
      <c r="C10" s="27" t="s">
        <v>1</v>
      </c>
      <c r="D10" s="27" t="s">
        <v>1</v>
      </c>
      <c r="E10" s="27" t="s">
        <v>1</v>
      </c>
      <c r="F10" s="27" t="s">
        <v>1</v>
      </c>
      <c r="G10" s="27" t="s">
        <v>1</v>
      </c>
      <c r="H10" s="27" t="s">
        <v>1</v>
      </c>
    </row>
    <row r="11" spans="1:8" ht="15.75" x14ac:dyDescent="0.25">
      <c r="A11" s="25"/>
      <c r="B11" s="25"/>
      <c r="C11" s="27" t="s">
        <v>2</v>
      </c>
      <c r="D11" s="27" t="s">
        <v>11</v>
      </c>
      <c r="E11" s="27" t="s">
        <v>12</v>
      </c>
      <c r="F11" s="27" t="s">
        <v>13</v>
      </c>
      <c r="G11" s="27" t="s">
        <v>14</v>
      </c>
      <c r="H11" s="27" t="s">
        <v>15</v>
      </c>
    </row>
    <row r="12" spans="1:8" ht="15.75" x14ac:dyDescent="0.25">
      <c r="A12" s="25"/>
      <c r="B12" s="25"/>
      <c r="C12" s="28" t="s">
        <v>3</v>
      </c>
      <c r="D12" s="28" t="s">
        <v>3</v>
      </c>
      <c r="E12" s="28" t="s">
        <v>3</v>
      </c>
      <c r="F12" s="28" t="s">
        <v>3</v>
      </c>
      <c r="G12" s="28" t="s">
        <v>3</v>
      </c>
      <c r="H12" s="28" t="s">
        <v>3</v>
      </c>
    </row>
    <row r="13" spans="1:8" ht="15.75" x14ac:dyDescent="0.25">
      <c r="A13" s="25"/>
      <c r="B13" s="29" t="s">
        <v>4</v>
      </c>
      <c r="C13" s="30">
        <v>99596</v>
      </c>
      <c r="D13" s="30">
        <v>99596</v>
      </c>
      <c r="E13" s="30">
        <v>99596</v>
      </c>
      <c r="F13" s="30">
        <v>99596</v>
      </c>
      <c r="G13" s="30">
        <v>99596</v>
      </c>
      <c r="H13" s="30">
        <v>99596</v>
      </c>
    </row>
    <row r="14" spans="1:8" ht="15.75" x14ac:dyDescent="0.25">
      <c r="A14" s="25"/>
      <c r="B14" s="29"/>
      <c r="C14" s="29"/>
      <c r="D14" s="29"/>
      <c r="E14" s="29"/>
      <c r="F14" s="29"/>
      <c r="G14" s="29"/>
      <c r="H14" s="29"/>
    </row>
    <row r="15" spans="1:8" ht="15.75" x14ac:dyDescent="0.25">
      <c r="A15" s="25"/>
      <c r="B15" s="29" t="s">
        <v>5</v>
      </c>
      <c r="C15" s="30">
        <v>1177119</v>
      </c>
      <c r="D15" s="30">
        <v>1177119</v>
      </c>
      <c r="E15" s="30">
        <v>1177119</v>
      </c>
      <c r="F15" s="30">
        <v>1177119</v>
      </c>
      <c r="G15" s="30">
        <v>1177119</v>
      </c>
      <c r="H15" s="30">
        <v>1177119</v>
      </c>
    </row>
    <row r="16" spans="1:8" ht="15.75" x14ac:dyDescent="0.25">
      <c r="A16" s="25"/>
      <c r="B16" s="29"/>
      <c r="C16" s="29"/>
      <c r="D16" s="29"/>
      <c r="E16" s="29"/>
      <c r="F16" s="29"/>
      <c r="G16" s="29"/>
      <c r="H16" s="29"/>
    </row>
    <row r="17" spans="1:8" ht="15.75" x14ac:dyDescent="0.25">
      <c r="A17" s="25"/>
      <c r="B17" s="29" t="s">
        <v>6</v>
      </c>
      <c r="C17" s="30">
        <v>0</v>
      </c>
      <c r="D17" s="30">
        <v>0</v>
      </c>
      <c r="E17" s="30">
        <v>0</v>
      </c>
      <c r="F17" s="30">
        <v>0</v>
      </c>
      <c r="G17" s="30">
        <v>0</v>
      </c>
      <c r="H17" s="30">
        <v>0</v>
      </c>
    </row>
    <row r="18" spans="1:8" ht="15.75" x14ac:dyDescent="0.25">
      <c r="A18" s="25"/>
      <c r="B18" s="29"/>
      <c r="C18" s="29"/>
      <c r="D18" s="29"/>
      <c r="E18" s="29"/>
      <c r="F18" s="29"/>
      <c r="G18" s="29"/>
      <c r="H18" s="29"/>
    </row>
    <row r="19" spans="1:8" ht="15.75" x14ac:dyDescent="0.25">
      <c r="A19" s="25"/>
      <c r="B19" s="29" t="s">
        <v>7</v>
      </c>
      <c r="C19" s="31">
        <v>0</v>
      </c>
      <c r="D19" s="31">
        <v>0</v>
      </c>
      <c r="E19" s="31">
        <v>0</v>
      </c>
      <c r="F19" s="31">
        <v>0</v>
      </c>
      <c r="G19" s="31">
        <v>0</v>
      </c>
      <c r="H19" s="31">
        <v>0</v>
      </c>
    </row>
    <row r="20" spans="1:8" ht="15.75" x14ac:dyDescent="0.25">
      <c r="A20" s="25"/>
      <c r="B20" s="29"/>
      <c r="C20" s="29"/>
      <c r="D20" s="29"/>
      <c r="E20" s="29"/>
      <c r="F20" s="29"/>
      <c r="G20" s="29"/>
      <c r="H20" s="29"/>
    </row>
    <row r="21" spans="1:8" ht="15.75" x14ac:dyDescent="0.25">
      <c r="A21" s="25"/>
      <c r="B21" s="29" t="s">
        <v>8</v>
      </c>
      <c r="C21" s="31">
        <v>0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</row>
    <row r="22" spans="1:8" ht="15.75" x14ac:dyDescent="0.25">
      <c r="A22" s="25"/>
      <c r="B22" s="29"/>
      <c r="C22" s="29"/>
      <c r="D22" s="29"/>
      <c r="E22" s="29"/>
      <c r="F22" s="29"/>
      <c r="G22" s="29"/>
      <c r="H22" s="29"/>
    </row>
    <row r="23" spans="1:8" ht="16.5" thickBot="1" x14ac:dyDescent="0.3">
      <c r="A23" s="25"/>
      <c r="B23" s="29" t="s">
        <v>9</v>
      </c>
      <c r="C23" s="32">
        <f>SUM(C13:C21)</f>
        <v>1276715</v>
      </c>
      <c r="D23" s="32">
        <f t="shared" ref="D23:H23" si="0">SUM(D13:D21)</f>
        <v>1276715</v>
      </c>
      <c r="E23" s="32">
        <f t="shared" si="0"/>
        <v>1276715</v>
      </c>
      <c r="F23" s="32">
        <f t="shared" si="0"/>
        <v>1276715</v>
      </c>
      <c r="G23" s="32">
        <f t="shared" si="0"/>
        <v>1276715</v>
      </c>
      <c r="H23" s="32">
        <f t="shared" si="0"/>
        <v>1276715</v>
      </c>
    </row>
    <row r="24" spans="1:8" ht="16.5" thickTop="1" x14ac:dyDescent="0.25">
      <c r="A24" s="25"/>
      <c r="B24" s="25"/>
      <c r="C24" s="25"/>
      <c r="D24" s="25"/>
      <c r="E24" s="25"/>
      <c r="F24" s="25"/>
      <c r="G24" s="25"/>
      <c r="H24" s="25"/>
    </row>
    <row r="25" spans="1:8" ht="15.75" x14ac:dyDescent="0.25">
      <c r="A25" s="25"/>
      <c r="B25" s="25"/>
      <c r="C25" s="25"/>
      <c r="D25" s="25"/>
      <c r="E25" s="25"/>
      <c r="F25" s="25"/>
      <c r="G25" s="25"/>
      <c r="H25" s="25"/>
    </row>
    <row r="26" spans="1:8" ht="15.75" x14ac:dyDescent="0.25">
      <c r="A26" s="25"/>
      <c r="B26" s="43"/>
      <c r="C26" s="43"/>
      <c r="D26" s="43"/>
      <c r="E26" s="43"/>
      <c r="F26" s="43"/>
      <c r="G26" s="43"/>
      <c r="H26" s="43"/>
    </row>
    <row r="27" spans="1:8" ht="15.75" x14ac:dyDescent="0.25">
      <c r="A27" s="25"/>
      <c r="B27" s="43"/>
      <c r="C27" s="43"/>
      <c r="D27" s="43"/>
      <c r="E27" s="43"/>
      <c r="F27" s="43"/>
      <c r="G27" s="43"/>
      <c r="H27" s="43"/>
    </row>
    <row r="28" spans="1:8" ht="15.75" x14ac:dyDescent="0.25">
      <c r="A28" s="25"/>
      <c r="B28" s="25"/>
      <c r="C28" s="25"/>
      <c r="D28" s="25"/>
      <c r="E28" s="25"/>
      <c r="F28" s="25"/>
      <c r="G28" s="25"/>
      <c r="H28" s="25"/>
    </row>
    <row r="29" spans="1:8" ht="15.75" x14ac:dyDescent="0.25">
      <c r="A29" s="25"/>
      <c r="B29" s="25"/>
      <c r="C29" s="25"/>
      <c r="D29" s="25"/>
      <c r="E29" s="25"/>
      <c r="F29" s="25"/>
      <c r="G29" s="25"/>
      <c r="H29" s="25"/>
    </row>
    <row r="30" spans="1:8" ht="15.75" x14ac:dyDescent="0.25">
      <c r="A30" s="25"/>
      <c r="B30" s="25"/>
      <c r="C30" s="25"/>
      <c r="D30" s="25"/>
      <c r="E30" s="25"/>
      <c r="F30" s="25"/>
      <c r="G30" s="25"/>
      <c r="H30" s="25"/>
    </row>
    <row r="31" spans="1:8" ht="15.75" x14ac:dyDescent="0.25">
      <c r="A31" s="25"/>
      <c r="B31" s="25"/>
      <c r="C31" s="25"/>
      <c r="D31" s="25"/>
      <c r="E31" s="25"/>
      <c r="F31" s="25"/>
      <c r="G31" s="25"/>
      <c r="H31" s="25"/>
    </row>
    <row r="32" spans="1:8" ht="15.75" x14ac:dyDescent="0.25">
      <c r="A32" s="25"/>
      <c r="B32" s="25"/>
      <c r="C32" s="25"/>
      <c r="D32" s="25"/>
      <c r="E32" s="25"/>
      <c r="F32" s="25"/>
      <c r="G32" s="25"/>
      <c r="H32" s="25"/>
    </row>
    <row r="33" spans="1:8" ht="15.75" x14ac:dyDescent="0.25">
      <c r="A33" s="25"/>
      <c r="B33" s="25"/>
      <c r="C33" s="25"/>
      <c r="D33" s="25"/>
      <c r="E33" s="25"/>
      <c r="F33" s="25"/>
      <c r="G33" s="25"/>
      <c r="H33" s="25"/>
    </row>
    <row r="34" spans="1:8" ht="15.75" x14ac:dyDescent="0.25">
      <c r="A34" s="25"/>
      <c r="B34" s="25"/>
      <c r="C34" s="25"/>
      <c r="D34" s="25"/>
      <c r="E34" s="25"/>
      <c r="F34" s="25"/>
      <c r="G34" s="25"/>
      <c r="H34" s="25"/>
    </row>
    <row r="35" spans="1:8" ht="15.75" x14ac:dyDescent="0.25">
      <c r="A35" s="25"/>
      <c r="B35" s="25"/>
      <c r="C35" s="27"/>
      <c r="D35" s="27"/>
      <c r="E35" s="27"/>
      <c r="F35" s="27"/>
      <c r="G35" s="27"/>
      <c r="H35" s="27"/>
    </row>
    <row r="36" spans="1:8" ht="15.75" x14ac:dyDescent="0.25">
      <c r="A36" s="25"/>
      <c r="B36" s="25"/>
      <c r="C36" s="27"/>
      <c r="D36" s="27"/>
      <c r="E36" s="27"/>
      <c r="F36" s="27"/>
      <c r="G36" s="27"/>
      <c r="H36" s="27"/>
    </row>
    <row r="37" spans="1:8" ht="15.75" x14ac:dyDescent="0.25">
      <c r="A37" s="25"/>
      <c r="B37" s="25"/>
      <c r="C37" s="28"/>
      <c r="D37" s="28"/>
      <c r="E37" s="28"/>
      <c r="F37" s="28"/>
      <c r="G37" s="28"/>
      <c r="H37" s="28"/>
    </row>
    <row r="38" spans="1:8" ht="15.75" x14ac:dyDescent="0.25">
      <c r="A38" s="25"/>
      <c r="B38" s="25"/>
      <c r="C38" s="26"/>
      <c r="D38" s="26"/>
      <c r="E38" s="26"/>
      <c r="F38" s="26"/>
      <c r="G38" s="26"/>
      <c r="H38" s="26"/>
    </row>
    <row r="39" spans="1:8" ht="15.75" x14ac:dyDescent="0.25">
      <c r="A39" s="25"/>
      <c r="B39" s="25"/>
      <c r="C39" s="25"/>
      <c r="D39" s="25"/>
      <c r="E39" s="25"/>
      <c r="F39" s="25"/>
      <c r="G39" s="25"/>
      <c r="H39" s="25"/>
    </row>
    <row r="40" spans="1:8" ht="15.75" x14ac:dyDescent="0.25">
      <c r="A40" s="25"/>
      <c r="B40" s="25"/>
      <c r="C40" s="26"/>
      <c r="D40" s="26"/>
      <c r="E40" s="26"/>
      <c r="F40" s="26"/>
      <c r="G40" s="26"/>
      <c r="H40" s="26"/>
    </row>
    <row r="41" spans="1:8" ht="15.75" x14ac:dyDescent="0.25">
      <c r="A41" s="25"/>
      <c r="B41" s="25"/>
      <c r="C41" s="25"/>
      <c r="D41" s="25"/>
      <c r="E41" s="25"/>
      <c r="F41" s="25"/>
      <c r="G41" s="25"/>
      <c r="H41" s="25"/>
    </row>
    <row r="42" spans="1:8" ht="15.75" x14ac:dyDescent="0.25">
      <c r="A42" s="25"/>
      <c r="B42" s="25"/>
      <c r="C42" s="26"/>
      <c r="D42" s="26"/>
      <c r="E42" s="26"/>
      <c r="F42" s="26"/>
      <c r="G42" s="26"/>
      <c r="H42" s="26"/>
    </row>
    <row r="43" spans="1:8" ht="15.75" x14ac:dyDescent="0.25">
      <c r="A43" s="25"/>
      <c r="B43" s="25"/>
      <c r="C43" s="25"/>
      <c r="D43" s="25"/>
      <c r="E43" s="25"/>
      <c r="F43" s="25"/>
      <c r="G43" s="25"/>
      <c r="H43" s="25"/>
    </row>
    <row r="44" spans="1:8" ht="15.75" x14ac:dyDescent="0.25">
      <c r="A44" s="25"/>
      <c r="B44" s="25"/>
      <c r="C44" s="26"/>
      <c r="D44" s="26"/>
      <c r="E44" s="26"/>
      <c r="F44" s="26"/>
      <c r="G44" s="26"/>
      <c r="H44" s="26"/>
    </row>
    <row r="45" spans="1:8" ht="15.75" x14ac:dyDescent="0.25">
      <c r="A45" s="25"/>
      <c r="B45" s="25"/>
      <c r="C45" s="25"/>
      <c r="D45" s="25"/>
      <c r="E45" s="25"/>
      <c r="F45" s="25"/>
      <c r="G45" s="25"/>
      <c r="H45" s="25"/>
    </row>
    <row r="46" spans="1:8" ht="15.75" x14ac:dyDescent="0.25">
      <c r="A46" s="25"/>
      <c r="B46" s="25"/>
      <c r="C46" s="26"/>
      <c r="D46" s="26"/>
      <c r="E46" s="26"/>
      <c r="F46" s="26"/>
      <c r="G46" s="26"/>
      <c r="H46" s="26"/>
    </row>
    <row r="47" spans="1:8" ht="15.75" x14ac:dyDescent="0.25">
      <c r="A47" s="25"/>
      <c r="B47" s="25"/>
      <c r="C47" s="25"/>
      <c r="D47" s="25"/>
      <c r="E47" s="25"/>
      <c r="F47" s="25"/>
      <c r="G47" s="25"/>
      <c r="H47" s="25"/>
    </row>
    <row r="48" spans="1:8" ht="15.75" x14ac:dyDescent="0.25">
      <c r="A48" s="25"/>
      <c r="B48" s="25"/>
      <c r="C48" s="25"/>
      <c r="D48" s="25"/>
      <c r="E48" s="25"/>
      <c r="F48" s="25"/>
      <c r="G48" s="25"/>
      <c r="H48" s="25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  <pageSetup scale="68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90D4E6-F323-4C0D-B682-D9D3FD32CA55}">
  <sheetPr>
    <pageSetUpPr fitToPage="1"/>
  </sheetPr>
  <dimension ref="B1:H24"/>
  <sheetViews>
    <sheetView showWhiteSpace="0" zoomScaleNormal="100" workbookViewId="0">
      <selection activeCell="C29" sqref="C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8" width="13.85546875" style="1" customWidth="1"/>
    <col min="9" max="9" width="15.28515625" style="1" customWidth="1"/>
    <col min="10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62</v>
      </c>
      <c r="C4" s="2"/>
      <c r="D4" s="2"/>
    </row>
    <row r="5" spans="2:8" x14ac:dyDescent="0.2">
      <c r="B5" s="2" t="s">
        <v>66</v>
      </c>
      <c r="C5" s="2"/>
      <c r="D5" s="2"/>
    </row>
    <row r="6" spans="2:8" x14ac:dyDescent="0.2">
      <c r="B6" s="2" t="s">
        <v>64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67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/>
      <c r="D13" s="6"/>
      <c r="E13" s="6"/>
      <c r="F13" s="6"/>
      <c r="G13" s="6"/>
      <c r="H13" s="6"/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294483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294483</v>
      </c>
      <c r="D23" s="8">
        <f t="shared" ref="D23:H23" si="0">SUM(D13:D22)</f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C2A41E-4D92-4E3A-918A-F6F3E564A9A3}">
  <dimension ref="B1:H48"/>
  <sheetViews>
    <sheetView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16</v>
      </c>
      <c r="C4" s="2"/>
      <c r="D4" s="2"/>
    </row>
    <row r="5" spans="2:8" x14ac:dyDescent="0.2">
      <c r="B5" s="2" t="s">
        <v>20</v>
      </c>
      <c r="C5" s="2"/>
      <c r="D5" s="2"/>
    </row>
    <row r="6" spans="2:8" x14ac:dyDescent="0.2">
      <c r="B6" s="2" t="s">
        <v>23</v>
      </c>
      <c r="C6" s="2"/>
      <c r="D6" s="2"/>
    </row>
    <row r="7" spans="2:8" x14ac:dyDescent="0.2">
      <c r="B7" s="2" t="s">
        <v>21</v>
      </c>
      <c r="C7" s="2"/>
      <c r="D7" s="2"/>
    </row>
    <row r="8" spans="2:8" x14ac:dyDescent="0.2">
      <c r="B8" s="2" t="s">
        <v>22</v>
      </c>
      <c r="C8" s="2"/>
      <c r="D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9" t="s">
        <v>2</v>
      </c>
      <c r="D11" s="9" t="s">
        <v>11</v>
      </c>
      <c r="E11" s="9" t="s">
        <v>12</v>
      </c>
      <c r="F11" s="9" t="s">
        <v>13</v>
      </c>
      <c r="G11" s="9" t="s">
        <v>14</v>
      </c>
      <c r="H11" s="9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/>
      <c r="D13" s="6"/>
      <c r="E13" s="6"/>
      <c r="F13" s="6"/>
      <c r="G13" s="6"/>
      <c r="H13" s="6"/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1451244</v>
      </c>
      <c r="D15" s="6"/>
      <c r="E15" s="6"/>
      <c r="F15" s="6"/>
      <c r="G15" s="6"/>
      <c r="H15" s="6"/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/>
      <c r="D23" s="8"/>
      <c r="E23" s="8"/>
      <c r="F23" s="8"/>
      <c r="G23" s="8"/>
      <c r="H23" s="8"/>
    </row>
    <row r="24" spans="2:8" ht="15.75" thickTop="1" x14ac:dyDescent="0.2"/>
    <row r="26" spans="2:8" ht="15.75" x14ac:dyDescent="0.25">
      <c r="B26" s="44"/>
      <c r="C26" s="44"/>
      <c r="D26" s="44"/>
      <c r="E26" s="44"/>
      <c r="F26" s="44"/>
      <c r="G26" s="44"/>
      <c r="H26" s="44"/>
    </row>
    <row r="27" spans="2:8" ht="15.75" x14ac:dyDescent="0.25">
      <c r="B27" s="44"/>
      <c r="C27" s="44"/>
      <c r="D27" s="44"/>
      <c r="E27" s="44"/>
      <c r="F27" s="44"/>
      <c r="G27" s="44"/>
      <c r="H27" s="44"/>
    </row>
    <row r="28" spans="2:8" x14ac:dyDescent="0.2">
      <c r="B28" s="10"/>
      <c r="C28" s="10"/>
      <c r="D28" s="10"/>
      <c r="E28" s="10"/>
      <c r="F28" s="10"/>
      <c r="G28" s="10"/>
      <c r="H28" s="10"/>
    </row>
    <row r="29" spans="2:8" x14ac:dyDescent="0.2">
      <c r="B29" s="15"/>
      <c r="C29" s="15"/>
      <c r="D29" s="15"/>
      <c r="E29" s="10"/>
      <c r="F29" s="10"/>
      <c r="G29" s="10"/>
      <c r="H29" s="10"/>
    </row>
    <row r="30" spans="2:8" x14ac:dyDescent="0.2">
      <c r="B30" s="15"/>
      <c r="C30" s="15"/>
      <c r="D30" s="15"/>
      <c r="E30" s="10"/>
      <c r="F30" s="10"/>
      <c r="G30" s="10"/>
      <c r="H30" s="10"/>
    </row>
    <row r="31" spans="2:8" x14ac:dyDescent="0.2">
      <c r="B31" s="15"/>
      <c r="C31" s="15"/>
      <c r="D31" s="15"/>
      <c r="E31" s="10"/>
      <c r="F31" s="10"/>
      <c r="G31" s="10"/>
      <c r="H31" s="10"/>
    </row>
    <row r="32" spans="2:8" x14ac:dyDescent="0.2">
      <c r="B32" s="15"/>
      <c r="C32" s="15"/>
      <c r="D32" s="15"/>
      <c r="E32" s="10"/>
      <c r="F32" s="10"/>
      <c r="G32" s="10"/>
      <c r="H32" s="10"/>
    </row>
    <row r="33" spans="2:8" x14ac:dyDescent="0.2">
      <c r="B33" s="15"/>
      <c r="C33" s="15"/>
      <c r="D33" s="15"/>
      <c r="E33" s="10"/>
      <c r="F33" s="10"/>
      <c r="G33" s="10"/>
      <c r="H33" s="10"/>
    </row>
    <row r="34" spans="2:8" x14ac:dyDescent="0.2">
      <c r="B34" s="15"/>
      <c r="C34" s="15"/>
      <c r="D34" s="15"/>
      <c r="E34" s="10"/>
      <c r="F34" s="10"/>
      <c r="G34" s="10"/>
      <c r="H34" s="10"/>
    </row>
    <row r="35" spans="2:8" ht="15.75" x14ac:dyDescent="0.25">
      <c r="B35" s="10"/>
      <c r="C35" s="11"/>
      <c r="D35" s="11"/>
      <c r="E35" s="11"/>
      <c r="F35" s="11"/>
      <c r="G35" s="11"/>
      <c r="H35" s="11"/>
    </row>
    <row r="36" spans="2:8" ht="15.75" x14ac:dyDescent="0.25">
      <c r="B36" s="10"/>
      <c r="C36" s="11"/>
      <c r="D36" s="11"/>
      <c r="E36" s="11"/>
      <c r="F36" s="11"/>
      <c r="G36" s="11"/>
      <c r="H36" s="11"/>
    </row>
    <row r="37" spans="2:8" x14ac:dyDescent="0.2">
      <c r="B37" s="10"/>
      <c r="C37" s="12"/>
      <c r="D37" s="12"/>
      <c r="E37" s="12"/>
      <c r="F37" s="12"/>
      <c r="G37" s="12"/>
      <c r="H37" s="12"/>
    </row>
    <row r="38" spans="2:8" x14ac:dyDescent="0.2">
      <c r="B38" s="10"/>
      <c r="C38" s="13"/>
      <c r="D38" s="13"/>
      <c r="E38" s="13"/>
      <c r="F38" s="13"/>
      <c r="G38" s="13"/>
      <c r="H38" s="13"/>
    </row>
    <row r="39" spans="2:8" x14ac:dyDescent="0.2">
      <c r="B39" s="10"/>
      <c r="C39" s="14"/>
      <c r="D39" s="14"/>
      <c r="E39" s="14"/>
      <c r="F39" s="14"/>
      <c r="G39" s="14"/>
      <c r="H39" s="14"/>
    </row>
    <row r="40" spans="2:8" x14ac:dyDescent="0.2">
      <c r="B40" s="10"/>
      <c r="C40" s="13"/>
      <c r="D40" s="13"/>
      <c r="E40" s="13"/>
      <c r="F40" s="13"/>
      <c r="G40" s="13"/>
      <c r="H40" s="13"/>
    </row>
    <row r="41" spans="2:8" x14ac:dyDescent="0.2">
      <c r="B41" s="10"/>
      <c r="C41" s="14"/>
      <c r="D41" s="14"/>
      <c r="E41" s="14"/>
      <c r="F41" s="14"/>
      <c r="G41" s="14"/>
      <c r="H41" s="14"/>
    </row>
    <row r="42" spans="2:8" x14ac:dyDescent="0.2">
      <c r="B42" s="10"/>
      <c r="C42" s="13"/>
      <c r="D42" s="13"/>
      <c r="E42" s="13"/>
      <c r="F42" s="13"/>
      <c r="G42" s="13"/>
      <c r="H42" s="13"/>
    </row>
    <row r="43" spans="2:8" x14ac:dyDescent="0.2">
      <c r="B43" s="10"/>
      <c r="C43" s="14"/>
      <c r="D43" s="14"/>
      <c r="E43" s="14"/>
      <c r="F43" s="14"/>
      <c r="G43" s="14"/>
      <c r="H43" s="14"/>
    </row>
    <row r="44" spans="2:8" x14ac:dyDescent="0.2">
      <c r="B44" s="10"/>
      <c r="C44" s="13"/>
      <c r="D44" s="13"/>
      <c r="E44" s="13"/>
      <c r="F44" s="13"/>
      <c r="G44" s="13"/>
      <c r="H44" s="13"/>
    </row>
    <row r="45" spans="2:8" x14ac:dyDescent="0.2">
      <c r="B45" s="10"/>
      <c r="C45" s="14"/>
      <c r="D45" s="14"/>
      <c r="E45" s="14"/>
      <c r="F45" s="14"/>
      <c r="G45" s="14"/>
      <c r="H45" s="14"/>
    </row>
    <row r="46" spans="2:8" x14ac:dyDescent="0.2">
      <c r="B46" s="10"/>
      <c r="C46" s="13"/>
      <c r="D46" s="13"/>
      <c r="E46" s="13"/>
      <c r="F46" s="13"/>
      <c r="G46" s="13"/>
      <c r="H46" s="13"/>
    </row>
    <row r="47" spans="2:8" x14ac:dyDescent="0.2">
      <c r="B47" s="10"/>
      <c r="C47" s="14"/>
      <c r="D47" s="14"/>
      <c r="E47" s="14"/>
      <c r="F47" s="14"/>
      <c r="G47" s="14"/>
      <c r="H47" s="14"/>
    </row>
    <row r="48" spans="2:8" x14ac:dyDescent="0.2">
      <c r="B48" s="10"/>
      <c r="C48" s="14"/>
      <c r="D48" s="14"/>
      <c r="E48" s="14"/>
      <c r="F48" s="14"/>
      <c r="G48" s="14"/>
      <c r="H48" s="14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C5C2B-7A28-4D05-A3A7-E5BBBC2EAB8D}">
  <dimension ref="B1:H48"/>
  <sheetViews>
    <sheetView showWhiteSpace="0" zoomScaleNormal="100" workbookViewId="0">
      <selection activeCell="E31" sqref="E3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107</v>
      </c>
      <c r="C4" s="2"/>
      <c r="D4" s="2"/>
    </row>
    <row r="5" spans="2:8" x14ac:dyDescent="0.2">
      <c r="B5" s="2" t="s">
        <v>69</v>
      </c>
      <c r="C5" s="2"/>
      <c r="D5" s="2"/>
    </row>
    <row r="6" spans="2:8" x14ac:dyDescent="0.2">
      <c r="B6" s="2" t="s">
        <v>70</v>
      </c>
      <c r="C6" s="2"/>
      <c r="D6" s="2"/>
    </row>
    <row r="7" spans="2:8" x14ac:dyDescent="0.2">
      <c r="B7" s="2" t="s">
        <v>71</v>
      </c>
      <c r="C7" s="2"/>
      <c r="D7" s="2"/>
    </row>
    <row r="8" spans="2:8" x14ac:dyDescent="0.2">
      <c r="B8" s="2" t="s">
        <v>111</v>
      </c>
      <c r="C8" s="2"/>
      <c r="D8" s="2"/>
    </row>
    <row r="10" spans="2:8" ht="15.75" x14ac:dyDescent="0.25">
      <c r="C10" s="37" t="s">
        <v>1</v>
      </c>
      <c r="D10" s="37" t="s">
        <v>1</v>
      </c>
      <c r="E10" s="37" t="s">
        <v>1</v>
      </c>
      <c r="F10" s="37" t="s">
        <v>1</v>
      </c>
      <c r="G10" s="37" t="s">
        <v>1</v>
      </c>
      <c r="H10" s="37" t="s">
        <v>1</v>
      </c>
    </row>
    <row r="11" spans="2:8" ht="15.75" x14ac:dyDescent="0.25">
      <c r="C11" s="37" t="s">
        <v>2</v>
      </c>
      <c r="D11" s="37" t="s">
        <v>11</v>
      </c>
      <c r="E11" s="37" t="s">
        <v>12</v>
      </c>
      <c r="F11" s="37" t="s">
        <v>13</v>
      </c>
      <c r="G11" s="37" t="s">
        <v>14</v>
      </c>
      <c r="H11" s="37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396845</v>
      </c>
      <c r="D13" s="6">
        <v>396845</v>
      </c>
      <c r="E13" s="6">
        <v>396845</v>
      </c>
      <c r="F13" s="6">
        <v>396845</v>
      </c>
      <c r="G13" s="6">
        <v>396845</v>
      </c>
      <c r="H13" s="6">
        <v>396845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SUM(C13:C21)</f>
        <v>396845</v>
      </c>
      <c r="D23" s="8">
        <f>SUM(D13:D21)</f>
        <v>396845</v>
      </c>
      <c r="E23" s="8">
        <f t="shared" ref="E23:H23" si="0">SUM(E13:E21)</f>
        <v>396845</v>
      </c>
      <c r="F23" s="8">
        <f t="shared" si="0"/>
        <v>396845</v>
      </c>
      <c r="G23" s="8">
        <f t="shared" si="0"/>
        <v>396845</v>
      </c>
      <c r="H23" s="8">
        <f t="shared" si="0"/>
        <v>396845</v>
      </c>
    </row>
    <row r="24" spans="2:8" ht="15.75" thickTop="1" x14ac:dyDescent="0.2"/>
    <row r="26" spans="2:8" ht="15.75" x14ac:dyDescent="0.25">
      <c r="B26" s="40"/>
      <c r="C26" s="40"/>
      <c r="D26" s="40"/>
      <c r="E26" s="40"/>
      <c r="F26" s="40"/>
      <c r="G26" s="40"/>
      <c r="H26" s="40"/>
    </row>
    <row r="27" spans="2:8" ht="15.75" x14ac:dyDescent="0.25">
      <c r="B27" s="40"/>
      <c r="C27" s="40"/>
      <c r="D27" s="40"/>
      <c r="E27" s="40"/>
      <c r="F27" s="40"/>
      <c r="G27" s="40"/>
      <c r="H27" s="40"/>
    </row>
    <row r="35" spans="3:8" ht="15.75" x14ac:dyDescent="0.25">
      <c r="C35" s="37"/>
      <c r="D35" s="37"/>
      <c r="E35" s="37"/>
      <c r="F35" s="37"/>
      <c r="G35" s="37"/>
      <c r="H35" s="37"/>
    </row>
    <row r="36" spans="3:8" ht="15.75" x14ac:dyDescent="0.25">
      <c r="C36" s="37"/>
      <c r="D36" s="37"/>
      <c r="E36" s="37"/>
      <c r="F36" s="37"/>
      <c r="G36" s="37"/>
      <c r="H36" s="37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8B756F-C757-48EE-BE77-33F1746FA8EE}">
  <dimension ref="B1:H50"/>
  <sheetViews>
    <sheetView showWhiteSpace="0" zoomScaleNormal="100" workbookViewId="0">
      <selection activeCell="B13" sqref="B1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8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8" x14ac:dyDescent="0.2">
      <c r="B4" s="2" t="s">
        <v>75</v>
      </c>
      <c r="C4" s="2"/>
      <c r="D4" s="2"/>
    </row>
    <row r="5" spans="2:8" x14ac:dyDescent="0.2">
      <c r="B5" s="2" t="s">
        <v>81</v>
      </c>
      <c r="C5" s="2"/>
      <c r="D5" s="2"/>
    </row>
    <row r="6" spans="2:8" x14ac:dyDescent="0.2">
      <c r="B6" s="34" t="s">
        <v>76</v>
      </c>
      <c r="C6" s="2"/>
      <c r="D6" s="2"/>
    </row>
    <row r="7" spans="2:8" x14ac:dyDescent="0.2">
      <c r="B7" s="2" t="s">
        <v>77</v>
      </c>
      <c r="C7" s="2"/>
      <c r="D7" s="2"/>
    </row>
    <row r="8" spans="2:8" x14ac:dyDescent="0.2">
      <c r="B8" s="34" t="s">
        <v>78</v>
      </c>
      <c r="C8" s="2"/>
      <c r="D8" s="2"/>
    </row>
    <row r="9" spans="2:8" x14ac:dyDescent="0.2">
      <c r="B9" s="2" t="s">
        <v>79</v>
      </c>
      <c r="C9" s="2"/>
      <c r="D9" s="2"/>
    </row>
    <row r="10" spans="2:8" x14ac:dyDescent="0.2">
      <c r="B10" s="2" t="s">
        <v>80</v>
      </c>
      <c r="C10" s="2"/>
      <c r="D10" s="2"/>
    </row>
    <row r="12" spans="2:8" ht="15.75" x14ac:dyDescent="0.25">
      <c r="C12" s="24" t="s">
        <v>1</v>
      </c>
      <c r="D12" s="24" t="s">
        <v>1</v>
      </c>
      <c r="E12" s="24" t="s">
        <v>1</v>
      </c>
      <c r="F12" s="24" t="s">
        <v>1</v>
      </c>
      <c r="G12" s="24" t="s">
        <v>1</v>
      </c>
      <c r="H12" s="24" t="s">
        <v>1</v>
      </c>
    </row>
    <row r="13" spans="2:8" ht="15.75" x14ac:dyDescent="0.25">
      <c r="C13" s="24" t="s">
        <v>2</v>
      </c>
      <c r="D13" s="24" t="s">
        <v>11</v>
      </c>
      <c r="E13" s="24" t="s">
        <v>12</v>
      </c>
      <c r="F13" s="24" t="s">
        <v>13</v>
      </c>
      <c r="G13" s="24" t="s">
        <v>14</v>
      </c>
      <c r="H13" s="24" t="s">
        <v>15</v>
      </c>
    </row>
    <row r="14" spans="2:8" x14ac:dyDescent="0.2">
      <c r="C14" s="4" t="s">
        <v>3</v>
      </c>
      <c r="D14" s="4" t="s">
        <v>3</v>
      </c>
      <c r="E14" s="4" t="s">
        <v>3</v>
      </c>
      <c r="F14" s="4" t="s">
        <v>3</v>
      </c>
      <c r="G14" s="4" t="s">
        <v>3</v>
      </c>
      <c r="H14" s="4" t="s">
        <v>3</v>
      </c>
    </row>
    <row r="15" spans="2:8" x14ac:dyDescent="0.2">
      <c r="B15" s="5" t="s">
        <v>4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>
        <v>13096</v>
      </c>
      <c r="D17" s="6">
        <v>13599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x14ac:dyDescent="0.2">
      <c r="B23" s="5" t="s">
        <v>8</v>
      </c>
      <c r="C23" s="6"/>
      <c r="D23" s="6"/>
      <c r="E23" s="6"/>
      <c r="F23" s="6"/>
      <c r="G23" s="6"/>
      <c r="H23" s="6"/>
    </row>
    <row r="24" spans="2:8" x14ac:dyDescent="0.2">
      <c r="B24" s="5"/>
      <c r="C24" s="7"/>
      <c r="D24" s="7"/>
      <c r="E24" s="7"/>
      <c r="F24" s="7"/>
      <c r="G24" s="7"/>
      <c r="H24" s="7"/>
    </row>
    <row r="25" spans="2:8" ht="15.75" thickBot="1" x14ac:dyDescent="0.25">
      <c r="B25" s="5" t="s">
        <v>9</v>
      </c>
      <c r="C25" s="8"/>
      <c r="D25" s="8"/>
      <c r="E25" s="8"/>
      <c r="F25" s="8"/>
      <c r="G25" s="8"/>
      <c r="H25" s="8"/>
    </row>
    <row r="26" spans="2:8" ht="15.75" thickTop="1" x14ac:dyDescent="0.2"/>
    <row r="28" spans="2:8" ht="15.75" x14ac:dyDescent="0.25">
      <c r="B28" s="40"/>
      <c r="C28" s="40"/>
      <c r="D28" s="40"/>
      <c r="E28" s="40"/>
      <c r="F28" s="40"/>
      <c r="G28" s="40"/>
      <c r="H28" s="40"/>
    </row>
    <row r="29" spans="2:8" ht="15.75" x14ac:dyDescent="0.25">
      <c r="B29" s="40"/>
      <c r="C29" s="40"/>
      <c r="D29" s="40"/>
      <c r="E29" s="40"/>
      <c r="F29" s="40"/>
      <c r="G29" s="40"/>
      <c r="H29" s="40"/>
    </row>
    <row r="37" spans="3:8" ht="15.75" x14ac:dyDescent="0.25">
      <c r="C37" s="24"/>
      <c r="D37" s="24"/>
      <c r="E37" s="24"/>
      <c r="F37" s="24"/>
      <c r="G37" s="24"/>
      <c r="H37" s="24"/>
    </row>
    <row r="38" spans="3:8" ht="15.75" x14ac:dyDescent="0.25">
      <c r="C38" s="24"/>
      <c r="D38" s="24"/>
      <c r="E38" s="24"/>
      <c r="F38" s="24"/>
      <c r="G38" s="24"/>
      <c r="H38" s="24"/>
    </row>
    <row r="39" spans="3:8" x14ac:dyDescent="0.2">
      <c r="C39" s="4"/>
      <c r="D39" s="4"/>
      <c r="E39" s="4"/>
      <c r="F39" s="4"/>
      <c r="G39" s="4"/>
      <c r="H39" s="4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8"/>
      <c r="D48" s="18"/>
      <c r="E48" s="18"/>
      <c r="F48" s="18"/>
      <c r="G48" s="18"/>
      <c r="H48" s="18"/>
    </row>
    <row r="49" spans="3:8" x14ac:dyDescent="0.2">
      <c r="C49" s="19"/>
      <c r="D49" s="19"/>
      <c r="E49" s="19"/>
      <c r="F49" s="19"/>
      <c r="G49" s="19"/>
      <c r="H49" s="19"/>
    </row>
    <row r="50" spans="3:8" x14ac:dyDescent="0.2">
      <c r="C50" s="19"/>
      <c r="D50" s="19"/>
      <c r="E50" s="19"/>
      <c r="F50" s="19"/>
      <c r="G50" s="19"/>
      <c r="H50" s="19"/>
    </row>
  </sheetData>
  <mergeCells count="4">
    <mergeCell ref="B1:H1"/>
    <mergeCell ref="B2:H2"/>
    <mergeCell ref="B28:H28"/>
    <mergeCell ref="B29:H29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20846-42CA-499E-B5ED-620A662B9809}">
  <dimension ref="B1:M48"/>
  <sheetViews>
    <sheetView tabSelected="1"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13" ht="15.75" x14ac:dyDescent="0.25">
      <c r="B1" s="40" t="s">
        <v>0</v>
      </c>
      <c r="C1" s="40"/>
      <c r="D1" s="40"/>
      <c r="E1" s="40"/>
      <c r="F1" s="40"/>
      <c r="G1" s="40"/>
      <c r="H1" s="40"/>
    </row>
    <row r="2" spans="2:13" ht="15.75" x14ac:dyDescent="0.25">
      <c r="B2" s="40" t="s">
        <v>10</v>
      </c>
      <c r="C2" s="40"/>
      <c r="D2" s="40"/>
      <c r="E2" s="40"/>
      <c r="F2" s="40"/>
      <c r="G2" s="40"/>
      <c r="H2" s="40"/>
    </row>
    <row r="4" spans="2:13" x14ac:dyDescent="0.2">
      <c r="B4" s="2" t="s">
        <v>98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2:13" x14ac:dyDescent="0.2">
      <c r="B5" s="2" t="s">
        <v>99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2:13" x14ac:dyDescent="0.2">
      <c r="B6" s="2" t="s">
        <v>100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2:13" x14ac:dyDescent="0.2">
      <c r="B7" s="2" t="s">
        <v>101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</row>
    <row r="8" spans="2:13" x14ac:dyDescent="0.2">
      <c r="B8" s="2" t="s">
        <v>102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10" spans="2:13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13" ht="15.75" x14ac:dyDescent="0.25">
      <c r="C11" s="33" t="s">
        <v>2</v>
      </c>
      <c r="D11" s="33" t="s">
        <v>11</v>
      </c>
      <c r="E11" s="33" t="s">
        <v>12</v>
      </c>
      <c r="F11" s="33" t="s">
        <v>13</v>
      </c>
      <c r="G11" s="33" t="s">
        <v>14</v>
      </c>
      <c r="H11" s="33" t="s">
        <v>15</v>
      </c>
    </row>
    <row r="12" spans="2:13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13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13" x14ac:dyDescent="0.2">
      <c r="B14" s="5"/>
      <c r="C14" s="7"/>
      <c r="D14" s="7"/>
      <c r="E14" s="7"/>
      <c r="F14" s="7"/>
      <c r="G14" s="7"/>
      <c r="H14" s="7"/>
    </row>
    <row r="15" spans="2:13" x14ac:dyDescent="0.2">
      <c r="B15" s="5" t="s">
        <v>5</v>
      </c>
      <c r="C15" s="6">
        <v>581772.30000000005</v>
      </c>
      <c r="D15" s="6">
        <v>636500.06999999995</v>
      </c>
      <c r="E15" s="6">
        <v>0</v>
      </c>
      <c r="F15" s="6">
        <v>0</v>
      </c>
      <c r="G15" s="6">
        <v>0</v>
      </c>
      <c r="H15" s="6">
        <v>0</v>
      </c>
    </row>
    <row r="16" spans="2:13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v>581772.30000000005</v>
      </c>
      <c r="D23" s="8">
        <v>636500.06999999995</v>
      </c>
      <c r="E23" s="8">
        <v>0</v>
      </c>
      <c r="F23" s="8">
        <v>0</v>
      </c>
      <c r="G23" s="8">
        <v>0</v>
      </c>
      <c r="H23" s="8">
        <v>0</v>
      </c>
    </row>
    <row r="24" spans="2:8" ht="15.75" thickTop="1" x14ac:dyDescent="0.2"/>
    <row r="25" spans="2:8" x14ac:dyDescent="0.2">
      <c r="B25" s="45" t="s">
        <v>103</v>
      </c>
      <c r="C25" s="45"/>
      <c r="D25" s="45"/>
      <c r="E25" s="45"/>
      <c r="F25" s="45"/>
      <c r="G25" s="45"/>
      <c r="H25" s="45"/>
    </row>
    <row r="26" spans="2:8" ht="15.75" customHeight="1" x14ac:dyDescent="0.2">
      <c r="B26" s="45"/>
      <c r="C26" s="45"/>
      <c r="D26" s="45"/>
      <c r="E26" s="45"/>
      <c r="F26" s="45"/>
      <c r="G26" s="45"/>
      <c r="H26" s="45"/>
    </row>
    <row r="27" spans="2:8" ht="15.75" customHeight="1" x14ac:dyDescent="0.2">
      <c r="B27" s="45"/>
      <c r="C27" s="45"/>
      <c r="D27" s="45"/>
      <c r="E27" s="45"/>
      <c r="F27" s="45"/>
      <c r="G27" s="45"/>
      <c r="H27" s="45"/>
    </row>
    <row r="35" spans="3:8" ht="15.75" x14ac:dyDescent="0.25">
      <c r="C35" s="33"/>
      <c r="D35" s="33"/>
      <c r="E35" s="33"/>
      <c r="F35" s="33"/>
      <c r="G35" s="33"/>
      <c r="H35" s="33"/>
    </row>
    <row r="36" spans="3:8" ht="15.75" x14ac:dyDescent="0.25">
      <c r="C36" s="33"/>
      <c r="D36" s="33"/>
      <c r="E36" s="33"/>
      <c r="F36" s="33"/>
      <c r="G36" s="33"/>
      <c r="H36" s="3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3">
    <mergeCell ref="B1:H1"/>
    <mergeCell ref="B2:H2"/>
    <mergeCell ref="B25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29</vt:i4>
      </vt:variant>
      <vt:variant>
        <vt:lpstr>Named Ranges</vt:lpstr>
      </vt:variant>
      <vt:variant>
        <vt:i4>26</vt:i4>
      </vt:variant>
    </vt:vector>
  </HeadingPairs>
  <TitlesOfParts>
    <vt:vector size="55" baseType="lpstr">
      <vt:lpstr>S 200</vt:lpstr>
      <vt:lpstr>S 201</vt:lpstr>
      <vt:lpstr>S 202</vt:lpstr>
      <vt:lpstr>S 203 </vt:lpstr>
      <vt:lpstr>S 205 &amp; 293</vt:lpstr>
      <vt:lpstr>S 206</vt:lpstr>
      <vt:lpstr>S 207</vt:lpstr>
      <vt:lpstr>S 210</vt:lpstr>
      <vt:lpstr>S 212</vt:lpstr>
      <vt:lpstr>S 213 </vt:lpstr>
      <vt:lpstr> S 214</vt:lpstr>
      <vt:lpstr>S 218</vt:lpstr>
      <vt:lpstr>S 219 </vt:lpstr>
      <vt:lpstr>S 220</vt:lpstr>
      <vt:lpstr>S 221</vt:lpstr>
      <vt:lpstr>S-222</vt:lpstr>
      <vt:lpstr>S 224</vt:lpstr>
      <vt:lpstr>S 225</vt:lpstr>
      <vt:lpstr>S 226</vt:lpstr>
      <vt:lpstr>S 229</vt:lpstr>
      <vt:lpstr>S 230</vt:lpstr>
      <vt:lpstr>S 234</vt:lpstr>
      <vt:lpstr>S 237</vt:lpstr>
      <vt:lpstr>S 246</vt:lpstr>
      <vt:lpstr>S 248</vt:lpstr>
      <vt:lpstr>S 249</vt:lpstr>
      <vt:lpstr>S 250</vt:lpstr>
      <vt:lpstr>S 251</vt:lpstr>
      <vt:lpstr>S 254</vt:lpstr>
      <vt:lpstr>' S 214'!Print_Area</vt:lpstr>
      <vt:lpstr>'S 200'!Print_Area</vt:lpstr>
      <vt:lpstr>'S 202'!Print_Area</vt:lpstr>
      <vt:lpstr>'S 203 '!Print_Area</vt:lpstr>
      <vt:lpstr>'S 205 &amp; 293'!Print_Area</vt:lpstr>
      <vt:lpstr>'S 206'!Print_Area</vt:lpstr>
      <vt:lpstr>'S 207'!Print_Area</vt:lpstr>
      <vt:lpstr>'S 210'!Print_Area</vt:lpstr>
      <vt:lpstr>'S 212'!Print_Area</vt:lpstr>
      <vt:lpstr>'S 213 '!Print_Area</vt:lpstr>
      <vt:lpstr>'S 218'!Print_Area</vt:lpstr>
      <vt:lpstr>'S 219 '!Print_Area</vt:lpstr>
      <vt:lpstr>'S 220'!Print_Area</vt:lpstr>
      <vt:lpstr>'S 221'!Print_Area</vt:lpstr>
      <vt:lpstr>'S 224'!Print_Area</vt:lpstr>
      <vt:lpstr>'S 225'!Print_Area</vt:lpstr>
      <vt:lpstr>'S 229'!Print_Area</vt:lpstr>
      <vt:lpstr>'S 230'!Print_Area</vt:lpstr>
      <vt:lpstr>'S 234'!Print_Area</vt:lpstr>
      <vt:lpstr>'S 237'!Print_Area</vt:lpstr>
      <vt:lpstr>'S 246'!Print_Area</vt:lpstr>
      <vt:lpstr>'S 248'!Print_Area</vt:lpstr>
      <vt:lpstr>'S 249'!Print_Area</vt:lpstr>
      <vt:lpstr>'S 250'!Print_Area</vt:lpstr>
      <vt:lpstr>'S 251'!Print_Area</vt:lpstr>
      <vt:lpstr>'S 254'!Print_Area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Lum, Andrew</cp:lastModifiedBy>
  <cp:lastPrinted>2022-08-15T23:26:11Z</cp:lastPrinted>
  <dcterms:created xsi:type="dcterms:W3CDTF">2021-09-02T21:25:50Z</dcterms:created>
  <dcterms:modified xsi:type="dcterms:W3CDTF">2022-09-30T23:47:01Z</dcterms:modified>
</cp:coreProperties>
</file>