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3 NON GENERAL FUND RPT\Master Form 37-47_to Leg,B&amp;F\"/>
    </mc:Choice>
  </mc:AlternateContent>
  <xr:revisionPtr revIDLastSave="0" documentId="13_ncr:1_{17BDF087-B38E-46C5-AB98-BF9E7EA02923}" xr6:coauthVersionLast="44" xr6:coauthVersionMax="47" xr10:uidLastSave="{00000000-0000-0000-0000-000000000000}"/>
  <bookViews>
    <workbookView xWindow="-120" yWindow="-120" windowWidth="29040" windowHeight="15840" tabRatio="887" xr2:uid="{00000000-000D-0000-FFFF-FFFF00000000}"/>
  </bookViews>
  <sheets>
    <sheet name="S 600" sheetId="63" r:id="rId1"/>
    <sheet name="S 604" sheetId="34" r:id="rId2"/>
    <sheet name="S 613" sheetId="40" r:id="rId3"/>
    <sheet name="S 615" sheetId="14" r:id="rId4"/>
    <sheet name="S 619" sheetId="73" r:id="rId5"/>
    <sheet name="S 625" sheetId="55" r:id="rId6"/>
    <sheet name="S-18-626" sheetId="5" r:id="rId7"/>
    <sheet name="S 628" sheetId="75" r:id="rId8"/>
    <sheet name="S 629" sheetId="35" r:id="rId9"/>
    <sheet name="S 630" sheetId="15" r:id="rId10"/>
    <sheet name="S 635" sheetId="46" r:id="rId11"/>
    <sheet name="S 637" sheetId="6" r:id="rId12"/>
    <sheet name="S 640" sheetId="77" r:id="rId13"/>
    <sheet name="S 641" sheetId="21" r:id="rId14"/>
    <sheet name="S 642" sheetId="36" r:id="rId15"/>
    <sheet name="S 644" sheetId="42" r:id="rId16"/>
    <sheet name="S-21-645" sheetId="56" r:id="rId17"/>
    <sheet name="S-21-646" sheetId="57" r:id="rId18"/>
    <sheet name="S-21-647" sheetId="58" r:id="rId19"/>
    <sheet name="S-21-648" sheetId="17" r:id="rId20"/>
    <sheet name="S 649" sheetId="47" r:id="rId21"/>
    <sheet name="S-21-650" sheetId="59" r:id="rId22"/>
    <sheet name="S 651 H(old)" sheetId="8" state="hidden" r:id="rId23"/>
    <sheet name="S-21-652" sheetId="18" r:id="rId24"/>
    <sheet name="S-21-653" sheetId="19" r:id="rId25"/>
    <sheet name="S 654" sheetId="43" r:id="rId26"/>
    <sheet name="S 656 (old)" sheetId="9" state="hidden" r:id="rId27"/>
    <sheet name="S 658 " sheetId="37" r:id="rId28"/>
    <sheet name="S 659 (old)" sheetId="10" state="hidden" r:id="rId29"/>
    <sheet name="S 659" sheetId="66" r:id="rId30"/>
    <sheet name="S 661" sheetId="60" r:id="rId31"/>
    <sheet name="S 662 " sheetId="38" r:id="rId32"/>
    <sheet name="S 663" sheetId="22" r:id="rId33"/>
    <sheet name="S 664 (old)" sheetId="11" state="hidden" r:id="rId34"/>
    <sheet name="S 664" sheetId="67" r:id="rId35"/>
    <sheet name="S 666" sheetId="7" r:id="rId36"/>
    <sheet name="S 667" sheetId="80" r:id="rId37"/>
    <sheet name="S 668" sheetId="81" r:id="rId38"/>
    <sheet name="S 670" sheetId="68" r:id="rId39"/>
    <sheet name="S 671" sheetId="82" r:id="rId40"/>
    <sheet name="S 674" sheetId="69" r:id="rId41"/>
    <sheet name="S 675" sheetId="70" r:id="rId42"/>
  </sheets>
  <definedNames>
    <definedName name="_xlnm.Print_Area" localSheetId="0">'S 600'!$A$1:$I$54</definedName>
    <definedName name="_xlnm.Print_Area" localSheetId="1">'S 604'!$A$1:$I$46</definedName>
    <definedName name="_xlnm.Print_Area" localSheetId="2">'S 613'!$A$1:$I$45</definedName>
    <definedName name="_xlnm.Print_Area" localSheetId="8">'S 629'!$A$1:$I$46</definedName>
    <definedName name="_xlnm.Print_Area" localSheetId="14">'S 642'!$A$1:$I$46</definedName>
    <definedName name="_xlnm.Print_Area" localSheetId="15">'S 644'!$A$1:$I$47</definedName>
    <definedName name="_xlnm.Print_Area" localSheetId="25">'S 654'!$A$1:$I$45</definedName>
    <definedName name="_xlnm.Print_Area" localSheetId="41">'S 675'!$A$1:$I$48</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31" i="60" l="1"/>
  <c r="H31" i="60"/>
  <c r="G31" i="60"/>
  <c r="F31" i="60"/>
  <c r="E31" i="60"/>
  <c r="D31" i="60"/>
  <c r="C31" i="60"/>
  <c r="C22" i="60"/>
  <c r="C33" i="60" s="1"/>
  <c r="I33" i="47"/>
  <c r="H33" i="47"/>
  <c r="H35" i="47" s="1"/>
  <c r="I24" i="47" s="1"/>
  <c r="I35" i="47" s="1"/>
  <c r="G33" i="47"/>
  <c r="F33" i="47"/>
  <c r="E33" i="47"/>
  <c r="D33" i="47"/>
  <c r="C33" i="47"/>
  <c r="C24" i="47"/>
  <c r="I33" i="46"/>
  <c r="I35" i="46" s="1"/>
  <c r="H33" i="46"/>
  <c r="H35" i="46" s="1"/>
  <c r="G33" i="46"/>
  <c r="F33" i="46"/>
  <c r="E33" i="46"/>
  <c r="D33" i="46"/>
  <c r="C33" i="46"/>
  <c r="C24" i="46"/>
  <c r="C35" i="46" s="1"/>
  <c r="C35" i="47" l="1"/>
  <c r="C37" i="60"/>
  <c r="D22" i="60"/>
  <c r="D33" i="60" s="1"/>
  <c r="D24" i="47"/>
  <c r="D35" i="47" s="1"/>
  <c r="C39" i="47"/>
  <c r="C39" i="46"/>
  <c r="D24" i="46"/>
  <c r="D35" i="46" s="1"/>
  <c r="C34" i="82"/>
  <c r="D23" i="82" s="1"/>
  <c r="D34" i="82" s="1"/>
  <c r="I32" i="82"/>
  <c r="H32" i="82"/>
  <c r="G32" i="82"/>
  <c r="F32" i="82"/>
  <c r="E32" i="82"/>
  <c r="D32" i="82"/>
  <c r="C32" i="82"/>
  <c r="C23" i="82"/>
  <c r="H33" i="81"/>
  <c r="I22" i="81" s="1"/>
  <c r="I33" i="81" s="1"/>
  <c r="I31" i="81"/>
  <c r="H31" i="81"/>
  <c r="G31" i="81"/>
  <c r="F31" i="81"/>
  <c r="E31" i="81"/>
  <c r="D31" i="81"/>
  <c r="C31" i="81"/>
  <c r="C22" i="81"/>
  <c r="C33" i="81" s="1"/>
  <c r="I31" i="80"/>
  <c r="H31" i="80"/>
  <c r="G31" i="80"/>
  <c r="F31" i="80"/>
  <c r="E31" i="80"/>
  <c r="D31" i="80"/>
  <c r="C31" i="80"/>
  <c r="C22" i="80"/>
  <c r="C33" i="80" s="1"/>
  <c r="I30" i="77"/>
  <c r="H30" i="77"/>
  <c r="G30" i="77"/>
  <c r="F30" i="77"/>
  <c r="E30" i="77"/>
  <c r="D30" i="77"/>
  <c r="C30" i="77"/>
  <c r="C21" i="77"/>
  <c r="C32" i="77" s="1"/>
  <c r="I29" i="75"/>
  <c r="H29" i="75"/>
  <c r="G29" i="75"/>
  <c r="F29" i="75"/>
  <c r="F20" i="75"/>
  <c r="F31" i="75" s="1"/>
  <c r="G20" i="75" s="1"/>
  <c r="G31" i="75" s="1"/>
  <c r="H20" i="75" s="1"/>
  <c r="H31" i="75" s="1"/>
  <c r="I20" i="75" s="1"/>
  <c r="I31" i="75" s="1"/>
  <c r="I29" i="73"/>
  <c r="H29" i="73"/>
  <c r="G29" i="73"/>
  <c r="F29" i="73"/>
  <c r="F20" i="73"/>
  <c r="F31" i="73" l="1"/>
  <c r="G20" i="73" s="1"/>
  <c r="G31" i="73" s="1"/>
  <c r="H20" i="73" s="1"/>
  <c r="H31" i="73" s="1"/>
  <c r="I20" i="73" s="1"/>
  <c r="I31" i="73" s="1"/>
  <c r="D37" i="60"/>
  <c r="E22" i="60"/>
  <c r="E33" i="60" s="1"/>
  <c r="E24" i="47"/>
  <c r="E35" i="47" s="1"/>
  <c r="D39" i="47"/>
  <c r="D39" i="46"/>
  <c r="E24" i="46"/>
  <c r="E35" i="46" s="1"/>
  <c r="D38" i="82"/>
  <c r="E23" i="82"/>
  <c r="E34" i="82" s="1"/>
  <c r="C38" i="82"/>
  <c r="C37" i="80"/>
  <c r="D22" i="80"/>
  <c r="D33" i="80" s="1"/>
  <c r="D22" i="81"/>
  <c r="D33" i="81" s="1"/>
  <c r="C37" i="81"/>
  <c r="D21" i="77"/>
  <c r="D32" i="77" s="1"/>
  <c r="C36" i="77"/>
  <c r="E36" i="70"/>
  <c r="F25" i="70" s="1"/>
  <c r="F36" i="70" s="1"/>
  <c r="G25" i="70" s="1"/>
  <c r="G36" i="70" s="1"/>
  <c r="H25" i="70" s="1"/>
  <c r="H36" i="70" s="1"/>
  <c r="I25" i="70" s="1"/>
  <c r="I36" i="70" s="1"/>
  <c r="D36" i="70"/>
  <c r="C36" i="70"/>
  <c r="E37" i="60" l="1"/>
  <c r="F22" i="60"/>
  <c r="F33" i="60" s="1"/>
  <c r="E39" i="47"/>
  <c r="F24" i="47"/>
  <c r="F35" i="47" s="1"/>
  <c r="G24" i="47" s="1"/>
  <c r="G35" i="47" s="1"/>
  <c r="E39" i="46"/>
  <c r="F24" i="46"/>
  <c r="F35" i="46" s="1"/>
  <c r="G24" i="46" s="1"/>
  <c r="G35" i="46" s="1"/>
  <c r="E38" i="82"/>
  <c r="F23" i="82"/>
  <c r="F34" i="82" s="1"/>
  <c r="D37" i="81"/>
  <c r="E22" i="81"/>
  <c r="E33" i="81" s="1"/>
  <c r="D37" i="80"/>
  <c r="E22" i="80"/>
  <c r="E33" i="80" s="1"/>
  <c r="D36" i="77"/>
  <c r="E21" i="77"/>
  <c r="E32" i="77" s="1"/>
  <c r="I37" i="22"/>
  <c r="H37" i="22"/>
  <c r="G37" i="22"/>
  <c r="F37" i="22"/>
  <c r="E37" i="22"/>
  <c r="D37" i="22"/>
  <c r="C37" i="22"/>
  <c r="H30" i="22"/>
  <c r="I29" i="22"/>
  <c r="H29" i="22"/>
  <c r="C28" i="22"/>
  <c r="C39" i="22" s="1"/>
  <c r="H27" i="22"/>
  <c r="I27" i="22" s="1"/>
  <c r="I36" i="21"/>
  <c r="H36" i="21"/>
  <c r="G36" i="21"/>
  <c r="F36" i="21"/>
  <c r="F27" i="21"/>
  <c r="F38" i="21" s="1"/>
  <c r="G27" i="21" s="1"/>
  <c r="G38" i="21" s="1"/>
  <c r="H27" i="21" s="1"/>
  <c r="H38" i="21" s="1"/>
  <c r="I27" i="21" s="1"/>
  <c r="I38" i="21" s="1"/>
  <c r="F37" i="60" l="1"/>
  <c r="G22" i="60"/>
  <c r="G33" i="60" s="1"/>
  <c r="H22" i="60" s="1"/>
  <c r="H33" i="60" s="1"/>
  <c r="I22" i="60" s="1"/>
  <c r="I33" i="60" s="1"/>
  <c r="F38" i="82"/>
  <c r="G23" i="82"/>
  <c r="G34" i="82" s="1"/>
  <c r="E37" i="80"/>
  <c r="F22" i="80"/>
  <c r="F33" i="80" s="1"/>
  <c r="E37" i="81"/>
  <c r="F22" i="81"/>
  <c r="F33" i="81" s="1"/>
  <c r="E36" i="77"/>
  <c r="F21" i="77"/>
  <c r="F32" i="77" s="1"/>
  <c r="G21" i="77" s="1"/>
  <c r="G32" i="77" s="1"/>
  <c r="H21" i="77" s="1"/>
  <c r="H32" i="77" s="1"/>
  <c r="I21" i="77" s="1"/>
  <c r="I32" i="77" s="1"/>
  <c r="D28" i="22"/>
  <c r="D39" i="22" s="1"/>
  <c r="C43" i="22"/>
  <c r="G38" i="82" l="1"/>
  <c r="H23" i="82"/>
  <c r="H34" i="82" s="1"/>
  <c r="F37" i="81"/>
  <c r="G22" i="81"/>
  <c r="G33" i="81" s="1"/>
  <c r="F37" i="80"/>
  <c r="G22" i="80"/>
  <c r="G33" i="80" s="1"/>
  <c r="H22" i="80" s="1"/>
  <c r="H33" i="80" s="1"/>
  <c r="I22" i="80" s="1"/>
  <c r="I33" i="80" s="1"/>
  <c r="E28" i="22"/>
  <c r="E39" i="22" s="1"/>
  <c r="F28" i="22" s="1"/>
  <c r="F39" i="22" s="1"/>
  <c r="G28" i="22" s="1"/>
  <c r="G39" i="22" s="1"/>
  <c r="H28" i="22" s="1"/>
  <c r="H39" i="22" s="1"/>
  <c r="I28" i="22" s="1"/>
  <c r="I39" i="22" s="1"/>
  <c r="D43" i="22"/>
  <c r="I23" i="82" l="1"/>
  <c r="I34" i="82" s="1"/>
  <c r="I38" i="82" s="1"/>
  <c r="H38" i="82"/>
  <c r="I33" i="69" l="1"/>
  <c r="H33" i="69"/>
  <c r="G33" i="69"/>
  <c r="F33" i="69"/>
  <c r="E33" i="69"/>
  <c r="D33" i="69"/>
  <c r="C33" i="69"/>
  <c r="H25" i="69"/>
  <c r="I25" i="69" s="1"/>
  <c r="C24" i="69"/>
  <c r="C35" i="69" s="1"/>
  <c r="I31" i="68"/>
  <c r="H31" i="68"/>
  <c r="G31" i="68"/>
  <c r="F31" i="68"/>
  <c r="E31" i="68"/>
  <c r="D31" i="68"/>
  <c r="C31" i="68"/>
  <c r="H23" i="68"/>
  <c r="C22" i="68"/>
  <c r="C33" i="68" s="1"/>
  <c r="D22" i="68" s="1"/>
  <c r="D33" i="68" s="1"/>
  <c r="C35" i="67"/>
  <c r="D24" i="67" s="1"/>
  <c r="D35" i="67" s="1"/>
  <c r="I33" i="67"/>
  <c r="H33" i="67"/>
  <c r="G33" i="67"/>
  <c r="F33" i="67"/>
  <c r="E33" i="67"/>
  <c r="D33" i="67"/>
  <c r="C33" i="67"/>
  <c r="C24" i="67"/>
  <c r="I33" i="66"/>
  <c r="H33" i="66"/>
  <c r="G33" i="66"/>
  <c r="F33" i="66"/>
  <c r="E33" i="66"/>
  <c r="D33" i="66"/>
  <c r="C33" i="66"/>
  <c r="C24" i="66"/>
  <c r="I23" i="66"/>
  <c r="H23" i="66"/>
  <c r="H29" i="7"/>
  <c r="G29" i="7"/>
  <c r="F29" i="7"/>
  <c r="F31" i="7" s="1"/>
  <c r="G20" i="7" s="1"/>
  <c r="H31" i="11"/>
  <c r="G31" i="11"/>
  <c r="F31" i="11"/>
  <c r="E31" i="11"/>
  <c r="D31" i="11"/>
  <c r="C31" i="11"/>
  <c r="C22" i="11"/>
  <c r="H32" i="38"/>
  <c r="G32" i="38"/>
  <c r="G34" i="38" s="1"/>
  <c r="H23" i="38" s="1"/>
  <c r="F32" i="38"/>
  <c r="E32" i="38"/>
  <c r="D32" i="38"/>
  <c r="C32" i="38"/>
  <c r="H24" i="38"/>
  <c r="C23" i="38"/>
  <c r="H31" i="10"/>
  <c r="G31" i="10"/>
  <c r="F31" i="10"/>
  <c r="E31" i="10"/>
  <c r="D31" i="10"/>
  <c r="C31" i="10"/>
  <c r="C22" i="10"/>
  <c r="C33" i="10" s="1"/>
  <c r="H30" i="37"/>
  <c r="H32" i="37" s="1"/>
  <c r="G30" i="37"/>
  <c r="F30" i="37"/>
  <c r="E30" i="37"/>
  <c r="D30" i="37"/>
  <c r="C30" i="37"/>
  <c r="C21" i="37"/>
  <c r="H30" i="9"/>
  <c r="G30" i="9"/>
  <c r="F30" i="9"/>
  <c r="E30" i="9"/>
  <c r="D30" i="9"/>
  <c r="C30" i="9"/>
  <c r="C21" i="9"/>
  <c r="C32" i="9" s="1"/>
  <c r="H31" i="19"/>
  <c r="G31" i="19"/>
  <c r="F31" i="19"/>
  <c r="E31" i="19"/>
  <c r="D31" i="19"/>
  <c r="C31" i="19"/>
  <c r="C22" i="19"/>
  <c r="C33" i="19" s="1"/>
  <c r="H31" i="18"/>
  <c r="G31" i="18"/>
  <c r="F31" i="18"/>
  <c r="E31" i="18"/>
  <c r="D31" i="18"/>
  <c r="C31" i="18"/>
  <c r="C22" i="18"/>
  <c r="C33" i="18" s="1"/>
  <c r="H32" i="8"/>
  <c r="G32" i="8"/>
  <c r="F32" i="8"/>
  <c r="E32" i="8"/>
  <c r="D32" i="8"/>
  <c r="C32" i="8"/>
  <c r="C23" i="8"/>
  <c r="H31" i="59"/>
  <c r="G31" i="59"/>
  <c r="F31" i="59"/>
  <c r="E31" i="59"/>
  <c r="D31" i="59"/>
  <c r="C31" i="59"/>
  <c r="C22" i="59"/>
  <c r="C33" i="59" s="1"/>
  <c r="H31" i="17"/>
  <c r="G31" i="17"/>
  <c r="F31" i="17"/>
  <c r="E31" i="17"/>
  <c r="D31" i="17"/>
  <c r="C31" i="17"/>
  <c r="C22" i="17"/>
  <c r="C33" i="17" s="1"/>
  <c r="H31" i="58"/>
  <c r="G31" i="58"/>
  <c r="F31" i="58"/>
  <c r="E31" i="58"/>
  <c r="D31" i="58"/>
  <c r="C31" i="58"/>
  <c r="C22" i="58"/>
  <c r="C33" i="58" s="1"/>
  <c r="H31" i="57"/>
  <c r="G31" i="57"/>
  <c r="F31" i="57"/>
  <c r="E31" i="57"/>
  <c r="D31" i="57"/>
  <c r="C31" i="57"/>
  <c r="C22" i="57"/>
  <c r="H29" i="56"/>
  <c r="G29" i="56"/>
  <c r="F29" i="56"/>
  <c r="E29" i="56"/>
  <c r="D29" i="56"/>
  <c r="C29" i="56"/>
  <c r="C20" i="56"/>
  <c r="F21" i="36"/>
  <c r="F32" i="36" s="1"/>
  <c r="G21" i="36" s="1"/>
  <c r="G32" i="36" s="1"/>
  <c r="H21" i="36" s="1"/>
  <c r="H32" i="36" s="1"/>
  <c r="H29" i="6"/>
  <c r="H31" i="6" s="1"/>
  <c r="G29" i="6"/>
  <c r="F29" i="6"/>
  <c r="F20" i="6"/>
  <c r="H33" i="15"/>
  <c r="G33" i="15"/>
  <c r="F33" i="15"/>
  <c r="E33" i="15"/>
  <c r="D33" i="15"/>
  <c r="C33" i="15"/>
  <c r="C35" i="15" s="1"/>
  <c r="C39" i="15" s="1"/>
  <c r="H21" i="35"/>
  <c r="F21" i="35"/>
  <c r="F32" i="35" s="1"/>
  <c r="G21" i="35" s="1"/>
  <c r="E21" i="35"/>
  <c r="D21" i="35"/>
  <c r="H29" i="5"/>
  <c r="G29" i="5"/>
  <c r="F29" i="5"/>
  <c r="F20" i="5"/>
  <c r="H31" i="55"/>
  <c r="H35" i="55" s="1"/>
  <c r="F31" i="55"/>
  <c r="G20" i="55" s="1"/>
  <c r="G31" i="55" s="1"/>
  <c r="G35" i="55" s="1"/>
  <c r="H29" i="55"/>
  <c r="G29" i="55"/>
  <c r="F29" i="55"/>
  <c r="H39" i="14"/>
  <c r="G39" i="14"/>
  <c r="F39" i="14"/>
  <c r="E39" i="14"/>
  <c r="D39" i="14"/>
  <c r="C39" i="14"/>
  <c r="C30" i="14"/>
  <c r="C41" i="14" s="1"/>
  <c r="C45" i="14" s="1"/>
  <c r="D34" i="34"/>
  <c r="E23" i="34" s="1"/>
  <c r="E34" i="34" s="1"/>
  <c r="F23" i="34" s="1"/>
  <c r="F34" i="34" s="1"/>
  <c r="G23" i="34" s="1"/>
  <c r="G34" i="34" s="1"/>
  <c r="H23" i="34" s="1"/>
  <c r="H34" i="34" s="1"/>
  <c r="C34" i="34"/>
  <c r="C35" i="66" l="1"/>
  <c r="C39" i="66" s="1"/>
  <c r="F31" i="6"/>
  <c r="G20" i="6" s="1"/>
  <c r="G31" i="6" s="1"/>
  <c r="D24" i="69"/>
  <c r="D35" i="69" s="1"/>
  <c r="C39" i="69"/>
  <c r="E22" i="68"/>
  <c r="E33" i="68" s="1"/>
  <c r="D37" i="68"/>
  <c r="C37" i="68"/>
  <c r="E24" i="67"/>
  <c r="E35" i="67" s="1"/>
  <c r="D39" i="67"/>
  <c r="C39" i="67"/>
  <c r="H34" i="38"/>
  <c r="C33" i="57"/>
  <c r="D22" i="57" s="1"/>
  <c r="D33" i="57" s="1"/>
  <c r="C31" i="56"/>
  <c r="D20" i="56" s="1"/>
  <c r="D31" i="56" s="1"/>
  <c r="C32" i="37"/>
  <c r="C36" i="37" s="1"/>
  <c r="G31" i="7"/>
  <c r="H20" i="7" s="1"/>
  <c r="H31" i="7" s="1"/>
  <c r="C34" i="38"/>
  <c r="C38" i="38" s="1"/>
  <c r="C34" i="8"/>
  <c r="D23" i="8" s="1"/>
  <c r="D34" i="8" s="1"/>
  <c r="F31" i="5"/>
  <c r="G20" i="5" s="1"/>
  <c r="G31" i="5" s="1"/>
  <c r="H20" i="5" s="1"/>
  <c r="H31" i="5" s="1"/>
  <c r="C33" i="11"/>
  <c r="D22" i="11" s="1"/>
  <c r="D33" i="11" s="1"/>
  <c r="C37" i="11"/>
  <c r="C37" i="10"/>
  <c r="D22" i="10"/>
  <c r="D33" i="10" s="1"/>
  <c r="C36" i="9"/>
  <c r="D21" i="9"/>
  <c r="D32" i="9" s="1"/>
  <c r="C37" i="19"/>
  <c r="D22" i="19"/>
  <c r="D33" i="19" s="1"/>
  <c r="C37" i="18"/>
  <c r="D22" i="18"/>
  <c r="D33" i="18" s="1"/>
  <c r="C38" i="8"/>
  <c r="C37" i="59"/>
  <c r="D22" i="59"/>
  <c r="D33" i="59" s="1"/>
  <c r="C37" i="17"/>
  <c r="D22" i="17"/>
  <c r="D33" i="17" s="1"/>
  <c r="D22" i="58"/>
  <c r="D33" i="58" s="1"/>
  <c r="C37" i="58"/>
  <c r="D24" i="15"/>
  <c r="D35" i="15" s="1"/>
  <c r="D30" i="14"/>
  <c r="D41" i="14" s="1"/>
  <c r="D23" i="38" l="1"/>
  <c r="D34" i="38" s="1"/>
  <c r="D38" i="38" s="1"/>
  <c r="D24" i="66"/>
  <c r="D35" i="66" s="1"/>
  <c r="E24" i="69"/>
  <c r="E35" i="69" s="1"/>
  <c r="D39" i="69"/>
  <c r="F22" i="68"/>
  <c r="F33" i="68" s="1"/>
  <c r="E37" i="68"/>
  <c r="F24" i="67"/>
  <c r="F35" i="67" s="1"/>
  <c r="E39" i="67"/>
  <c r="D39" i="66"/>
  <c r="E24" i="66"/>
  <c r="E35" i="66" s="1"/>
  <c r="C37" i="57"/>
  <c r="C35" i="56"/>
  <c r="D21" i="37"/>
  <c r="D32" i="37" s="1"/>
  <c r="D36" i="37" s="1"/>
  <c r="D37" i="11"/>
  <c r="E22" i="11"/>
  <c r="E33" i="11" s="1"/>
  <c r="D37" i="10"/>
  <c r="E22" i="10"/>
  <c r="E33" i="10" s="1"/>
  <c r="D36" i="9"/>
  <c r="E21" i="9"/>
  <c r="E32" i="9" s="1"/>
  <c r="D37" i="19"/>
  <c r="E22" i="19"/>
  <c r="E33" i="19" s="1"/>
  <c r="D37" i="18"/>
  <c r="E22" i="18"/>
  <c r="E33" i="18" s="1"/>
  <c r="E23" i="8"/>
  <c r="E34" i="8" s="1"/>
  <c r="D38" i="8"/>
  <c r="D37" i="59"/>
  <c r="E22" i="59"/>
  <c r="E33" i="59" s="1"/>
  <c r="D37" i="17"/>
  <c r="E22" i="17"/>
  <c r="E33" i="17" s="1"/>
  <c r="D37" i="58"/>
  <c r="E22" i="58"/>
  <c r="E33" i="58" s="1"/>
  <c r="D37" i="57"/>
  <c r="E22" i="57"/>
  <c r="E33" i="57" s="1"/>
  <c r="D35" i="56"/>
  <c r="E20" i="56"/>
  <c r="E31" i="56" s="1"/>
  <c r="D39" i="15"/>
  <c r="E24" i="15"/>
  <c r="E35" i="15" s="1"/>
  <c r="F24" i="15" s="1"/>
  <c r="F35" i="15" s="1"/>
  <c r="G24" i="15" s="1"/>
  <c r="G35" i="15" s="1"/>
  <c r="H24" i="15" s="1"/>
  <c r="H35" i="15" s="1"/>
  <c r="D45" i="14"/>
  <c r="E30" i="14"/>
  <c r="E41" i="14" s="1"/>
  <c r="F30" i="14" s="1"/>
  <c r="F41" i="14" s="1"/>
  <c r="G30" i="14" s="1"/>
  <c r="G41" i="14" s="1"/>
  <c r="H30" i="14" s="1"/>
  <c r="H41" i="14" s="1"/>
  <c r="E23" i="38" l="1"/>
  <c r="E34" i="38" s="1"/>
  <c r="E38" i="38" s="1"/>
  <c r="E21" i="37"/>
  <c r="E32" i="37" s="1"/>
  <c r="E36" i="37" s="1"/>
  <c r="E39" i="69"/>
  <c r="F24" i="69"/>
  <c r="F35" i="69" s="1"/>
  <c r="G22" i="68"/>
  <c r="G33" i="68" s="1"/>
  <c r="F37" i="68"/>
  <c r="F39" i="67"/>
  <c r="G24" i="67"/>
  <c r="G35" i="67" s="1"/>
  <c r="E39" i="66"/>
  <c r="F24" i="66"/>
  <c r="F35" i="66" s="1"/>
  <c r="G24" i="66" s="1"/>
  <c r="G35" i="66" s="1"/>
  <c r="H24" i="66" s="1"/>
  <c r="H35" i="66" s="1"/>
  <c r="I24" i="66" s="1"/>
  <c r="I35" i="66" s="1"/>
  <c r="E37" i="11"/>
  <c r="F22" i="11"/>
  <c r="F33" i="11" s="1"/>
  <c r="E37" i="10"/>
  <c r="F22" i="10"/>
  <c r="F33" i="10" s="1"/>
  <c r="G22" i="10" s="1"/>
  <c r="G33" i="10" s="1"/>
  <c r="H22" i="10" s="1"/>
  <c r="H33" i="10" s="1"/>
  <c r="E36" i="9"/>
  <c r="F21" i="9"/>
  <c r="F32" i="9" s="1"/>
  <c r="G21" i="9" s="1"/>
  <c r="G32" i="9" s="1"/>
  <c r="H21" i="9" s="1"/>
  <c r="H32" i="9" s="1"/>
  <c r="E37" i="19"/>
  <c r="F22" i="19"/>
  <c r="F33" i="19" s="1"/>
  <c r="G22" i="19" s="1"/>
  <c r="G33" i="19" s="1"/>
  <c r="H22" i="19" s="1"/>
  <c r="H33" i="19" s="1"/>
  <c r="E37" i="18"/>
  <c r="F22" i="18"/>
  <c r="F33" i="18" s="1"/>
  <c r="G22" i="18" s="1"/>
  <c r="G33" i="18" s="1"/>
  <c r="H22" i="18" s="1"/>
  <c r="H33" i="18" s="1"/>
  <c r="E38" i="8"/>
  <c r="F23" i="8"/>
  <c r="F34" i="8" s="1"/>
  <c r="E37" i="59"/>
  <c r="F22" i="59"/>
  <c r="F33" i="59" s="1"/>
  <c r="G22" i="59" s="1"/>
  <c r="G33" i="59" s="1"/>
  <c r="H22" i="59" s="1"/>
  <c r="H33" i="59" s="1"/>
  <c r="E37" i="17"/>
  <c r="F22" i="17"/>
  <c r="F33" i="17" s="1"/>
  <c r="G22" i="17" s="1"/>
  <c r="G33" i="17" s="1"/>
  <c r="H22" i="17" s="1"/>
  <c r="H33" i="17" s="1"/>
  <c r="E37" i="58"/>
  <c r="F22" i="58"/>
  <c r="F33" i="58" s="1"/>
  <c r="G22" i="58" s="1"/>
  <c r="G33" i="58" s="1"/>
  <c r="H22" i="58" s="1"/>
  <c r="H33" i="58" s="1"/>
  <c r="E37" i="57"/>
  <c r="F22" i="57"/>
  <c r="F33" i="57" s="1"/>
  <c r="G22" i="57" s="1"/>
  <c r="G33" i="57" s="1"/>
  <c r="H22" i="57" s="1"/>
  <c r="H33" i="57" s="1"/>
  <c r="E35" i="56"/>
  <c r="F20" i="56"/>
  <c r="F31" i="56" s="1"/>
  <c r="F23" i="38" l="1"/>
  <c r="F34" i="38" s="1"/>
  <c r="F38" i="38" s="1"/>
  <c r="F21" i="37"/>
  <c r="F32" i="37" s="1"/>
  <c r="G21" i="37" s="1"/>
  <c r="G32" i="37" s="1"/>
  <c r="F39" i="69"/>
  <c r="G24" i="69"/>
  <c r="G35" i="69" s="1"/>
  <c r="H24" i="69" s="1"/>
  <c r="H35" i="69" s="1"/>
  <c r="I24" i="69" s="1"/>
  <c r="I35" i="69" s="1"/>
  <c r="G37" i="68"/>
  <c r="H22" i="68"/>
  <c r="H33" i="68" s="1"/>
  <c r="G39" i="67"/>
  <c r="H24" i="67"/>
  <c r="H35" i="67" s="1"/>
  <c r="F37" i="11"/>
  <c r="G22" i="11"/>
  <c r="G33" i="11" s="1"/>
  <c r="F38" i="8"/>
  <c r="G23" i="8"/>
  <c r="G34" i="8" s="1"/>
  <c r="F35" i="56"/>
  <c r="G20" i="56"/>
  <c r="G31" i="56" s="1"/>
  <c r="H37" i="68" l="1"/>
  <c r="I22" i="68"/>
  <c r="I33" i="68" s="1"/>
  <c r="I37" i="68" s="1"/>
  <c r="H39" i="67"/>
  <c r="I24" i="67"/>
  <c r="I35" i="67" s="1"/>
  <c r="I39" i="67" s="1"/>
  <c r="G37" i="11"/>
  <c r="H22" i="11"/>
  <c r="H33" i="11" s="1"/>
  <c r="H37" i="11" s="1"/>
  <c r="G38" i="8"/>
  <c r="H23" i="8"/>
  <c r="H34" i="8" s="1"/>
  <c r="H38" i="8" s="1"/>
  <c r="G35" i="56"/>
  <c r="H20" i="56"/>
  <c r="H31" i="56" s="1"/>
  <c r="H35" i="56" s="1"/>
  <c r="I21" i="35" l="1"/>
  <c r="I31" i="59" l="1"/>
  <c r="I31" i="58"/>
  <c r="I31" i="57"/>
  <c r="I29" i="56"/>
  <c r="I31" i="55"/>
  <c r="I35" i="55" s="1"/>
  <c r="I29" i="55"/>
  <c r="I22" i="58" l="1"/>
  <c r="I33" i="58" s="1"/>
  <c r="I22" i="59"/>
  <c r="I33" i="59" s="1"/>
  <c r="I20" i="56"/>
  <c r="I31" i="56" s="1"/>
  <c r="I35" i="56" s="1"/>
  <c r="I22" i="57" l="1"/>
  <c r="I33" i="57" s="1"/>
  <c r="I32" i="38" l="1"/>
  <c r="I24" i="38"/>
  <c r="I30" i="37"/>
  <c r="I32" i="37" s="1"/>
  <c r="I23" i="34"/>
  <c r="I34" i="34" s="1"/>
  <c r="I23" i="38" l="1"/>
  <c r="I34" i="38" s="1"/>
  <c r="I21" i="36"/>
  <c r="I32" i="36" s="1"/>
  <c r="I31" i="19" l="1"/>
  <c r="I31" i="18"/>
  <c r="I31" i="17"/>
  <c r="I33" i="15"/>
  <c r="I39" i="14"/>
  <c r="I24" i="15" l="1"/>
  <c r="I35" i="15" s="1"/>
  <c r="I22" i="18" l="1"/>
  <c r="I33" i="18" s="1"/>
  <c r="I22" i="17"/>
  <c r="I33" i="17" s="1"/>
  <c r="I30" i="14"/>
  <c r="I41" i="14" s="1"/>
  <c r="I22" i="19" l="1"/>
  <c r="I33" i="19" s="1"/>
  <c r="I31" i="11" l="1"/>
  <c r="I31" i="10"/>
  <c r="I30" i="9"/>
  <c r="I32" i="8"/>
  <c r="I22" i="10" l="1"/>
  <c r="I33" i="10" s="1"/>
  <c r="I22" i="11"/>
  <c r="I33" i="11" s="1"/>
  <c r="I37" i="11" s="1"/>
  <c r="I21" i="9"/>
  <c r="I32" i="9" s="1"/>
  <c r="I23" i="8" l="1"/>
  <c r="I34" i="8" s="1"/>
  <c r="I38" i="8" s="1"/>
  <c r="I20" i="7" l="1"/>
  <c r="I29" i="7"/>
  <c r="I29" i="6"/>
  <c r="I31" i="6" s="1"/>
  <c r="I20" i="5"/>
  <c r="I29" i="5"/>
  <c r="I31" i="7" l="1"/>
  <c r="I31" i="5"/>
</calcChain>
</file>

<file path=xl/sharedStrings.xml><?xml version="1.0" encoding="utf-8"?>
<sst xmlns="http://schemas.openxmlformats.org/spreadsheetml/2006/main" count="2341" uniqueCount="393">
  <si>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</si>
  <si>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</si>
  <si>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</si>
  <si>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</si>
  <si>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</si>
  <si>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</si>
  <si>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</si>
  <si>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</si>
  <si>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</si>
  <si>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</si>
  <si>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</si>
  <si>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</si>
  <si>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</si>
  <si>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</si>
  <si>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</si>
  <si>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</si>
  <si>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</si>
  <si>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</si>
  <si>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</si>
  <si>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</si>
  <si>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</si>
  <si>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</si>
  <si>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</si>
  <si>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</si>
  <si>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</si>
  <si>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</si>
  <si>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</si>
  <si>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FY 2018</t>
  </si>
  <si>
    <t>Variances:</t>
  </si>
  <si>
    <t>Amount Req. by Bond Covenants</t>
  </si>
  <si>
    <t>FY 2019</t>
  </si>
  <si>
    <t xml:space="preserve">   List each net transfer in/out/ or projection in/out; list each account number</t>
  </si>
  <si>
    <t>FY 2020</t>
  </si>
  <si>
    <t>FY 2021</t>
  </si>
  <si>
    <t>FY 2022</t>
  </si>
  <si>
    <t>FY 2023</t>
  </si>
  <si>
    <t>HTH</t>
  </si>
  <si>
    <t>Emergency Medical Services for Children Partnership (EMSC)</t>
  </si>
  <si>
    <t>P</t>
  </si>
  <si>
    <t xml:space="preserve">PHS Act, Title XIX 1910 (42 U.S.C. 300w-9), as amended </t>
  </si>
  <si>
    <t>S-626-H</t>
  </si>
  <si>
    <t>Intended Purpose:  The purpose of the EMSC State Partnership Program is to help bring focus and support to enhancing and improving Hawaii's pediatric trauma and injury care capacity and thereby assure all children will receive appropriate and timely care.</t>
  </si>
  <si>
    <t>Source of Revenues:  Federal funds.</t>
  </si>
  <si>
    <t>Current Program Activities/Allowable Expenses:  Funds are used to support personnel costs, continuing education training, specialty equipment, and travel to and participation in grantee/advisory meetings.</t>
  </si>
  <si>
    <t>N/A</t>
  </si>
  <si>
    <t>(Note: For federal funds, although funds are encumbered, federal funds are not drawn down until just prior to payment processing (approximately three days prior to payment.)</t>
  </si>
  <si>
    <t>HTH131/DA</t>
  </si>
  <si>
    <t>Public Health Emergency Response: Cooperative Agreement for Emergency Response: Public Health Crisis Response</t>
  </si>
  <si>
    <t>311(c)(1) of the Public Health Service Act (42 USC 243 (c) (1))</t>
  </si>
  <si>
    <t>Intended Purpose: The purpose of the Cooperative Agreement for the Emergency Response is to be a financial first stop gap to a public health crisis, in this case COVID-19.</t>
  </si>
  <si>
    <t>Source of Revenues:  Federal Funds</t>
  </si>
  <si>
    <t>Current Program Activities/Allowable Expenses:  Funds are used to support personnel costs, surge capacity costs, specialty equipment, quarantine costs, laboratory costs etc. all related to the response to COVID-19.</t>
  </si>
  <si>
    <t>COVID-19 Public Health Workforce</t>
  </si>
  <si>
    <t>311(c)(1) Public Health Service Act (42 USC 243 (c) (1))</t>
  </si>
  <si>
    <t>Intended Purpose:  To establish, expand, train, and sustain the STLT public health workforce to support jurisdictional COVID-19 prevention, preparedness, response, and recovery initiatives, including support of school-based health programs.</t>
  </si>
  <si>
    <t>Current Program Activities/Allowable Expenses:  Funds will be used to recruit, hire and train individuals to serve as clinical staff, disease investigation staff, school nurses and school-based health services personnel, program, communications, policy, administrative staff and other positions as may be required to prevent, prepare for and respond to COVID-19. Purchase of equipment and supplies necessary to support the expanded workforce and administrative support including travel and training are allowable costs.</t>
  </si>
  <si>
    <t>Amy Yamaguchi</t>
  </si>
  <si>
    <t>HTH 420</t>
  </si>
  <si>
    <t>586-4682</t>
  </si>
  <si>
    <t>Crisis Counseling Immediate Svcs - COVID</t>
  </si>
  <si>
    <t>Section 334-7, HRS</t>
  </si>
  <si>
    <t>S 651 H</t>
  </si>
  <si>
    <t xml:space="preserve">Intended Purpose: The purpose of this grant us to provide supplemental COVID-19 information and educational outreach. </t>
  </si>
  <si>
    <t>Source of Revenues: Crisis Counseling Immediate Services Program</t>
  </si>
  <si>
    <t>Current Program Activities/Allowable Expenses: Activities include creating information and educational material aligned with the crisis counseling program</t>
  </si>
  <si>
    <t>model of psycheducation and the development of coping skills.</t>
  </si>
  <si>
    <t>Purpose of Proposed Ceiling Adjustment (if applicable):</t>
  </si>
  <si>
    <t>Variances: The variances are due to limitations of the outreach methods used during the COVID-19 pandemic.  The grant ended on 1/23/2021.</t>
  </si>
  <si>
    <t>Crisis Counseling Regular Services - COVID-19</t>
  </si>
  <si>
    <t>S 656 H</t>
  </si>
  <si>
    <t>Intended Purpose: The purpose of this grant us to provide supplemental emergency mental health counseling to individuals affected by the</t>
  </si>
  <si>
    <t>COVID-19 pandemic, including the training of workers to provide such counseling.</t>
  </si>
  <si>
    <t>Source of Revenues: Crisis Counseling Regular Services Program</t>
  </si>
  <si>
    <t>Current Program Activities/Allowable Expenses: Provision of crisis counseling services to assist individuals and communities in recovering</t>
  </si>
  <si>
    <t>from the various effects of the COVID-19 pandemic.</t>
  </si>
  <si>
    <t>Variances: The grant is scheduled to end on 1/08/2022.</t>
  </si>
  <si>
    <t>HTH 495</t>
  </si>
  <si>
    <t>Transformation Transfer Initiative</t>
  </si>
  <si>
    <t>S 659 H</t>
  </si>
  <si>
    <t>Intended Purpose:  The purpose of this grant is to assist states in transforming their mental health systems of care by identifying, adopting, and</t>
  </si>
  <si>
    <t xml:space="preserve">strengthening transformation initiatives and activities. </t>
  </si>
  <si>
    <t xml:space="preserve">Source of Revenues:  Transformation Transfer Initiative </t>
  </si>
  <si>
    <t>Current Program Activities/Allowable Expenses:  Activities include developing a provider and public-facing service registry and dashboard integrated with</t>
  </si>
  <si>
    <t>our electronic medical records and increasing the number of forensic Certified Peer Specialists.</t>
  </si>
  <si>
    <t>Variances:  The grant ended on 9/1/2021.</t>
  </si>
  <si>
    <t>CMHS Block Grant - COVID (FY 21)</t>
  </si>
  <si>
    <t>N</t>
  </si>
  <si>
    <t>S 664 H</t>
  </si>
  <si>
    <t>Intended Purpose: The purpose of this grant is to provide financial assistance for the State to carry out the State's plan for providing comprehensive</t>
  </si>
  <si>
    <t>community mental health services for adults with a serious mental illness during the COVID-19 pandemic.</t>
  </si>
  <si>
    <t>Source of Revenues: Community Mental Health Services Block Grant</t>
  </si>
  <si>
    <t>Current Program Activities/Allowable Expenses:  Activities include increasing the use of adult peers in treatment and outreach programming, developing</t>
  </si>
  <si>
    <t xml:space="preserve"> care coordinator services for older consumers, and increasing the number of contracted stabilization beds.</t>
  </si>
  <si>
    <t>Variances:  The grant is scheduled to end on 3/14/2023.</t>
  </si>
  <si>
    <t>Edward Mersereau</t>
  </si>
  <si>
    <t>HTH 440</t>
  </si>
  <si>
    <t>Hawaii SBIRT</t>
  </si>
  <si>
    <t>Section 509 Public Health Service Act, as amended.</t>
  </si>
  <si>
    <t>S 600 H</t>
  </si>
  <si>
    <t xml:space="preserve">Intended Purpose:   To implement screening, brief intervention, and referral to treatment (SBIRT) services for adults in primary care and community health settings for substance misuse and substance use disorders.  </t>
  </si>
  <si>
    <t>Source of Revenues:  Substance Abuse and Mental Health Services Administration (SAMHSA)</t>
  </si>
  <si>
    <t>NA</t>
  </si>
  <si>
    <t>Hawaii YT-I (Youth Treatment Implementation)</t>
  </si>
  <si>
    <t>Section 509 Public Health Service Act, as amended</t>
  </si>
  <si>
    <t>S 615 H</t>
  </si>
  <si>
    <t>To improve treatment for adolescents and /or transitional aged youth with substance use disorders (SUD) and/or co-occurring substance use and mental disorders by assuring youth state-wide access to evidence-based assessments, treatment models, and recovery services supported by strengthening the existing infrastructure system.</t>
  </si>
  <si>
    <t>Source of Revenues: Substance Abuse and Mental Health Services Administration (SAMHSA) - Center for Substance Abuse Treatment (CSAT)</t>
  </si>
  <si>
    <t xml:space="preserve">The Hawaii YT-I project has seven goals and expects to serve 72 clients per year: 1) Expand and enhance SUD treatment services for the population of focus; 2) Involve families, adolescents, and transitional aged youth at the state level to inform policy, program, and effective practice; 3) Expand the qualified workforce; 4) Disseminate evidence-based practices (EPBs); 5) Develop funding and payment strategies that support EBPs in the current funding environment; 6) Improve interagency collaboration; 7) Measure successful implementation of the Hawaii YT-I using Government Performance and Results Act (GPRA) outcome measures. </t>
  </si>
  <si>
    <t>Variances: Four year project period from 9/30/2017 to 9/29/2021.  The variances for FY 2018 to FY 2019 revenues and expenditures result from POS contracts for the first project year not being executed until later in the year, so expenditures were lower than anticipated.  The variances in FY 2019 to FY 2020 revenues and expeditures are due to the increased services provided in purchase of service contracts.  In FY 2020, it is anticipated to expend the full award amount.  Grant to end on 9/29/21.  No-cost extension for one year from 9/30/21 to 9/29/22 pending approval.</t>
  </si>
  <si>
    <t>Strategic Prevention Framework-Partnerships for Success (HI-SPF-PFS)</t>
  </si>
  <si>
    <t>Section 516 PHS Act as amended</t>
  </si>
  <si>
    <t>S 630 H</t>
  </si>
  <si>
    <t>Implementation of the Strategic Prevention Framework process at the state and community levels to promote alignment and coordination of resources to better address substance abuse prevention priorities.</t>
  </si>
  <si>
    <t>Source of Revenues:  Substance Abuse and Mental Health Services Administration (SAMHSA), Center for Substance Abuse Prevention (CSAP)</t>
  </si>
  <si>
    <t>Current Program Activities/Allowable Expenses:  In collaboration with state and community level stakeholders, use data-driven decision making processes to develop and implement effective prevention strategies and sustainable prevention infrastructures to address underage drinking among persons ages 9 to 20.</t>
  </si>
  <si>
    <t>Variances:  Five year award from 9/30/18 to 9/29/23.  The variance in anticipated FY 2020 revenues and expenditures are due to POS contracts recently executed to provide services statewide in the communities and the recent hiring of the project coordinator.  The variance in FY20 to FY21 revenues and expenses are due to executed contractors and providers ability to provide services statewide for a full 12-month period.  The variances between FY21 to FY22 are due to the award is on a federal fiscal year October to September therefore 75% of the revenues and expenses are posted.  The variance between FY22 to FY23 is due to a supplemental award received in FY22.</t>
  </si>
  <si>
    <t>Hawaii State Opioid Response (SOR)</t>
  </si>
  <si>
    <t xml:space="preserve">Section 319(a) of the Public Health Services Act, the Center for </t>
  </si>
  <si>
    <t>S21-648</t>
  </si>
  <si>
    <t>Flex Grants of the SAMHSA of the United States DHHS</t>
  </si>
  <si>
    <t>Hawaii State Opioid Response (HI-SOR) The Hawaii Opioid Initiative (HOI)-A Statewide Response for Opioid and Other Substance Misuse. The HOI is an initiative launched throughout the state with the primary goal of addressing opioid and other substance misuse issues. The plan serves as a roadmap for a focused and sustainable response to opioid and other substances misuse in Hawaii. The HOI supports three primary themes: Theme 1: System Improvement Through Collaborative Response-identify and foster key systems-level coordination to positively impact statewide policy; Theme 2: Balanced Public Health/Public Safety Approach-identify and foster key systems-level coordination to balance public health with public safety needs; Theme 3: Healthcare Integration-ensure that Hawaii's healthcare system continues to develop as an integrated system that serves Hawaii's people with continuity along the behavioral and primary care spectrum. The Hawaii Opioid Initiative Framework consists of the following Workgroups and Committees: Executive Steering Committee (ESC): provides executive-level support and input on policy and program initiatives; Operational Workgroup (OWG): consists of chairpersons of the individual working groups who meet regularly to process and synthesize information, analyze findings, and create recommendations for a multi-systemic proposal; Workgroups 1-7 (WG): made up of more than 150 stakeholders with relevant expertise from various fields. Each WG contributes to and coordinates the goals and objectives of seven focus areas: 1) increased access to treatment; 2) prescriber education and pain management practices; 3) data-informed decision making; 4) prevention and public education; 5) pharmacy-based interventions; 6) support law enforcement and first responders; 7) screening, brief intervention and referral to treatment (SBIRT). Activities of the Hawaii Opioid Initiative will result in expanded access to substance use disorder (SUD) treatment and recovery support services to more than 200 individuals, annually; 400 individuals over the grant period. With improved implementation of telehealth, the State will increase access to SUD treatment and recovery support services in rural areas in the state such as Hana, Maui; Lanai; Kauai; and rural areas of Hawaii Island. Prevention education and public awareness will broaden with expanded use of social media. Additionally, with enhancements to the State's PDMP, prescriber alerts for multiple metrics will become available for the reduction of opioid and other pain medication prescriptions. This project exemplifies how system-wide success is achievable and sustainable through
integration and collaboration of resources, organizations and activities.</t>
  </si>
  <si>
    <t>Hawaii Tobacco State Enforcement Contract</t>
  </si>
  <si>
    <t>Family Smoking Prevention and Tobacco Control Act Public Law 111-31</t>
  </si>
  <si>
    <t>S21-652</t>
  </si>
  <si>
    <t xml:space="preserve">Hawaii Disaster Response State </t>
  </si>
  <si>
    <t>S21-653</t>
  </si>
  <si>
    <t>Wakaba Stephens</t>
  </si>
  <si>
    <t>HTH 460</t>
  </si>
  <si>
    <t>733-9866</t>
  </si>
  <si>
    <t>Section 561 thru 565 of the Public Health Services Act As Amended</t>
  </si>
  <si>
    <t>Data to Wisdom</t>
  </si>
  <si>
    <t>S 641</t>
  </si>
  <si>
    <t>Intended Purpose: To improve the process of utilizing data to improve practices through building infrastructure and refining quality improvement practices while focusing on system of care principles.</t>
  </si>
  <si>
    <t>Source of Revenues: Federally Funded Grant from SAMHSA</t>
  </si>
  <si>
    <t>Current Program Activities/Allowable Expenses: Enhancing data-driven decision-making through utilization of clinical, administrative, and practice data, tools, and quality improvement processes, with an emphasis in system of care principles, keeping youth within their communities, and reducing out-of-home placements.</t>
  </si>
  <si>
    <t xml:space="preserve">Variances:  </t>
  </si>
  <si>
    <t>FY2021-The revenues and expenditures were low due to that the grant was its first year and there were not much activities.</t>
  </si>
  <si>
    <t>FY2023-The revenues and expenditures are expected to increase due to the increase in activities.</t>
  </si>
  <si>
    <t>Block Grants for Community Mental Health Services</t>
  </si>
  <si>
    <t>Non Appropriated Appropriation</t>
  </si>
  <si>
    <t>S 663 H</t>
  </si>
  <si>
    <t>Intended Purpose: This supplemental COVID-19 Relief funding is to be used to prevent, prepare for, and respond to SED (children with serious emotional disturbance) needs and gaps due to the on-going COVID-19 pandemic.</t>
  </si>
  <si>
    <t>Source of Revenues:  Federally funded grant from SAMHSA.</t>
  </si>
  <si>
    <t>Current Program Activities/Allowable Expenses:  a) operation of an "access line, "crisis phone line," or "warm lines" to address any mental health issues for individuals; b) training of staff and equipment that supports enhanced mental health crisis response and services; c) hire of outreach and peer support workers for regular check-ins for people with SED; d) COVID-19 related expenses for those with SED, including testing and administering COVID vaccines, COVID awareness education, and purchase of Personal Protective Equipment (PPE).</t>
  </si>
  <si>
    <t>FY 2021- No revenues and expenditures incurred due to the grant's start date being 3/15/21.</t>
  </si>
  <si>
    <t>FY 2022- The revenues and expenditures are expected to increase due to the increase in activities.</t>
  </si>
  <si>
    <t>William L. Aakhus</t>
  </si>
  <si>
    <t>HTH 560</t>
  </si>
  <si>
    <t>586-9305</t>
  </si>
  <si>
    <t xml:space="preserve"> </t>
  </si>
  <si>
    <t>Michelle C Matsuoka</t>
  </si>
  <si>
    <t>733-9062</t>
  </si>
  <si>
    <t>Hawaii Childhood Lead Poisoning Prevention Program</t>
  </si>
  <si>
    <t>Section 317 (k) (3) of the Public Health Service Act, [42 U.S.C. 247b (k) (3)]</t>
  </si>
  <si>
    <t>S 619 H</t>
  </si>
  <si>
    <t>Intended Purpose:  Hawaii Chidhood Lead Poisoning Prevention</t>
  </si>
  <si>
    <t>Source of Revenues:  DHHS Centers for Disease Control and Prevention</t>
  </si>
  <si>
    <t>Current Program Activities/Allowable Expenses:  Encouraging lead screening and testing; tracking childhood lead poisoning cases in an electronic surveillance system; managing, collecting, analyzing and reporting data regarding blood lead levels; technical assistance and consultation to health care providers; follow-up with families for children with elevated blood lead levels; coordinating home visits with public health nurses; referral to developmental screening programs and early intervention services; identifying potential lead hazards; outreach, education, and training to health care providers, state/community programs, social groups, nonprofits, preschools, childcare facilities, and families; building and maintaining a diverse coalition to support and inform program goals.</t>
  </si>
  <si>
    <t>Variances:  Grant began 9/30/2017 (FY 2018) but the program activities, including contract and personnel expenditures, started to ramp up in FY 2019 which explains the variance between FY 2018-19.  Personnel staff secured for FY20 with new contracts executed for outreach and education.  Grant approval in process for 4 additional years commencing September 2021 possibly at prior award levels of $400k.</t>
  </si>
  <si>
    <t xml:space="preserve">State Primary Care Office </t>
  </si>
  <si>
    <t>Sections 330D, 330(I), and 333(m), 333(d) of the PHS Act</t>
  </si>
  <si>
    <t>S 521 H and S 628 H from FY 19</t>
  </si>
  <si>
    <t xml:space="preserve">Intended Purpose:  The goal of this grant is to improve primary care service delivery and workforce availability to meet the needs of underserved populations in Hawaii. Primary partners in this endeavor include the Bureau of Health Professions and Clinician and Recruitment Services of HRSA, DHHS; FHSD; Health Resources Administration, Hawaii State Department of Health, and the Hawaii Primary Care association (HPCA) </t>
  </si>
  <si>
    <t>Source of Revenues:  DHHS, HRSA</t>
  </si>
  <si>
    <t>Current Program Activities/Allowable Expenses:  The program's five required overarching goals that strengthen the statewide primary care system are to: (1) Demonstrate organizational effectiveness and foster collaboration by establishing and maintaining public and private partnerships, participation in national conference calls initiated by the Bureau of Clinician and Recruitment Services, and the Shortage Designation Branch, convening of the Primary Care Provider Network forum, and attendance at required meetings held with the PCO Project Officer, PCO annual meeting, and HRSA's all grantee meeting throughout the project period; (2) Provide technical assistance to organizations/communities wishing to expand access to primary care for underserved populations; (3) Conduct primary care needs assessment for the production of the primary care needs assessment databook, and sharing data with the HPCA and other entities; (4) Facilitate workforce development for the National Health Service Corps (NHSC) and safety net/health center network through the evaluation and recommendation of recruitment and retention assistance applications, NHSC site monitoring to evaluate compliance with agreements, maintenance of an inventory of eligible NHSC placement sites with current site profiles, and facilitation of placement of NHSC providers according to needs of Health Center Network; and (5) submission of Health Professional Shortage Area designations and re-designation applications.</t>
  </si>
  <si>
    <t>Hawaii Newborn Screening Data Projects</t>
  </si>
  <si>
    <t>Sec 399M(b)(1) PHSA [42 U.S.C. 280g-1(b)(1)]</t>
  </si>
  <si>
    <t>S 640 H</t>
  </si>
  <si>
    <t>HRS§321-361: Statewide Newborn Hearing Screening Program</t>
  </si>
  <si>
    <t>Hawaii Newborn Screening Data Project</t>
  </si>
  <si>
    <t>U S Department of Health and Human Services, Centers for Disease Control and Prevention</t>
  </si>
  <si>
    <t>Variances:  New 4-year non-appropriated  grant (project period 7/1/20 - 6/30/24); anticipated award $160,000 per year; commenced 7/1/2020</t>
  </si>
  <si>
    <t>SSA, as amended by BBA of 2018, Title VI, A.</t>
  </si>
  <si>
    <t>Intended Purpose: To address the needs of expectant parents and families with young children during the COVID-19 public health emergency.</t>
  </si>
  <si>
    <t>Source of Revenues: U.S. Department of Health and Human Services, Health Resources and Services Administration, Administration for Children and Families.</t>
  </si>
  <si>
    <t>Current Program Activities/Allowable Expenses: Service delivery, hazard pay or other staff costs, home visitor training, technology, emergency supplies, diaper bank coordination, and prepaid grocery cards.</t>
  </si>
  <si>
    <t>Variances: N/A</t>
  </si>
  <si>
    <t>HTH560</t>
  </si>
  <si>
    <t>SHIP Covid Testing &amp; Mitigation</t>
  </si>
  <si>
    <t>E-2 (Approved 8/1/21)</t>
  </si>
  <si>
    <t>S 667 H</t>
  </si>
  <si>
    <t>To provide support to small rural hospitals with community testing and mitigation of COVID-19</t>
  </si>
  <si>
    <t>Health Resources and Services Administrations, Health and Human Services</t>
  </si>
  <si>
    <t>ARPA - Pediatric Mental Health Care Access New Area</t>
  </si>
  <si>
    <t>Public Health Service Act, § 330M (42 U.S.C. § 254c‐19), as amended, using funding provided by</t>
  </si>
  <si>
    <t>S 668</t>
  </si>
  <si>
    <t>Section 2712 of the American Rescue Plan Act of 2021 (P.L. 117‐2)</t>
  </si>
  <si>
    <t>42 U.S.C. § 254c‐19 (Title III, § 330M of the Public Health Service Act), 14. Federal</t>
  </si>
  <si>
    <t>To improve the mental health of Hawaii's children and youth (ages 3-21) through pediatric mental health care access teams for pediatric health care providers</t>
  </si>
  <si>
    <t>Lola Irvin</t>
  </si>
  <si>
    <t xml:space="preserve">HTH590 </t>
  </si>
  <si>
    <t>National Cancer Prevention &amp; Control Program</t>
  </si>
  <si>
    <t>Various sections of the Public Health Service Act, as amended</t>
  </si>
  <si>
    <t>S 604 H</t>
  </si>
  <si>
    <t xml:space="preserve">Intended Purpose:   Provide free breast and cervical cancer outreach, screening, diagnostic, and case management services to high-risk women aged 50 </t>
  </si>
  <si>
    <t>and older who are low income and are uninsured or underinsured; Develop and implement statewide, integrated comprehensive cancer</t>
  </si>
  <si>
    <t xml:space="preserve"> plan to reduce the incidence, morbidity and mortality of cancer through prevention, early detection, treatment, rehabilitation and palliation.</t>
  </si>
  <si>
    <t xml:space="preserve">Source of Revenues:  Centers for Disease Control, Division of Cancer Prevention and Control
</t>
  </si>
  <si>
    <t xml:space="preserve">Current Program Activities/Allowable Expenses:   Cancer screening, diagnostics, monitoring, followup, treatment, education, and outreach; maintain </t>
  </si>
  <si>
    <t>coalitions, surveillance and implementation of the State Plan; support advocacy and awareness initiatives.</t>
  </si>
  <si>
    <t xml:space="preserve">HTH 590 </t>
  </si>
  <si>
    <t>Diabetes, Heart Disease, Stroke</t>
  </si>
  <si>
    <t>Act 053, SLH 2018</t>
  </si>
  <si>
    <t>S 629 H</t>
  </si>
  <si>
    <t>Intended Purpose: Improve the health of Americans through Prevention and Management of Diabetes and Heart Disease and Stroke-Financed in part by</t>
  </si>
  <si>
    <t>2018 Prevention and Public Health Funds (PPHF).</t>
  </si>
  <si>
    <t>Source of Revenues: Center for Chronic Disease Control and Prevention</t>
  </si>
  <si>
    <t>Current Program Activities/Allowable Expenses: Improve the prevention and management of type 2 diabetes and cardiovascular disease through increased</t>
  </si>
  <si>
    <t>access to evidence-based programs.</t>
  </si>
  <si>
    <t xml:space="preserve">Variances: Revenues and expenditures increased in FY21 with most positions filled and contracts encumbered to operationalize grant work plan. </t>
  </si>
  <si>
    <t>National and State Tobacco Control Program</t>
  </si>
  <si>
    <t>301(1) and 317(k)(2) of the federal Public Health Services Act</t>
  </si>
  <si>
    <t>S 642 H</t>
  </si>
  <si>
    <t xml:space="preserve">Intended Purpose: Fund State Tobacco Control Program, and ensure quitline capacity during national media campaign. </t>
  </si>
  <si>
    <t>Source of Revenues: Center for Disease Control and Prevention</t>
  </si>
  <si>
    <t xml:space="preserve">Current Program Activities/Allowable Expenses: Prevent initation of commercial tobacco use among youth and young adults; eliminate exposure to </t>
  </si>
  <si>
    <t xml:space="preserve">secondhand smoke; promote quitting among adults and youth; and identify and eliminate tobacco-related disparities. </t>
  </si>
  <si>
    <t>Variances: Grant started  in FY2021.</t>
  </si>
  <si>
    <t>HTH590-GR</t>
  </si>
  <si>
    <t>808-586-4488</t>
  </si>
  <si>
    <t xml:space="preserve">Building Resilient Inclusive Communities </t>
  </si>
  <si>
    <t>Administratively created (CFDA No. 93.421)</t>
  </si>
  <si>
    <t>S-21-658</t>
  </si>
  <si>
    <t>Intended Purpose:  Technical assistance to increase nutrition security, access to safe physical activity and social connectedness for high risk populations for</t>
  </si>
  <si>
    <t>COVID-19.</t>
  </si>
  <si>
    <t>Source of Revenues:  Centers for Disease Control and Prevention through the National Association of Chronic Disease Directors</t>
  </si>
  <si>
    <t>Current Program Activities/Allowable Expenses:  Plan and work areas on food services, safe access for physical activity and essential travel, and social</t>
  </si>
  <si>
    <t>connectedness; with focus on COVID that includes advancing health equity and social justice.</t>
  </si>
  <si>
    <t xml:space="preserve">Variances:  This is a new federal grant that started in FY2022. </t>
  </si>
  <si>
    <t>L. Irvin</t>
  </si>
  <si>
    <t>HTH590 KK</t>
  </si>
  <si>
    <t>Addressing Health Disparity Advancing Health Equity</t>
  </si>
  <si>
    <t>Administratively created. (P.L. 116-260, Section 2, Division M)</t>
  </si>
  <si>
    <t>S-21-662</t>
  </si>
  <si>
    <t xml:space="preserve">Address COVID-19 health disparities among populations at high-risk and underserved, including racial and ethnic minority populations </t>
  </si>
  <si>
    <t>and rural communities, and set the foundation to address future responses.</t>
  </si>
  <si>
    <t xml:space="preserve">Source of Revenues:  Centers for Disease Control and Prevention, Center for State, Tribal, Local and Territorial Support </t>
  </si>
  <si>
    <t>Current Program Activities/Allowable Expenses:  4 Strategies: 1. Expand existing and/or develop new mitigation and prevention resources and services;</t>
  </si>
  <si>
    <t xml:space="preserve"> 2. Increase/improve data collection and reporting; 3. Build, leverage, and expand infrastructure support; and 4. Mobilize partners and </t>
  </si>
  <si>
    <t>collaborators.</t>
  </si>
  <si>
    <t>Variances:  This is a new federal grant that started in FY2022.</t>
  </si>
  <si>
    <t>Nancy Bartter</t>
  </si>
  <si>
    <t>586-7567</t>
  </si>
  <si>
    <t>Source of Revenues:  Federal grant funds from Environmental Protection Agency.</t>
  </si>
  <si>
    <t>HTH 840 FJ</t>
  </si>
  <si>
    <t>Multipurpose Grant Program-SHWB</t>
  </si>
  <si>
    <t>Consolidated Appropriations Act 2016; Public Law No: 114-113; 2 CFR 200, 2 CFR 1500, and 40 CFR 33; Request to Expend Non-Appropriated Federal Funds--Governor approved 4/27/17</t>
  </si>
  <si>
    <t>S 613 H</t>
  </si>
  <si>
    <t>Current Program Activities/Allowable Expenses:  Personnel, travel, equipment, supplies, and other costs to attend meetings, review and comment on draft documents, etc.</t>
  </si>
  <si>
    <t>Variances:  New grant award in FY 17.  This was anticipated to be a one-time grant award, but another award was received in FY 20.  Expenditures vary according to workplan.</t>
  </si>
  <si>
    <t>HTH 840 FH</t>
  </si>
  <si>
    <t xml:space="preserve">   List each net transfer in/out; list each account number</t>
  </si>
  <si>
    <t>Amount Req. for Bond Conveyance</t>
  </si>
  <si>
    <t>WIIN Act-Testing for Lead in Drinking Water at Schools and Child Care Programs</t>
  </si>
  <si>
    <t>Safe Drinking Water Act: Sec. 1464(d); Request to Expend Non-Appropriated Federal Funds--B&amp;F approved 8/18/2020.</t>
  </si>
  <si>
    <t xml:space="preserve">S 644 H </t>
  </si>
  <si>
    <t xml:space="preserve">Intended Purpose: Implement a program of voluntary testing for lead in drinking water at local public schools and child care facilities. </t>
  </si>
  <si>
    <t>Current Program Activities/Allowable Expenses:  Conduct drinking water testing, provide educational outreach to the school and child care communities on lead hazards, communicate testing results, and support follow-up corrections as needed.</t>
  </si>
  <si>
    <t xml:space="preserve">Variances:  New grant award in FY 21.  </t>
  </si>
  <si>
    <t>HTH 849 FD</t>
  </si>
  <si>
    <t>Multipurpose Grant Program-HEER</t>
  </si>
  <si>
    <t>Further Consolidated Appropriations Act 2020 (Public Law 116-94); Request to Expend Non-Appropriated Federal Funds--B&amp;F approved 10/6/2020</t>
  </si>
  <si>
    <t>S 654 H</t>
  </si>
  <si>
    <t xml:space="preserve">Intended Purpose:  Evaluate multiple media at high risk for Perfluoroalkyl and polyfluoroalkyl substances (PFASs) contamination, including: landfill leachate; wastewater influent, effluent, and biosolids; and soils where wastewater has been re-used or where biosolids are used as compost. </t>
  </si>
  <si>
    <t>Current Program Activities/Allowable Expenses:  Activities to evaluate PFAS contamination and other activities that complement existing environmental program grants.</t>
  </si>
  <si>
    <t>Marion Wong</t>
  </si>
  <si>
    <t>453-6667</t>
  </si>
  <si>
    <t>capacities and other functions of the National Animal Health Laboratory Network (NAHLN), funded under National Institute of Food and Agriculture's (NIFA)</t>
  </si>
  <si>
    <t>Food and Agriculture Defense Initiative (FADI).</t>
  </si>
  <si>
    <t>Source of Revenues:  U.S. Department of Agriculture and NIFA</t>
  </si>
  <si>
    <t>Current Program Activities/Allowable Expenses:  Various activities to maintain ISO accreditation.  Expenditures for travel, supplies, and certification</t>
  </si>
  <si>
    <t>costs for ISO 17025 accrediation..</t>
  </si>
  <si>
    <t>FY 20 NAHLN INFRASTRUCTURE AGREEMENT</t>
  </si>
  <si>
    <t>S-21-635</t>
  </si>
  <si>
    <t xml:space="preserve">Intended Purpose:  Provide the State Laboratories funding to provide infrastructure funding to support </t>
  </si>
  <si>
    <t xml:space="preserve">Variances:  The balance of funds will be spent in FY 2022.  A no cost extension to 07/31/2022 was granted due to COVID-19.  </t>
  </si>
  <si>
    <t>HAWAII FERN MICRO LAB ROLE</t>
  </si>
  <si>
    <t>S-21-649</t>
  </si>
  <si>
    <t xml:space="preserve">Intended Purpose:  Provide the State Laboratories funding to support the laboratories ability to be able to respond to food - related emergencies </t>
  </si>
  <si>
    <t xml:space="preserve">and keeping human food products safe. </t>
  </si>
  <si>
    <t>Source of Revenues:  Food and Drug Administration</t>
  </si>
  <si>
    <t>Current Program Activities/Allowable Expenses:  Various activities such as salaries to cover laboratory staff  to perform testing on human food products.</t>
  </si>
  <si>
    <t>Expenditures for travel, supplies, and equipment.</t>
  </si>
  <si>
    <t>The project period is 07/01/2021 - 06/30/2025</t>
  </si>
  <si>
    <t>S.Chun</t>
  </si>
  <si>
    <t>HTH 904-AJ</t>
  </si>
  <si>
    <t>6-7323</t>
  </si>
  <si>
    <t>MIPPA Priority Area 2 AAAs</t>
  </si>
  <si>
    <t>PL 100-275</t>
  </si>
  <si>
    <t>Intended Purpose: To help low income Medicare beneficiaries apply for programs that make Medicare affordable.</t>
  </si>
  <si>
    <t>Source of Revenues: Administration on Community Living</t>
  </si>
  <si>
    <t>Current Program Activities/Allowable Expenses: Offers one on one counseling and assistance to people with Medicare.</t>
  </si>
  <si>
    <t>MIPPA Priority Area 3 ADRCs</t>
  </si>
  <si>
    <t>MIPPA Priority Area 1 SHIPs</t>
  </si>
  <si>
    <t>State of Hawaii Dementia Capable Service Systems</t>
  </si>
  <si>
    <t>42 USC 280c-3</t>
  </si>
  <si>
    <t>S 625 H</t>
  </si>
  <si>
    <t>Intended Purpose: Creating dementia capable, sustainable service systems for persons with dementia</t>
  </si>
  <si>
    <t>Current Program Activities/Allowable Expenses: Dementia training facilitation.</t>
  </si>
  <si>
    <t>S21-645</t>
  </si>
  <si>
    <t>S21-646</t>
  </si>
  <si>
    <t>S21-647</t>
  </si>
  <si>
    <t>HTH904-AJ</t>
  </si>
  <si>
    <t>BOLD PUBLIC HEALTH CORE CAPACITY PROGRAM</t>
  </si>
  <si>
    <t>PHS Act, 42 USC 241(a)</t>
  </si>
  <si>
    <t>S21-650</t>
  </si>
  <si>
    <t>Source of Revenues: DHS/CDC</t>
  </si>
  <si>
    <t>Current Program Activities/Allowable Expenses: Technical assistance and training</t>
  </si>
  <si>
    <t>Intended Purpose: Technical assistance to implement public health actions related to cognitive health, impairment, and caregiving.</t>
  </si>
  <si>
    <t>Address the opioid crisis by increasing access to medication-assisted treatment using the three FDA-approved medications for the treatment of opioid use disorder, reducing unmet treatment need, and reducing opioid overdose related deaths through the provision of prevention, treatment and recovery activities for opioid use disorder (including illicit use of prescription opioids, heroin, and fentanyl and fentanyl analogs).  This program also supports evidence-based prevention, treatment and recovery support services to address stimulant misuse and use disorders, including for cocaine and methamphetamine.</t>
  </si>
  <si>
    <t>HTH710</t>
  </si>
  <si>
    <t>JS3558 dated 02/07/2022</t>
  </si>
  <si>
    <t>FY 2024</t>
  </si>
  <si>
    <t>Variances: Grant ends in FY 2023</t>
  </si>
  <si>
    <t>Variances: Grant has small changes from year to year.</t>
  </si>
  <si>
    <t>Variances: Grant has small changes from year ro year</t>
  </si>
  <si>
    <t>Variances: Grant amount has small changes from year to year.</t>
  </si>
  <si>
    <t>Variances: Based on carryover of unused grant from previous fisal year.</t>
  </si>
  <si>
    <t>John Valera</t>
  </si>
  <si>
    <t>(808) 692-7529</t>
  </si>
  <si>
    <t xml:space="preserve">The project expects to serve a minimum of 35,000 residents. Project services are designed to develop, expand, and enhance infrastructure to fully integrate SBIRT in six Federally Qualified Health Centers (FQHC) in Hawaii and up to twenty-five small group primary care practices (PCP) over five years and to establish the SBIRT model as a standard of care statewide.  The SBIRT program seeks to address behavioral health disparities by encouraging the implementation of strategies, such as SBIRT, to decrease the differences in access, service use, and outcomes among the populations served.  Implementing the SBIRT will aid in improving overall health outcomes, reducing the negative impact on health, and reducing healthcare costs.  Grant ends 9/29/22.
</t>
  </si>
  <si>
    <t>Variances:  Five year project period from 09/30/2016 to 09/29/2021 plus one year no-cost extension period 9/30/21 to 9/29/22.  The variance for FY17 revenues and expenditures are due to 1) POS contracts for the first project year were not executed until later in the year, so expenditures were lower than anticipated and 2) SAMHSA allowed funds not spent in the initial contract year to be carried over to the next project year FY18 which were allocated to the service contracts.  The variances in FY18 revenues and expenditures are due to the purchase of service contracts starting to provide services however the scope of the services was limited.  While services increased, it did not increase to its full capacity.  ADAD reissued the Request for Proposals in FY18 and new contracts were executed to start in FY19.  The variances in FY19 to FY20 revenues and expenditures are due to 1) the award amount for the budget year will revert to the original award amount and 2) the anticipated expanded scope of services in purchase of service contracts and the anticipation that the funds will be fully expended.  The variances in FY20 to FY21 revenues and expenditures are due to late execution of new contract awards.  The variances in FY21 to FY22 revenues and expenditures are due to the no-cost extension award amount of $600,000.  Grant ends on 9/29/22.</t>
  </si>
  <si>
    <t>(808) 692-7507</t>
  </si>
  <si>
    <t>Hawaii State Opioid Response (HI-SOR) The Hawaii Opioid Initiative (HOI)-A Statewide Response for Opioid and Other Substance Misuse. The HOI is an initiative launched throughout the state with the primary goal of addressing opioid and other substance misuse issues. The plan serves as a roadmap for a focused and sustainable response to opioid and other substances misuse in Hawaii. The HOI supports three primary themes: Theme 1: System Improvement Through Collaborative Response-identify and foster key systems-level coordination to positively impact statewide policy; Theme 2: Balanced Public Health/Public Safety Approach-identify and foster key systems-level coordination to balance public health with public safety needs; Theme 3: Healthcare Integration-ensure that Hawaii's healthcare system continues to develop as an integrated system that serves Hawaii's people with continuity along the behavioral and primary care spectrum. The Hawaii Opioid Initiative Framework consists of the following Workgroups and Committees: Executive Steering Committee (ESC): provides executive-level support and input on policy and program initiatives; Operational Workgroup (OWG): consists of chairpersons of the individual working groups who meet regularly to process and synthesize information, analyze findings, and create recommendations for a multi-systemic proposal; Workgroups 1-7 (WG): made up of more than 150 stakeholders with relevant expertise from various fields. Each WG contributes to and coordinates the goals and objectives of seven focus areas: 1) increased access to treatment; 2) prescriber education and pain management practices; 3) data-informed decision making; 4) prevention and public education; 5) pharmacy-based interventions; 6) support law enforcement and first responders; 7) screening, brief intervention and referral to treatment (SBIRT). Activities of the Hawaii Opioid Initiative will result in expanded access to substance use disorder (SUD) treatment and recovery support services to more than 200 individuals, annually; 400 individuals over the grant period. With improved implementation of telehealth, the State will increase access to SUD treatment and recovery support services in rural areas in the state such as Hana, Maui; Lanai; Kauai; and rural areas of Hawaii Island. Prevention education and public awareness will broaden with expanded use of social media. Additionally, with enhancements to the State's PDMP, prescriber alerts for multiple metrics will become available for the reduction of opioid and other pain medication prescriptions. This project exemplifies how system-wide success is achievable and sustainable through integration and collaboration of resources, organizations and activities.</t>
  </si>
  <si>
    <r>
      <rPr>
        <b/>
        <sz val="10"/>
        <rFont val="Arial"/>
        <family val="2"/>
      </rPr>
      <t xml:space="preserve">Variances:  </t>
    </r>
    <r>
      <rPr>
        <sz val="10"/>
        <rFont val="Arial"/>
        <family val="2"/>
      </rPr>
      <t>Two year project period from 9/30/2020 to 9/29/2022.  The variances in anticipated revenues and expenditures for FY 2021 are due to the new award starting on 9/30/20 the to appropriate, allot and disburse funds into purchase of service contracts to implement the grant. No-Cost Extension 9/30/22 - 9/29/23 approved.  Antipated FY 2023 Revenue and Expenditure increase as a result of anitipated purchase of service provided in contracts.</t>
    </r>
  </si>
  <si>
    <r>
      <rPr>
        <b/>
        <sz val="10"/>
        <rFont val="Arial"/>
        <family val="2"/>
      </rPr>
      <t>Current Program Activities/Allowable Expenses:</t>
    </r>
    <r>
      <rPr>
        <sz val="10"/>
        <rFont val="Arial"/>
        <family val="2"/>
      </rPr>
      <t xml:space="preserve">  Conduct unannounced tobacco inspections of retail outlets for compliance with respect to federal regulations, collect, document and preserve evidence; support FDA in any enforcement or judicial actions; coordinate with FDA for responses to press; respond to inquiries by FDA concerning inspections and activities conducted.</t>
    </r>
  </si>
  <si>
    <r>
      <rPr>
        <b/>
        <sz val="10"/>
        <rFont val="Arial"/>
        <family val="2"/>
      </rPr>
      <t xml:space="preserve">Variances: </t>
    </r>
    <r>
      <rPr>
        <sz val="10"/>
        <rFont val="Arial"/>
        <family val="2"/>
      </rPr>
      <t xml:space="preserve"> New four year contract from 9/30/20 to 9/29/24.  </t>
    </r>
  </si>
  <si>
    <r>
      <rPr>
        <b/>
        <sz val="10"/>
        <rFont val="Arial"/>
        <family val="2"/>
      </rPr>
      <t xml:space="preserve">Intended Purpose:   </t>
    </r>
    <r>
      <rPr>
        <sz val="10"/>
        <rFont val="Arial"/>
        <family val="2"/>
      </rPr>
      <t>To ensure states maintain compliance with and enforce certain provisions of the Federal Tobacco Control Act regulations (21 CFR, Part 1140).</t>
    </r>
  </si>
  <si>
    <r>
      <rPr>
        <b/>
        <sz val="10"/>
        <rFont val="Arial"/>
        <family val="2"/>
      </rPr>
      <t>Source of Revenues:</t>
    </r>
    <r>
      <rPr>
        <sz val="10"/>
        <rFont val="Arial"/>
        <family val="2"/>
      </rPr>
      <t xml:space="preserve">   Department of Health and Human Services -Food and Drug Administration (FDA).</t>
    </r>
  </si>
  <si>
    <r>
      <rPr>
        <b/>
        <sz val="10"/>
        <rFont val="Arial"/>
        <family val="2"/>
      </rPr>
      <t>Intended Purpose:</t>
    </r>
    <r>
      <rPr>
        <sz val="10"/>
        <rFont val="Arial"/>
        <family val="2"/>
      </rPr>
      <t xml:space="preserve">  To provide mental and substance use disorder treatment, crisis counseling, and other related supports for adults and/or school-aged children impacted by Hurricanes Florence and Michael, Typhoon Mangkhut, Super Typhoon Yutu, and wildfires and earthquakes occurring in calendar year 2018 and tornados and floods occurring in calendar year 2019 in those areas for which a major disaster or emergency was declared under section 401 or 501 of the Robert T. Stafford Disaster Relief and Emergency Assistance Act.</t>
    </r>
  </si>
  <si>
    <r>
      <rPr>
        <b/>
        <sz val="10"/>
        <rFont val="Arial"/>
        <family val="2"/>
      </rPr>
      <t>Source of Revenues:</t>
    </r>
    <r>
      <rPr>
        <sz val="10"/>
        <rFont val="Arial"/>
        <family val="2"/>
      </rPr>
      <t xml:space="preserve">  Substance Abuse and Mental Health Services Administration (SAMHSA)</t>
    </r>
  </si>
  <si>
    <r>
      <rPr>
        <b/>
        <sz val="10"/>
        <rFont val="Arial"/>
        <family val="2"/>
      </rPr>
      <t xml:space="preserve">Variances: </t>
    </r>
    <r>
      <rPr>
        <sz val="10"/>
        <rFont val="Arial"/>
        <family val="2"/>
      </rPr>
      <t xml:space="preserve"> One year project from 9/30/20 to 9/29/21, plus one year no-cost extension period 9/30/21 to 9/29/22.  New project delayed due to the length of time it took to establish the grant and hire 2.00 FTE staff.</t>
    </r>
  </si>
  <si>
    <t xml:space="preserve">Variances:  The revenue variance is attributed to the receipt of another grant award.  The expenditure variance is attributed to delays in the </t>
  </si>
  <si>
    <t>execution of contracts.</t>
  </si>
  <si>
    <t>Variances:  The variances are attributed to delays in the execution of purchase of service contracts. The grant is scheduled to end on 3/14/2023.</t>
  </si>
  <si>
    <t>CMHS Block Grant - ARP</t>
  </si>
  <si>
    <t>S 670 H</t>
  </si>
  <si>
    <t>Variances:  The grant is scheduled to end on 9/30/2025.</t>
  </si>
  <si>
    <t>HTH420</t>
  </si>
  <si>
    <t>988 Behavioral Health Crisis Call Center</t>
  </si>
  <si>
    <t>S 674 H</t>
  </si>
  <si>
    <t>Intended Purpose: The purpose of this grant is to improve state response to 988 contacts by expanding the crisis center staffing and response structure</t>
  </si>
  <si>
    <t>needed for the successful implementation of 988.</t>
  </si>
  <si>
    <t>Source of Revenues: 988 Behavioral Health Crisis Call Center Process Improvement</t>
  </si>
  <si>
    <t>Current Program Activities/Allowable Expenses: Provide contracts or subawards to state Lifeline crisis centers for the workforce needed to provide statewide</t>
  </si>
  <si>
    <t>covered chat and/or text Lifeline services.</t>
  </si>
  <si>
    <t>FY2022-The revenues and expenditures increased due to the increase in activities.</t>
  </si>
  <si>
    <t>FY2024-The revenues and expenditures are expected to increase due to the increase in activities.</t>
  </si>
  <si>
    <t xml:space="preserve">FY 2023- The revenues and expenditures are expected to increase due to the increase in activities. </t>
  </si>
  <si>
    <t xml:space="preserve">FY 2024- The revenues and expenditures are expected to increase due to the increase in activities. </t>
  </si>
  <si>
    <t>(808) 586-4481</t>
  </si>
  <si>
    <t>Administratively Created</t>
  </si>
  <si>
    <t>S 22 675 H</t>
  </si>
  <si>
    <t>Intended Purpose:  Supports the achievement of cancer prevention and control goals of eliminating preventable cancers, ensuring all people get the right screening at the right time for the best outcome, and supporting cancer survivors in a manner that allows them to live longer healthier lives. The program takes a comprehensive, coordinated approach to achieving health equity. It supports breast and cervical cancer screening services, cancer control plan implementation by coalitions, and surveillance programs to monitor and report the cancer burden.</t>
  </si>
  <si>
    <t xml:space="preserve">Source of Revenues:  U.S. Department of Health and Human Services, Centers for Disease Control and Prevention. Public Health Service Act, as amended, Section 301(a) and Section 317K, 42 U.S.C. 241(a); 42 U.S.C. 247b-12.
</t>
  </si>
  <si>
    <t>Current Program Activities/Allowable Expenses:  Cancer screening, diagnostics, monitoring, follow-up, treatment, education, and outreach; maintain coalitions, surveillance, and implementation of the state plan; support advocacy and awareness initiatives.</t>
  </si>
  <si>
    <t>Variances:  New grant started in FY23.</t>
  </si>
  <si>
    <t>Intended Purpose:  Provide resources related to implementation of the Red Hill Bulk Fuel Storage Facility Administrative Order on Consent, and to support development of a database for inspections of underground storage tank (UST) facilities.</t>
  </si>
  <si>
    <t>Variances:  The variance between FY2018-19 and FY2019-20 reflects actual expenditures of carry over funds in different budget periods.  This account was under UAC S-628-H (FY 16-18) but grant is now under UAC S-628-H per A53/SL18. The variance between FY22 actual revenues and expenditures and FY23 revenues/expenditures is due to a position vacancy in FY22.  Program is expected to fill the vacancy in FY23 and resume program activity.</t>
  </si>
  <si>
    <t xml:space="preserve"> By May 31, 2024, Early Hearing Detection and Intervention (EDHI) program grantees will have advanced their capacity to actively track infants to ensure they receive essential screening, diagnostic, and intervention services by optimizing the state EDHI information system and collaborating with other public health and community programs targeting the same population.  The allowable expenses include salary for a Research Statisician, contracts for Hearing Screening data software and an audiologist consultant, and supplies.</t>
  </si>
  <si>
    <t>Variances: Variances do not exceed 10%</t>
  </si>
  <si>
    <t>Variances:  Final Grant ends 12/31/22. All funds anticipated to be liquidated before the project period end date.</t>
  </si>
  <si>
    <t>New grant, staff hasn't been hired yet, limited activities as of 9/20/22.</t>
  </si>
  <si>
    <t xml:space="preserve">Variances: The variance between FY22 and FY23  is due to the program unable to hire for two grant funded positions in FY22.  </t>
  </si>
  <si>
    <t>E-1 approved increasing ceiling from FY23. The program anticipates hiring two FTE in FY23 and partally funding an OA III and increasing program activities.</t>
  </si>
  <si>
    <t>Report on Non-General Fund Information</t>
  </si>
  <si>
    <t xml:space="preserve"> for Submittal to the 2023 Legislature</t>
  </si>
  <si>
    <t>Jeremy Heyer</t>
  </si>
  <si>
    <t>733-9041</t>
  </si>
  <si>
    <t>Maternal, Infant and Early Childhood Home Visiting Program (MIECHV proj: 000605)</t>
  </si>
  <si>
    <t>S 671 H</t>
  </si>
  <si>
    <t>HTH 710/MB</t>
  </si>
  <si>
    <t>HTH 710/MK</t>
  </si>
  <si>
    <t>Variances: The increase in revenues and expenditures in FY2023 is due to an increase in grant funding and projected expenditures.</t>
  </si>
  <si>
    <t xml:space="preserve">Marion Wong </t>
  </si>
  <si>
    <t>FY 21 NAHLN INFRASTRUCTURE</t>
  </si>
  <si>
    <t>S -21-661 H</t>
  </si>
  <si>
    <t>Veterinary Diagnostics - Infrastructure funding to the National Animal Health Laboratory Network laboratories to increase capacity and capabilities</t>
  </si>
  <si>
    <t>to respond to an adverse animal health event.</t>
  </si>
  <si>
    <t>United State Department of Agriculture/Animal and Plant Health Inspection Service</t>
  </si>
  <si>
    <t>Current Program Activities/Allowable Expenses:  Overtime, fringe benefits, travel, trainings, supplies, ISO Accreditation, Information Systems annual maintenance, etc.</t>
  </si>
  <si>
    <t>Variances: Variance in expenditures from FY22 to FY23 are due to timing of grant expenditures. Due to COVID, grant was extended to 05/31/2023.</t>
  </si>
  <si>
    <t>HTH730MQ (from FY23); was HTH131DA (thru FY22)</t>
  </si>
  <si>
    <t>Dr. Alvin Bronstein</t>
  </si>
  <si>
    <t>Variances:  Primarily due to timing issues and difficulties in finding qualified applicants for the grant coordinator position.</t>
  </si>
  <si>
    <t>S-637-H</t>
  </si>
  <si>
    <t>Sarah Kemble</t>
  </si>
  <si>
    <t>(808) 587-6313</t>
  </si>
  <si>
    <t>(808) 733-9212</t>
  </si>
  <si>
    <t>Variances:  Variances do not exceed 10%. When grant was received only 2.5 months remaining in FY20, grant was allowed to carryover to March  2021 and March 2022.   No cost extension was granted until March 15, 2023</t>
  </si>
  <si>
    <t>S-666-H</t>
  </si>
  <si>
    <t>Variances:  N/A  (Grant will end June 30, 2023)</t>
  </si>
  <si>
    <t xml:space="preserve">Variances:  Reduction in revenues from the federal grant was due to payroll vacancies.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</si>
</sst>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2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sz val="8"/>
      <name val="Arial"/>
      <family val="2"/>
    </font>
    <font>
      <u/>
      <sz val="10"/>
      <name val="Arial"/>
      <family val="2"/>
    </font>
    <font>
      <sz val="10"/>
      <name val="Arial"/>
      <family val="2"/>
    </font>
    <font>
      <sz val="10"/>
      <color theme="1"/>
      <name val="Arial"/>
      <family val="2"/>
    </font>
    <font>
      <sz val="10"/>
      <color rgb="FFFF0000"/>
      <name val="Arial"/>
      <family val="2"/>
    </font>
    <font>
      <sz val="11"/>
      <name val="Arial"/>
      <family val="2"/>
    </font>
    <font>
      <b/>
      <sz val="11"/>
      <name val="Arial"/>
      <family val="2"/>
    </font>
    <font>
      <sz val="12"/>
      <name val="Arial"/>
      <family val="2"/>
    </font>
    <font>
      <b/>
      <sz val="12"/>
      <name val="Arial"/>
      <family val="2"/>
    </font>
    <font>
      <u/>
      <sz val="12"/>
      <name val="Arial"/>
      <family val="2"/>
    </font>
    <font>
      <sz val="9"/>
      <name val="Arial"/>
      <family val="2"/>
    </font>
    <font>
      <sz val="9"/>
      <color theme="1"/>
      <name val="Arial"/>
      <family val="2"/>
    </font>
    <font>
      <b/>
      <sz val="10"/>
      <color rgb="FFFF0000"/>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9">
    <xf numFmtId="0" fontId="0" fillId="0" borderId="0"/>
    <xf numFmtId="0" fontId="9" fillId="0" borderId="0"/>
    <xf numFmtId="0" fontId="9" fillId="0" borderId="0"/>
    <xf numFmtId="0" fontId="9" fillId="0" borderId="0"/>
    <xf numFmtId="0" fontId="9" fillId="0" borderId="0"/>
    <xf numFmtId="0" fontId="5" fillId="0" borderId="0"/>
    <xf numFmtId="0" fontId="9" fillId="0" borderId="0"/>
    <xf numFmtId="0" fontId="5" fillId="0" borderId="0"/>
    <xf numFmtId="9" fontId="9" fillId="0" borderId="0" applyFont="0" applyFill="0" applyBorder="0" applyAlignment="0" applyProtection="0"/>
    <xf numFmtId="0" fontId="5" fillId="0" borderId="0"/>
    <xf numFmtId="43" fontId="9" fillId="0" borderId="0" applyFont="0" applyFill="0" applyBorder="0" applyAlignment="0" applyProtection="0"/>
    <xf numFmtId="0" fontId="4" fillId="0" borderId="0"/>
    <xf numFmtId="0" fontId="4" fillId="0" borderId="0"/>
    <xf numFmtId="0" fontId="4" fillId="0" borderId="0"/>
    <xf numFmtId="0" fontId="3" fillId="0" borderId="0"/>
    <xf numFmtId="0" fontId="2" fillId="0" borderId="0"/>
    <xf numFmtId="0" fontId="2" fillId="0" borderId="0"/>
    <xf numFmtId="0" fontId="2" fillId="0" borderId="0"/>
    <xf numFmtId="0" fontId="1" fillId="0" borderId="0"/>
  </cellStyleXfs>
  <cellXfs count="354">
    <xf numFmtId="0" fontId="0" fillId="0" borderId="0" xfId="0"/>
    <xf numFmtId="0" fontId="9" fillId="0" borderId="0" xfId="1"/>
    <xf numFmtId="0" fontId="9" fillId="0" borderId="1" xfId="2" applyBorder="1"/>
    <xf numFmtId="0" fontId="9" fillId="0" borderId="0" xfId="1" applyAlignment="1">
      <alignment horizontal="right"/>
    </xf>
    <xf numFmtId="0" fontId="9" fillId="0" borderId="1" xfId="1" applyBorder="1"/>
    <xf numFmtId="0" fontId="9" fillId="0" borderId="2" xfId="2" applyBorder="1"/>
    <xf numFmtId="0" fontId="9" fillId="0" borderId="2" xfId="1" applyBorder="1"/>
    <xf numFmtId="0" fontId="9" fillId="0" borderId="1" xfId="2" applyBorder="1" applyAlignment="1">
      <alignment horizontal="left"/>
    </xf>
    <xf numFmtId="0" fontId="9" fillId="0" borderId="0" xfId="2"/>
    <xf numFmtId="0" fontId="9" fillId="0" borderId="0" xfId="3"/>
    <xf numFmtId="0" fontId="9" fillId="0" borderId="11" xfId="1" applyBorder="1"/>
    <xf numFmtId="0" fontId="9" fillId="0" borderId="4" xfId="1" applyBorder="1"/>
    <xf numFmtId="0" fontId="9" fillId="0" borderId="6" xfId="1" applyBorder="1" applyAlignment="1">
      <alignment horizontal="center"/>
    </xf>
    <xf numFmtId="0" fontId="9" fillId="0" borderId="3" xfId="1" applyBorder="1" applyAlignment="1">
      <alignment horizontal="center"/>
    </xf>
    <xf numFmtId="0" fontId="9" fillId="0" borderId="4" xfId="1" applyBorder="1" applyAlignment="1">
      <alignment horizontal="center"/>
    </xf>
    <xf numFmtId="0" fontId="9" fillId="2" borderId="3" xfId="1" applyFill="1" applyBorder="1" applyAlignment="1">
      <alignment horizontal="center"/>
    </xf>
    <xf numFmtId="38" fontId="9" fillId="0" borderId="4" xfId="1" applyNumberFormat="1" applyBorder="1"/>
    <xf numFmtId="38" fontId="9" fillId="0" borderId="3" xfId="1" applyNumberFormat="1" applyBorder="1"/>
    <xf numFmtId="38" fontId="9" fillId="0" borderId="2" xfId="1" applyNumberFormat="1" applyBorder="1"/>
    <xf numFmtId="38" fontId="9" fillId="0" borderId="11" xfId="1" applyNumberFormat="1" applyBorder="1"/>
    <xf numFmtId="0" fontId="9" fillId="0" borderId="8" xfId="1" applyBorder="1"/>
    <xf numFmtId="0" fontId="9" fillId="0" borderId="9" xfId="1" applyBorder="1"/>
    <xf numFmtId="38" fontId="9" fillId="0" borderId="13" xfId="1" applyNumberFormat="1" applyBorder="1"/>
    <xf numFmtId="0" fontId="9" fillId="0" borderId="5" xfId="1" applyBorder="1"/>
    <xf numFmtId="38" fontId="9" fillId="0" borderId="9" xfId="4" applyNumberFormat="1" applyBorder="1"/>
    <xf numFmtId="0" fontId="9" fillId="0" borderId="12" xfId="1" applyBorder="1"/>
    <xf numFmtId="0" fontId="8" fillId="0" borderId="1" xfId="1" applyFont="1" applyBorder="1"/>
    <xf numFmtId="0" fontId="9" fillId="0" borderId="7" xfId="1" applyBorder="1"/>
    <xf numFmtId="0" fontId="9" fillId="0" borderId="10" xfId="1" applyBorder="1"/>
    <xf numFmtId="0" fontId="9" fillId="0" borderId="6" xfId="1" applyBorder="1"/>
    <xf numFmtId="0" fontId="9" fillId="2" borderId="0" xfId="1" applyFill="1"/>
    <xf numFmtId="0" fontId="9" fillId="2" borderId="1" xfId="1" applyFill="1" applyBorder="1"/>
    <xf numFmtId="0" fontId="9" fillId="2" borderId="0" xfId="1" applyFill="1" applyAlignment="1">
      <alignment horizontal="right"/>
    </xf>
    <xf numFmtId="0" fontId="9" fillId="2" borderId="2" xfId="1" applyFill="1" applyBorder="1"/>
    <xf numFmtId="0" fontId="10" fillId="2" borderId="1" xfId="5" applyFont="1" applyFill="1" applyBorder="1"/>
    <xf numFmtId="0" fontId="9" fillId="2" borderId="11" xfId="1" applyFill="1" applyBorder="1"/>
    <xf numFmtId="0" fontId="9" fillId="2" borderId="4" xfId="1" applyFill="1" applyBorder="1"/>
    <xf numFmtId="0" fontId="9" fillId="2" borderId="6" xfId="1" applyFill="1" applyBorder="1" applyAlignment="1">
      <alignment horizontal="center"/>
    </xf>
    <xf numFmtId="0" fontId="9" fillId="2" borderId="4" xfId="1" applyFill="1" applyBorder="1" applyAlignment="1">
      <alignment horizontal="center"/>
    </xf>
    <xf numFmtId="38" fontId="9" fillId="2" borderId="4" xfId="1" applyNumberFormat="1" applyFill="1" applyBorder="1"/>
    <xf numFmtId="38" fontId="9" fillId="2" borderId="3" xfId="1" applyNumberFormat="1" applyFill="1" applyBorder="1"/>
    <xf numFmtId="0" fontId="9" fillId="2" borderId="8" xfId="1" applyFill="1" applyBorder="1"/>
    <xf numFmtId="0" fontId="9" fillId="2" borderId="9" xfId="1" applyFill="1" applyBorder="1"/>
    <xf numFmtId="38" fontId="9" fillId="2" borderId="13" xfId="1" applyNumberFormat="1" applyFill="1" applyBorder="1"/>
    <xf numFmtId="0" fontId="9" fillId="2" borderId="5" xfId="1" applyFill="1" applyBorder="1"/>
    <xf numFmtId="38" fontId="9" fillId="2" borderId="9" xfId="1" applyNumberFormat="1" applyFill="1" applyBorder="1"/>
    <xf numFmtId="38" fontId="9" fillId="2" borderId="14" xfId="1" applyNumberFormat="1" applyFill="1" applyBorder="1"/>
    <xf numFmtId="0" fontId="9" fillId="2" borderId="12" xfId="1" applyFill="1" applyBorder="1"/>
    <xf numFmtId="38" fontId="9" fillId="2" borderId="12" xfId="1" applyNumberFormat="1" applyFill="1" applyBorder="1"/>
    <xf numFmtId="0" fontId="8" fillId="2" borderId="1" xfId="1" applyFont="1" applyFill="1" applyBorder="1"/>
    <xf numFmtId="38" fontId="9" fillId="0" borderId="1" xfId="1" applyNumberFormat="1" applyBorder="1"/>
    <xf numFmtId="38" fontId="9" fillId="2" borderId="1" xfId="1" applyNumberFormat="1" applyFill="1" applyBorder="1"/>
    <xf numFmtId="0" fontId="9" fillId="2" borderId="7" xfId="1" applyFill="1" applyBorder="1"/>
    <xf numFmtId="0" fontId="9" fillId="2" borderId="10" xfId="1" applyFill="1" applyBorder="1"/>
    <xf numFmtId="0" fontId="9" fillId="2" borderId="6" xfId="1" applyFill="1" applyBorder="1"/>
    <xf numFmtId="0" fontId="9" fillId="0" borderId="0" xfId="1" applyAlignment="1">
      <alignment horizontal="left" vertical="top" wrapText="1"/>
    </xf>
    <xf numFmtId="0" fontId="9" fillId="0" borderId="0" xfId="1" applyAlignment="1">
      <alignment vertical="top"/>
    </xf>
    <xf numFmtId="0" fontId="9" fillId="0" borderId="1" xfId="1" applyBorder="1" applyAlignment="1">
      <alignment horizontal="left" vertical="top" wrapText="1"/>
    </xf>
    <xf numFmtId="38" fontId="9" fillId="2" borderId="14" xfId="1" applyNumberFormat="1" applyFill="1" applyBorder="1" applyAlignment="1">
      <alignment horizontal="center"/>
    </xf>
    <xf numFmtId="38" fontId="9" fillId="0" borderId="9" xfId="1" applyNumberFormat="1" applyBorder="1"/>
    <xf numFmtId="38" fontId="9" fillId="0" borderId="12" xfId="1" applyNumberFormat="1" applyBorder="1"/>
    <xf numFmtId="0" fontId="9" fillId="2" borderId="0" xfId="1" applyFill="1" applyAlignment="1">
      <alignment vertical="top"/>
    </xf>
    <xf numFmtId="0" fontId="9" fillId="0" borderId="0" xfId="2" applyAlignment="1">
      <alignment horizontal="left" vertical="top" wrapText="1"/>
    </xf>
    <xf numFmtId="0" fontId="9" fillId="0" borderId="0" xfId="2" applyAlignment="1">
      <alignment vertical="top"/>
    </xf>
    <xf numFmtId="0" fontId="9" fillId="0" borderId="1" xfId="2" applyBorder="1" applyAlignment="1">
      <alignment horizontal="left" vertical="top" wrapText="1"/>
    </xf>
    <xf numFmtId="0" fontId="9" fillId="0" borderId="0" xfId="6"/>
    <xf numFmtId="0" fontId="9" fillId="2" borderId="1" xfId="2" applyFill="1" applyBorder="1"/>
    <xf numFmtId="0" fontId="9" fillId="2" borderId="2" xfId="2" applyFill="1" applyBorder="1"/>
    <xf numFmtId="0" fontId="9" fillId="2" borderId="1" xfId="2" applyFill="1" applyBorder="1" applyAlignment="1">
      <alignment horizontal="left"/>
    </xf>
    <xf numFmtId="0" fontId="9" fillId="2" borderId="0" xfId="6" applyFill="1" applyAlignment="1">
      <alignment vertical="top"/>
    </xf>
    <xf numFmtId="0" fontId="14" fillId="0" borderId="0" xfId="1" applyFont="1"/>
    <xf numFmtId="0" fontId="14" fillId="0" borderId="1" xfId="2" applyFont="1" applyBorder="1"/>
    <xf numFmtId="0" fontId="14" fillId="0" borderId="0" xfId="1" applyFont="1" applyAlignment="1">
      <alignment horizontal="right"/>
    </xf>
    <xf numFmtId="0" fontId="14" fillId="0" borderId="1" xfId="1" applyFont="1" applyBorder="1"/>
    <xf numFmtId="0" fontId="14" fillId="0" borderId="2" xfId="2" applyFont="1" applyBorder="1"/>
    <xf numFmtId="0" fontId="14" fillId="0" borderId="2" xfId="1" applyFont="1" applyBorder="1"/>
    <xf numFmtId="0" fontId="14" fillId="0" borderId="0" xfId="3" applyFont="1"/>
    <xf numFmtId="0" fontId="14" fillId="0" borderId="0" xfId="2" applyFont="1"/>
    <xf numFmtId="0" fontId="14" fillId="0" borderId="11" xfId="1" applyFont="1" applyBorder="1"/>
    <xf numFmtId="0" fontId="14" fillId="0" borderId="4" xfId="1" applyFont="1" applyBorder="1"/>
    <xf numFmtId="0" fontId="14" fillId="0" borderId="6" xfId="1" applyFont="1" applyBorder="1" applyAlignment="1">
      <alignment horizontal="center"/>
    </xf>
    <xf numFmtId="0" fontId="14" fillId="0" borderId="3" xfId="1" applyFont="1" applyBorder="1" applyAlignment="1">
      <alignment horizontal="center"/>
    </xf>
    <xf numFmtId="0" fontId="14" fillId="0" borderId="4" xfId="1" applyFont="1" applyBorder="1" applyAlignment="1">
      <alignment horizontal="center"/>
    </xf>
    <xf numFmtId="38" fontId="14" fillId="0" borderId="4" xfId="1" applyNumberFormat="1" applyFont="1" applyBorder="1"/>
    <xf numFmtId="38" fontId="14" fillId="0" borderId="3" xfId="1" applyNumberFormat="1" applyFont="1" applyBorder="1"/>
    <xf numFmtId="38" fontId="14" fillId="0" borderId="2" xfId="1" applyNumberFormat="1" applyFont="1" applyBorder="1"/>
    <xf numFmtId="38" fontId="14" fillId="0" borderId="11" xfId="1" applyNumberFormat="1" applyFont="1" applyBorder="1"/>
    <xf numFmtId="0" fontId="14" fillId="0" borderId="8" xfId="1" applyFont="1" applyBorder="1"/>
    <xf numFmtId="0" fontId="14" fillId="0" borderId="9" xfId="1" applyFont="1" applyBorder="1"/>
    <xf numFmtId="38" fontId="14" fillId="0" borderId="13" xfId="1" applyNumberFormat="1" applyFont="1" applyBorder="1"/>
    <xf numFmtId="0" fontId="14" fillId="0" borderId="5" xfId="1" applyFont="1" applyBorder="1"/>
    <xf numFmtId="38" fontId="14" fillId="0" borderId="9" xfId="4" applyNumberFormat="1" applyFont="1" applyBorder="1"/>
    <xf numFmtId="0" fontId="14" fillId="0" borderId="12" xfId="1" applyFont="1" applyBorder="1"/>
    <xf numFmtId="0" fontId="16" fillId="0" borderId="1" xfId="1" applyFont="1" applyBorder="1"/>
    <xf numFmtId="0" fontId="14" fillId="0" borderId="7" xfId="1" applyFont="1" applyBorder="1"/>
    <xf numFmtId="0" fontId="14" fillId="0" borderId="10" xfId="1" applyFont="1" applyBorder="1"/>
    <xf numFmtId="0" fontId="14" fillId="0" borderId="6" xfId="1" applyFont="1" applyBorder="1"/>
    <xf numFmtId="0" fontId="11" fillId="0" borderId="0" xfId="1" applyFont="1"/>
    <xf numFmtId="0" fontId="17" fillId="2" borderId="0" xfId="1" applyFont="1" applyFill="1"/>
    <xf numFmtId="0" fontId="17" fillId="2" borderId="1" xfId="2" applyFont="1" applyFill="1" applyBorder="1"/>
    <xf numFmtId="0" fontId="17" fillId="2" borderId="1" xfId="1" applyFont="1" applyFill="1" applyBorder="1"/>
    <xf numFmtId="0" fontId="17" fillId="2" borderId="0" xfId="1" applyFont="1" applyFill="1" applyAlignment="1">
      <alignment horizontal="right"/>
    </xf>
    <xf numFmtId="0" fontId="17" fillId="2" borderId="2" xfId="1" applyFont="1" applyFill="1" applyBorder="1"/>
    <xf numFmtId="0" fontId="17" fillId="2" borderId="1" xfId="1" applyFont="1" applyFill="1" applyBorder="1" applyAlignment="1">
      <alignment horizontal="left"/>
    </xf>
    <xf numFmtId="0" fontId="17" fillId="0" borderId="0" xfId="1" applyFont="1"/>
    <xf numFmtId="0" fontId="9" fillId="0" borderId="0" xfId="1" applyAlignment="1">
      <alignment horizontal="center"/>
    </xf>
    <xf numFmtId="38" fontId="9" fillId="0" borderId="14" xfId="1" applyNumberFormat="1" applyBorder="1"/>
    <xf numFmtId="38" fontId="9" fillId="0" borderId="14" xfId="1" applyNumberFormat="1" applyBorder="1" applyAlignment="1">
      <alignment horizontal="center"/>
    </xf>
    <xf numFmtId="0" fontId="11" fillId="2" borderId="0" xfId="1" applyFont="1" applyFill="1"/>
    <xf numFmtId="9" fontId="9" fillId="0" borderId="0" xfId="8" applyAlignment="1">
      <alignment horizontal="center"/>
    </xf>
    <xf numFmtId="38" fontId="9" fillId="0" borderId="0" xfId="1" applyNumberFormat="1" applyAlignment="1">
      <alignment horizontal="center"/>
    </xf>
    <xf numFmtId="17" fontId="9" fillId="2" borderId="2" xfId="1" quotePrefix="1" applyNumberFormat="1" applyFill="1" applyBorder="1"/>
    <xf numFmtId="0" fontId="9" fillId="2" borderId="2" xfId="1" quotePrefix="1" applyFill="1" applyBorder="1"/>
    <xf numFmtId="0" fontId="9" fillId="0" borderId="0" xfId="1" applyFont="1"/>
    <xf numFmtId="38" fontId="9" fillId="0" borderId="3" xfId="1" applyNumberFormat="1" applyFont="1" applyBorder="1"/>
    <xf numFmtId="0" fontId="9" fillId="0" borderId="0" xfId="1"/>
    <xf numFmtId="0" fontId="9" fillId="0" borderId="0" xfId="1"/>
    <xf numFmtId="0" fontId="9" fillId="0" borderId="1" xfId="2" applyBorder="1"/>
    <xf numFmtId="0" fontId="9" fillId="0" borderId="1" xfId="1" applyBorder="1"/>
    <xf numFmtId="0" fontId="9" fillId="0" borderId="2" xfId="2" applyBorder="1"/>
    <xf numFmtId="0" fontId="9" fillId="0" borderId="2" xfId="1" applyBorder="1"/>
    <xf numFmtId="0" fontId="9" fillId="0" borderId="11" xfId="1" applyBorder="1"/>
    <xf numFmtId="0" fontId="9" fillId="0" borderId="4" xfId="1" applyBorder="1"/>
    <xf numFmtId="0" fontId="9" fillId="0" borderId="6" xfId="1" applyBorder="1" applyAlignment="1">
      <alignment horizontal="center"/>
    </xf>
    <xf numFmtId="0" fontId="9" fillId="0" borderId="3" xfId="1" applyBorder="1" applyAlignment="1">
      <alignment horizontal="center"/>
    </xf>
    <xf numFmtId="0" fontId="9" fillId="2" borderId="3" xfId="1" applyFill="1" applyBorder="1" applyAlignment="1">
      <alignment horizontal="center"/>
    </xf>
    <xf numFmtId="38" fontId="9" fillId="0" borderId="4" xfId="1" applyNumberFormat="1" applyBorder="1"/>
    <xf numFmtId="38" fontId="9" fillId="0" borderId="3" xfId="1" applyNumberFormat="1" applyBorder="1"/>
    <xf numFmtId="38" fontId="9" fillId="0" borderId="2" xfId="1" applyNumberFormat="1" applyBorder="1"/>
    <xf numFmtId="38" fontId="9" fillId="0" borderId="13" xfId="1" applyNumberFormat="1" applyBorder="1"/>
    <xf numFmtId="0" fontId="9" fillId="2" borderId="0" xfId="1" applyFill="1"/>
    <xf numFmtId="0" fontId="9" fillId="2" borderId="1" xfId="1" applyFill="1" applyBorder="1"/>
    <xf numFmtId="0" fontId="9" fillId="2" borderId="0" xfId="1" applyFill="1" applyAlignment="1">
      <alignment horizontal="right"/>
    </xf>
    <xf numFmtId="0" fontId="9" fillId="2" borderId="2" xfId="1" applyFill="1" applyBorder="1"/>
    <xf numFmtId="0" fontId="9" fillId="2" borderId="11" xfId="1" applyFill="1" applyBorder="1"/>
    <xf numFmtId="0" fontId="9" fillId="2" borderId="4" xfId="1" applyFill="1" applyBorder="1"/>
    <xf numFmtId="0" fontId="9" fillId="2" borderId="6" xfId="1" applyFill="1" applyBorder="1" applyAlignment="1">
      <alignment horizontal="center"/>
    </xf>
    <xf numFmtId="0" fontId="9" fillId="2" borderId="4" xfId="1" applyFill="1" applyBorder="1" applyAlignment="1">
      <alignment horizontal="center"/>
    </xf>
    <xf numFmtId="38" fontId="9" fillId="2" borderId="4" xfId="1" applyNumberFormat="1" applyFill="1" applyBorder="1"/>
    <xf numFmtId="38" fontId="9" fillId="2" borderId="3" xfId="1" applyNumberFormat="1" applyFill="1" applyBorder="1"/>
    <xf numFmtId="0" fontId="9" fillId="2" borderId="8" xfId="1" applyFill="1" applyBorder="1"/>
    <xf numFmtId="0" fontId="9" fillId="2" borderId="9" xfId="1" applyFill="1" applyBorder="1"/>
    <xf numFmtId="38" fontId="9" fillId="2" borderId="13" xfId="1" applyNumberFormat="1" applyFill="1" applyBorder="1"/>
    <xf numFmtId="0" fontId="9" fillId="2" borderId="5" xfId="1" applyFill="1" applyBorder="1"/>
    <xf numFmtId="38" fontId="9" fillId="2" borderId="9" xfId="1" applyNumberFormat="1" applyFill="1" applyBorder="1"/>
    <xf numFmtId="38" fontId="9" fillId="2" borderId="14" xfId="1" applyNumberFormat="1" applyFill="1" applyBorder="1"/>
    <xf numFmtId="0" fontId="9" fillId="2" borderId="7" xfId="1" applyFill="1" applyBorder="1"/>
    <xf numFmtId="0" fontId="9" fillId="2" borderId="10" xfId="1" applyFill="1" applyBorder="1"/>
    <xf numFmtId="0" fontId="9" fillId="2" borderId="6" xfId="1" applyFill="1" applyBorder="1"/>
    <xf numFmtId="0" fontId="9" fillId="0" borderId="0" xfId="1" applyAlignment="1">
      <alignment horizontal="left" vertical="top" wrapText="1"/>
    </xf>
    <xf numFmtId="0" fontId="9" fillId="0" borderId="0" xfId="1" applyAlignment="1">
      <alignment vertical="top"/>
    </xf>
    <xf numFmtId="0" fontId="9" fillId="0" borderId="1" xfId="1" applyBorder="1" applyAlignment="1">
      <alignment horizontal="left" vertical="top" wrapText="1"/>
    </xf>
    <xf numFmtId="38" fontId="9" fillId="0" borderId="0" xfId="1" applyNumberFormat="1"/>
    <xf numFmtId="38" fontId="9" fillId="2" borderId="14" xfId="1" applyNumberFormat="1" applyFill="1" applyBorder="1" applyAlignment="1">
      <alignment horizontal="center"/>
    </xf>
    <xf numFmtId="0" fontId="9" fillId="2" borderId="0" xfId="1" applyFill="1" applyAlignment="1">
      <alignment wrapText="1"/>
    </xf>
    <xf numFmtId="0" fontId="6" fillId="0" borderId="0" xfId="1" applyFont="1"/>
    <xf numFmtId="0" fontId="9" fillId="2" borderId="0" xfId="1" applyFill="1" applyAlignment="1">
      <alignment wrapText="1"/>
    </xf>
    <xf numFmtId="0" fontId="9" fillId="2" borderId="0" xfId="1" applyFill="1"/>
    <xf numFmtId="0" fontId="9" fillId="2" borderId="0" xfId="6" applyFill="1" applyAlignment="1">
      <alignment vertical="top" wrapText="1"/>
    </xf>
    <xf numFmtId="0" fontId="9" fillId="0" borderId="0" xfId="1"/>
    <xf numFmtId="0" fontId="10" fillId="2" borderId="1" xfId="14" applyFont="1" applyFill="1" applyBorder="1"/>
    <xf numFmtId="0" fontId="9" fillId="0" borderId="1" xfId="1" applyBorder="1" applyAlignment="1">
      <alignment horizontal="left" vertical="top" wrapText="1"/>
    </xf>
    <xf numFmtId="0" fontId="9" fillId="2" borderId="0" xfId="1" applyFill="1"/>
    <xf numFmtId="0" fontId="9" fillId="0" borderId="0" xfId="1"/>
    <xf numFmtId="9" fontId="9" fillId="0" borderId="0" xfId="8"/>
    <xf numFmtId="0" fontId="9" fillId="0" borderId="0" xfId="1" applyAlignment="1">
      <alignment wrapText="1"/>
    </xf>
    <xf numFmtId="0" fontId="9" fillId="0" borderId="0" xfId="1"/>
    <xf numFmtId="0" fontId="9" fillId="0" borderId="0" xfId="1"/>
    <xf numFmtId="0" fontId="9" fillId="0" borderId="2" xfId="1" applyBorder="1"/>
    <xf numFmtId="0" fontId="9" fillId="0" borderId="11" xfId="1" applyBorder="1"/>
    <xf numFmtId="0" fontId="9" fillId="0" borderId="4" xfId="1" applyBorder="1"/>
    <xf numFmtId="0" fontId="9" fillId="0" borderId="3" xfId="1" applyBorder="1" applyAlignment="1">
      <alignment horizontal="center"/>
    </xf>
    <xf numFmtId="0" fontId="9" fillId="2" borderId="3" xfId="1" applyFill="1" applyBorder="1" applyAlignment="1">
      <alignment horizontal="center"/>
    </xf>
    <xf numFmtId="38" fontId="9" fillId="0" borderId="4" xfId="1" applyNumberFormat="1" applyBorder="1"/>
    <xf numFmtId="38" fontId="9" fillId="0" borderId="3" xfId="1" applyNumberFormat="1" applyBorder="1"/>
    <xf numFmtId="38" fontId="9" fillId="0" borderId="2" xfId="1" applyNumberFormat="1" applyBorder="1"/>
    <xf numFmtId="38" fontId="9" fillId="0" borderId="11" xfId="1" applyNumberFormat="1" applyBorder="1"/>
    <xf numFmtId="0" fontId="9" fillId="0" borderId="8" xfId="1" applyBorder="1"/>
    <xf numFmtId="0" fontId="9" fillId="0" borderId="9" xfId="1" applyBorder="1"/>
    <xf numFmtId="38" fontId="9" fillId="0" borderId="13" xfId="1" applyNumberFormat="1" applyBorder="1"/>
    <xf numFmtId="0" fontId="9" fillId="2" borderId="0" xfId="1" applyFill="1"/>
    <xf numFmtId="0" fontId="9" fillId="2" borderId="1" xfId="1" applyFill="1" applyBorder="1"/>
    <xf numFmtId="0" fontId="9" fillId="2" borderId="0" xfId="1" applyFill="1" applyAlignment="1">
      <alignment horizontal="right"/>
    </xf>
    <xf numFmtId="0" fontId="9" fillId="2" borderId="2" xfId="1" applyFill="1" applyBorder="1"/>
    <xf numFmtId="0" fontId="9" fillId="2" borderId="11" xfId="1" applyFill="1" applyBorder="1"/>
    <xf numFmtId="0" fontId="9" fillId="2" borderId="4" xfId="1" applyFill="1" applyBorder="1"/>
    <xf numFmtId="0" fontId="9" fillId="2" borderId="6" xfId="1" applyFill="1" applyBorder="1" applyAlignment="1">
      <alignment horizontal="center"/>
    </xf>
    <xf numFmtId="38" fontId="9" fillId="2" borderId="4" xfId="1" applyNumberFormat="1" applyFill="1" applyBorder="1"/>
    <xf numFmtId="38" fontId="9" fillId="2" borderId="3" xfId="1" applyNumberFormat="1" applyFill="1" applyBorder="1"/>
    <xf numFmtId="0" fontId="9" fillId="2" borderId="8" xfId="1" applyFill="1" applyBorder="1"/>
    <xf numFmtId="0" fontId="9" fillId="2" borderId="9" xfId="1" applyFill="1" applyBorder="1"/>
    <xf numFmtId="38" fontId="9" fillId="2" borderId="13" xfId="1" applyNumberFormat="1" applyFill="1" applyBorder="1"/>
    <xf numFmtId="0" fontId="9" fillId="2" borderId="5" xfId="1" applyFill="1" applyBorder="1"/>
    <xf numFmtId="0" fontId="9" fillId="2" borderId="12" xfId="1" applyFill="1" applyBorder="1"/>
    <xf numFmtId="38" fontId="9" fillId="2" borderId="12" xfId="1" applyNumberFormat="1" applyFill="1" applyBorder="1"/>
    <xf numFmtId="0" fontId="8" fillId="2" borderId="1" xfId="1" applyFont="1" applyFill="1" applyBorder="1"/>
    <xf numFmtId="38" fontId="9" fillId="0" borderId="1" xfId="1" applyNumberFormat="1" applyBorder="1"/>
    <xf numFmtId="38" fontId="9" fillId="2" borderId="1" xfId="1" applyNumberFormat="1" applyFill="1" applyBorder="1"/>
    <xf numFmtId="0" fontId="9" fillId="2" borderId="7" xfId="1" applyFill="1" applyBorder="1"/>
    <xf numFmtId="0" fontId="9" fillId="2" borderId="10" xfId="1" applyFill="1" applyBorder="1"/>
    <xf numFmtId="0" fontId="9" fillId="2" borderId="6" xfId="1" applyFill="1" applyBorder="1"/>
    <xf numFmtId="38" fontId="9" fillId="0" borderId="0" xfId="1" applyNumberFormat="1"/>
    <xf numFmtId="0" fontId="9" fillId="2" borderId="1" xfId="2" applyFill="1" applyBorder="1"/>
    <xf numFmtId="0" fontId="9" fillId="2" borderId="2" xfId="2" applyFill="1" applyBorder="1"/>
    <xf numFmtId="0" fontId="9" fillId="2" borderId="0" xfId="1" applyFill="1" applyAlignment="1">
      <alignment wrapText="1"/>
    </xf>
    <xf numFmtId="0" fontId="11" fillId="2" borderId="0" xfId="1" applyFont="1" applyFill="1"/>
    <xf numFmtId="0" fontId="9" fillId="2" borderId="1" xfId="17" applyFont="1" applyFill="1" applyBorder="1"/>
    <xf numFmtId="0" fontId="9" fillId="2" borderId="2" xfId="17" applyFont="1" applyFill="1" applyBorder="1"/>
    <xf numFmtId="38" fontId="9" fillId="2" borderId="9" xfId="1" applyNumberFormat="1" applyFill="1" applyBorder="1" applyAlignment="1">
      <alignment horizontal="center"/>
    </xf>
    <xf numFmtId="0" fontId="10" fillId="2" borderId="0" xfId="17" applyFont="1" applyFill="1"/>
    <xf numFmtId="0" fontId="9" fillId="0" borderId="0" xfId="2" applyAlignment="1">
      <alignment wrapText="1"/>
    </xf>
    <xf numFmtId="0" fontId="9" fillId="0" borderId="0" xfId="1"/>
    <xf numFmtId="0" fontId="9" fillId="0" borderId="0" xfId="1" applyAlignment="1">
      <alignment vertical="top"/>
    </xf>
    <xf numFmtId="0" fontId="9" fillId="0" borderId="0" xfId="1"/>
    <xf numFmtId="0" fontId="9" fillId="0" borderId="0" xfId="1"/>
    <xf numFmtId="0" fontId="9" fillId="0" borderId="11" xfId="1" applyBorder="1"/>
    <xf numFmtId="0" fontId="9" fillId="2" borderId="3" xfId="1" applyFill="1" applyBorder="1" applyAlignment="1">
      <alignment horizontal="center"/>
    </xf>
    <xf numFmtId="38" fontId="9" fillId="0" borderId="3" xfId="1" applyNumberFormat="1" applyBorder="1"/>
    <xf numFmtId="38" fontId="9" fillId="0" borderId="13" xfId="1" applyNumberFormat="1" applyBorder="1"/>
    <xf numFmtId="0" fontId="9" fillId="2" borderId="0" xfId="1" applyFill="1"/>
    <xf numFmtId="0" fontId="9" fillId="2" borderId="1" xfId="1" applyFill="1" applyBorder="1"/>
    <xf numFmtId="0" fontId="9" fillId="2" borderId="0" xfId="1" applyFill="1" applyAlignment="1">
      <alignment horizontal="right"/>
    </xf>
    <xf numFmtId="0" fontId="9" fillId="2" borderId="2" xfId="1" applyFill="1" applyBorder="1"/>
    <xf numFmtId="0" fontId="9" fillId="2" borderId="11" xfId="1" applyFill="1" applyBorder="1"/>
    <xf numFmtId="0" fontId="9" fillId="2" borderId="4" xfId="1" applyFill="1" applyBorder="1"/>
    <xf numFmtId="0" fontId="9" fillId="2" borderId="6" xfId="1" applyFill="1" applyBorder="1" applyAlignment="1">
      <alignment horizontal="center"/>
    </xf>
    <xf numFmtId="38" fontId="9" fillId="2" borderId="4" xfId="1" applyNumberFormat="1" applyFill="1" applyBorder="1"/>
    <xf numFmtId="38" fontId="9" fillId="2" borderId="3" xfId="1" applyNumberFormat="1" applyFill="1" applyBorder="1"/>
    <xf numFmtId="0" fontId="9" fillId="2" borderId="8" xfId="1" applyFill="1" applyBorder="1"/>
    <xf numFmtId="0" fontId="9" fillId="2" borderId="9" xfId="1" applyFill="1" applyBorder="1"/>
    <xf numFmtId="38" fontId="9" fillId="2" borderId="6" xfId="1" applyNumberFormat="1" applyFill="1" applyBorder="1"/>
    <xf numFmtId="38" fontId="9" fillId="2" borderId="13" xfId="1" applyNumberFormat="1" applyFill="1" applyBorder="1"/>
    <xf numFmtId="0" fontId="9" fillId="2" borderId="5" xfId="1" applyFill="1" applyBorder="1"/>
    <xf numFmtId="0" fontId="8" fillId="2" borderId="1" xfId="1" applyFont="1" applyFill="1" applyBorder="1"/>
    <xf numFmtId="38" fontId="9" fillId="0" borderId="1" xfId="1" applyNumberFormat="1" applyBorder="1"/>
    <xf numFmtId="38" fontId="9" fillId="2" borderId="1" xfId="1" applyNumberFormat="1" applyFill="1" applyBorder="1"/>
    <xf numFmtId="0" fontId="9" fillId="2" borderId="7" xfId="1" applyFill="1" applyBorder="1"/>
    <xf numFmtId="0" fontId="9" fillId="2" borderId="10" xfId="1" applyFill="1" applyBorder="1"/>
    <xf numFmtId="0" fontId="9" fillId="2" borderId="6" xfId="1" applyFill="1" applyBorder="1"/>
    <xf numFmtId="0" fontId="9" fillId="0" borderId="0" xfId="1" applyAlignment="1">
      <alignment horizontal="left" vertical="top" wrapText="1"/>
    </xf>
    <xf numFmtId="0" fontId="9" fillId="0" borderId="0" xfId="1" applyAlignment="1">
      <alignment vertical="top"/>
    </xf>
    <xf numFmtId="38" fontId="9" fillId="0" borderId="0" xfId="1" applyNumberFormat="1"/>
    <xf numFmtId="0" fontId="9" fillId="2" borderId="0" xfId="1" applyFill="1" applyAlignment="1">
      <alignment vertical="top"/>
    </xf>
    <xf numFmtId="0" fontId="9" fillId="2" borderId="0" xfId="1" applyFill="1" applyAlignment="1">
      <alignment horizontal="left" vertical="top" wrapText="1"/>
    </xf>
    <xf numFmtId="43" fontId="9" fillId="0" borderId="0" xfId="10"/>
    <xf numFmtId="38" fontId="9" fillId="2" borderId="2" xfId="1" applyNumberFormat="1" applyFill="1" applyBorder="1"/>
    <xf numFmtId="38" fontId="9" fillId="2" borderId="0" xfId="1" applyNumberFormat="1" applyFill="1"/>
    <xf numFmtId="43" fontId="9" fillId="0" borderId="0" xfId="1" applyNumberFormat="1"/>
    <xf numFmtId="0" fontId="7" fillId="2" borderId="8" xfId="1" applyFont="1" applyFill="1" applyBorder="1"/>
    <xf numFmtId="0" fontId="7" fillId="2" borderId="9" xfId="1" applyFont="1" applyFill="1" applyBorder="1"/>
    <xf numFmtId="38" fontId="9" fillId="0" borderId="9" xfId="1" applyNumberFormat="1" applyBorder="1" applyAlignment="1">
      <alignment horizontal="center"/>
    </xf>
    <xf numFmtId="0" fontId="9" fillId="0" borderId="0" xfId="1"/>
    <xf numFmtId="0" fontId="9" fillId="0" borderId="2" xfId="1" applyBorder="1"/>
    <xf numFmtId="0" fontId="9" fillId="0" borderId="11" xfId="1" applyBorder="1"/>
    <xf numFmtId="0" fontId="9" fillId="0" borderId="4" xfId="1" applyBorder="1"/>
    <xf numFmtId="0" fontId="9" fillId="2" borderId="3" xfId="1" applyFill="1" applyBorder="1" applyAlignment="1">
      <alignment horizontal="center"/>
    </xf>
    <xf numFmtId="38" fontId="9" fillId="0" borderId="4" xfId="1" applyNumberFormat="1" applyBorder="1"/>
    <xf numFmtId="38" fontId="9" fillId="0" borderId="3" xfId="1" applyNumberFormat="1" applyBorder="1"/>
    <xf numFmtId="38" fontId="9" fillId="0" borderId="2" xfId="1" applyNumberFormat="1" applyBorder="1"/>
    <xf numFmtId="38" fontId="9" fillId="0" borderId="11" xfId="1" applyNumberFormat="1" applyBorder="1"/>
    <xf numFmtId="0" fontId="9" fillId="0" borderId="8" xfId="1" applyBorder="1"/>
    <xf numFmtId="0" fontId="9" fillId="0" borderId="9" xfId="1" applyBorder="1"/>
    <xf numFmtId="38" fontId="9" fillId="0" borderId="13" xfId="1" applyNumberFormat="1" applyBorder="1"/>
    <xf numFmtId="0" fontId="9" fillId="2" borderId="0" xfId="1" applyFill="1"/>
    <xf numFmtId="0" fontId="9" fillId="2" borderId="1" xfId="1" applyFill="1" applyBorder="1"/>
    <xf numFmtId="0" fontId="9" fillId="2" borderId="0" xfId="1" applyFill="1" applyAlignment="1">
      <alignment horizontal="right"/>
    </xf>
    <xf numFmtId="0" fontId="9" fillId="2" borderId="2" xfId="1" applyFill="1" applyBorder="1"/>
    <xf numFmtId="0" fontId="9" fillId="2" borderId="11" xfId="1" applyFill="1" applyBorder="1"/>
    <xf numFmtId="0" fontId="9" fillId="2" borderId="4" xfId="1" applyFill="1" applyBorder="1"/>
    <xf numFmtId="0" fontId="9" fillId="2" borderId="6" xfId="1" applyFill="1" applyBorder="1" applyAlignment="1">
      <alignment horizontal="center"/>
    </xf>
    <xf numFmtId="0" fontId="9" fillId="2" borderId="4" xfId="1" applyFill="1" applyBorder="1" applyAlignment="1">
      <alignment horizontal="center"/>
    </xf>
    <xf numFmtId="38" fontId="9" fillId="2" borderId="4" xfId="1" applyNumberFormat="1" applyFill="1" applyBorder="1"/>
    <xf numFmtId="38" fontId="9" fillId="2" borderId="3" xfId="1" applyNumberFormat="1" applyFill="1" applyBorder="1"/>
    <xf numFmtId="0" fontId="9" fillId="2" borderId="8" xfId="1" applyFill="1" applyBorder="1"/>
    <xf numFmtId="0" fontId="9" fillId="2" borderId="9" xfId="1" applyFill="1" applyBorder="1"/>
    <xf numFmtId="38" fontId="9" fillId="2" borderId="13" xfId="1" applyNumberFormat="1" applyFill="1" applyBorder="1"/>
    <xf numFmtId="0" fontId="9" fillId="2" borderId="5" xfId="1" applyFill="1" applyBorder="1"/>
    <xf numFmtId="38" fontId="9" fillId="2" borderId="9" xfId="1" applyNumberFormat="1" applyFill="1" applyBorder="1"/>
    <xf numFmtId="38" fontId="9" fillId="2" borderId="14" xfId="1" applyNumberFormat="1" applyFill="1" applyBorder="1"/>
    <xf numFmtId="0" fontId="9" fillId="2" borderId="12" xfId="1" applyFill="1" applyBorder="1"/>
    <xf numFmtId="38" fontId="9" fillId="2" borderId="12" xfId="1" applyNumberFormat="1" applyFill="1" applyBorder="1"/>
    <xf numFmtId="0" fontId="8" fillId="2" borderId="1" xfId="1" applyFont="1" applyFill="1" applyBorder="1"/>
    <xf numFmtId="38" fontId="9" fillId="0" borderId="1" xfId="1" applyNumberFormat="1" applyBorder="1"/>
    <xf numFmtId="38" fontId="9" fillId="2" borderId="1" xfId="1" applyNumberFormat="1" applyFill="1" applyBorder="1"/>
    <xf numFmtId="0" fontId="9" fillId="2" borderId="7" xfId="1" applyFill="1" applyBorder="1"/>
    <xf numFmtId="0" fontId="9" fillId="2" borderId="10" xfId="1" applyFill="1" applyBorder="1"/>
    <xf numFmtId="0" fontId="9" fillId="2" borderId="6" xfId="1" applyFill="1" applyBorder="1"/>
    <xf numFmtId="38" fontId="9" fillId="0" borderId="0" xfId="1" applyNumberFormat="1"/>
    <xf numFmtId="0" fontId="9" fillId="2" borderId="0" xfId="1" applyFill="1" applyAlignment="1">
      <alignment wrapText="1"/>
    </xf>
    <xf numFmtId="0" fontId="9" fillId="2" borderId="0" xfId="1" applyFill="1" applyAlignment="1">
      <alignment wrapText="1"/>
    </xf>
    <xf numFmtId="0" fontId="9" fillId="2" borderId="0" xfId="1" applyFill="1"/>
    <xf numFmtId="0" fontId="9" fillId="0" borderId="0" xfId="1"/>
    <xf numFmtId="0" fontId="1" fillId="0" borderId="0" xfId="18"/>
    <xf numFmtId="0" fontId="18" fillId="0" borderId="0" xfId="18" applyFont="1"/>
    <xf numFmtId="0" fontId="19" fillId="2" borderId="0" xfId="1" applyFont="1" applyFill="1"/>
    <xf numFmtId="0" fontId="9" fillId="0" borderId="0" xfId="1"/>
    <xf numFmtId="0" fontId="9" fillId="2" borderId="0" xfId="1" applyFill="1" applyAlignment="1">
      <alignment horizontal="left" wrapText="1"/>
    </xf>
    <xf numFmtId="0" fontId="9" fillId="2" borderId="0" xfId="1" applyFill="1" applyAlignment="1">
      <alignment horizontal="left" vertical="center" wrapText="1"/>
    </xf>
    <xf numFmtId="0" fontId="9" fillId="2" borderId="0" xfId="1" applyFill="1"/>
    <xf numFmtId="0" fontId="9" fillId="2" borderId="0" xfId="6" applyFill="1" applyAlignment="1">
      <alignment vertical="top" wrapText="1"/>
    </xf>
    <xf numFmtId="0" fontId="9" fillId="0" borderId="0" xfId="1"/>
    <xf numFmtId="0" fontId="6" fillId="2" borderId="11" xfId="1" applyFont="1" applyFill="1" applyBorder="1" applyAlignment="1">
      <alignment horizontal="center"/>
    </xf>
    <xf numFmtId="0" fontId="6" fillId="2" borderId="2" xfId="1" applyFont="1" applyFill="1" applyBorder="1" applyAlignment="1">
      <alignment horizontal="center"/>
    </xf>
    <xf numFmtId="0" fontId="6" fillId="2" borderId="4" xfId="1" applyFont="1" applyFill="1" applyBorder="1" applyAlignment="1">
      <alignment horizontal="center"/>
    </xf>
    <xf numFmtId="0" fontId="9" fillId="0" borderId="1" xfId="1" applyBorder="1" applyAlignment="1">
      <alignment horizontal="left" wrapText="1"/>
    </xf>
    <xf numFmtId="0" fontId="9" fillId="0" borderId="0" xfId="1" applyAlignment="1">
      <alignment horizontal="left" vertical="top" wrapText="1"/>
    </xf>
    <xf numFmtId="0" fontId="9" fillId="0" borderId="1" xfId="1" applyBorder="1" applyAlignment="1">
      <alignment horizontal="left" vertical="top" wrapText="1"/>
    </xf>
    <xf numFmtId="0" fontId="9" fillId="2" borderId="12" xfId="1" applyFill="1" applyBorder="1" applyAlignment="1">
      <alignment horizontal="left" wrapText="1"/>
    </xf>
    <xf numFmtId="0" fontId="9" fillId="2" borderId="1" xfId="1" applyFill="1" applyBorder="1" applyAlignment="1">
      <alignment horizontal="left" wrapText="1"/>
    </xf>
    <xf numFmtId="0" fontId="9" fillId="2" borderId="0" xfId="1" applyFill="1" applyAlignment="1">
      <alignment horizontal="left" wrapText="1"/>
    </xf>
    <xf numFmtId="0" fontId="9" fillId="0" borderId="0" xfId="1" applyAlignment="1">
      <alignment horizontal="left" wrapText="1"/>
    </xf>
    <xf numFmtId="0" fontId="9" fillId="2" borderId="0" xfId="1" applyFill="1" applyAlignment="1">
      <alignment horizontal="left" vertical="center" wrapText="1"/>
    </xf>
    <xf numFmtId="38" fontId="14" fillId="0" borderId="12" xfId="2" applyNumberFormat="1" applyFont="1" applyBorder="1" applyAlignment="1">
      <alignment vertical="top" wrapText="1"/>
    </xf>
    <xf numFmtId="0" fontId="14" fillId="0" borderId="12" xfId="1" applyFont="1" applyBorder="1" applyAlignment="1">
      <alignment vertical="top" wrapText="1"/>
    </xf>
    <xf numFmtId="0" fontId="14" fillId="0" borderId="0" xfId="1" applyFont="1" applyAlignment="1">
      <alignment vertical="top" wrapText="1"/>
    </xf>
    <xf numFmtId="0" fontId="14" fillId="0" borderId="2" xfId="2" applyFont="1" applyBorder="1" applyAlignment="1">
      <alignment horizontal="left" wrapText="1"/>
    </xf>
    <xf numFmtId="0" fontId="14" fillId="0" borderId="0" xfId="2" applyFont="1" applyAlignment="1">
      <alignment horizontal="left" vertical="top" wrapText="1"/>
    </xf>
    <xf numFmtId="0" fontId="15" fillId="0" borderId="11" xfId="1" applyFont="1" applyBorder="1" applyAlignment="1">
      <alignment horizontal="center"/>
    </xf>
    <xf numFmtId="0" fontId="15" fillId="0" borderId="2" xfId="1" applyFont="1" applyBorder="1" applyAlignment="1">
      <alignment horizontal="center"/>
    </xf>
    <xf numFmtId="0" fontId="15" fillId="0" borderId="4" xfId="1" applyFont="1" applyBorder="1" applyAlignment="1">
      <alignment horizontal="center"/>
    </xf>
    <xf numFmtId="38" fontId="9" fillId="0" borderId="12" xfId="2" applyNumberFormat="1" applyBorder="1" applyAlignment="1">
      <alignment vertical="top" wrapText="1"/>
    </xf>
    <xf numFmtId="0" fontId="9" fillId="0" borderId="12" xfId="1" applyBorder="1" applyAlignment="1">
      <alignment vertical="top" wrapText="1"/>
    </xf>
    <xf numFmtId="0" fontId="9" fillId="0" borderId="0" xfId="1" applyAlignment="1">
      <alignment vertical="top" wrapText="1"/>
    </xf>
    <xf numFmtId="0" fontId="9" fillId="0" borderId="2" xfId="2" applyBorder="1" applyAlignment="1">
      <alignment horizontal="left" wrapText="1"/>
    </xf>
    <xf numFmtId="0" fontId="9" fillId="0" borderId="0" xfId="2" applyAlignment="1">
      <alignment horizontal="left" vertical="top" wrapText="1"/>
    </xf>
    <xf numFmtId="0" fontId="6" fillId="0" borderId="11" xfId="1" applyFont="1" applyBorder="1" applyAlignment="1">
      <alignment horizontal="center"/>
    </xf>
    <xf numFmtId="0" fontId="6" fillId="0" borderId="2" xfId="1" applyFont="1" applyBorder="1" applyAlignment="1">
      <alignment horizontal="center"/>
    </xf>
    <xf numFmtId="0" fontId="6" fillId="0" borderId="4" xfId="1" applyFont="1" applyBorder="1" applyAlignment="1">
      <alignment horizontal="center"/>
    </xf>
    <xf numFmtId="0" fontId="9" fillId="0" borderId="2" xfId="2" applyBorder="1" applyAlignment="1">
      <alignment horizontal="left" vertical="top"/>
    </xf>
    <xf numFmtId="0" fontId="9" fillId="0" borderId="0" xfId="3" applyAlignment="1">
      <alignment horizontal="left" vertical="top" wrapText="1"/>
    </xf>
    <xf numFmtId="0" fontId="9" fillId="0" borderId="2" xfId="2" applyBorder="1" applyAlignment="1">
      <alignment horizontal="left" vertical="top" wrapText="1"/>
    </xf>
    <xf numFmtId="0" fontId="9" fillId="0" borderId="0" xfId="2" applyAlignment="1">
      <alignment vertical="top" wrapText="1"/>
    </xf>
    <xf numFmtId="0" fontId="17" fillId="3" borderId="0" xfId="1" applyFont="1" applyFill="1" applyAlignment="1">
      <alignment horizontal="left" vertical="center" wrapText="1"/>
    </xf>
    <xf numFmtId="38" fontId="9" fillId="2" borderId="12" xfId="2" applyNumberFormat="1" applyFill="1" applyBorder="1" applyAlignment="1">
      <alignment vertical="top" wrapText="1"/>
    </xf>
    <xf numFmtId="0" fontId="9" fillId="2" borderId="2" xfId="2" applyFill="1" applyBorder="1" applyAlignment="1">
      <alignment horizontal="left" vertical="top"/>
    </xf>
    <xf numFmtId="0" fontId="9" fillId="2" borderId="2" xfId="2" applyFill="1" applyBorder="1" applyAlignment="1">
      <alignment horizontal="left" vertical="top" wrapText="1"/>
    </xf>
    <xf numFmtId="0" fontId="9" fillId="2" borderId="0" xfId="1" applyFill="1" applyAlignment="1">
      <alignment wrapText="1"/>
    </xf>
    <xf numFmtId="0" fontId="9" fillId="0" borderId="0" xfId="1" applyAlignment="1">
      <alignment horizontal="left"/>
    </xf>
    <xf numFmtId="0" fontId="9" fillId="2" borderId="12" xfId="2" applyFill="1" applyBorder="1" applyAlignment="1">
      <alignment horizontal="left" wrapText="1"/>
    </xf>
    <xf numFmtId="0" fontId="9" fillId="2" borderId="2" xfId="1" applyFill="1" applyBorder="1" applyAlignment="1">
      <alignment horizontal="left" wrapText="1"/>
    </xf>
    <xf numFmtId="0" fontId="9" fillId="2" borderId="0" xfId="1" applyFill="1" applyAlignment="1">
      <alignment horizontal="left" vertical="top" wrapText="1"/>
    </xf>
    <xf numFmtId="0" fontId="10" fillId="2" borderId="0" xfId="2" applyFont="1" applyFill="1" applyAlignment="1">
      <alignment horizontal="left" wrapText="1"/>
    </xf>
    <xf numFmtId="0" fontId="9" fillId="2" borderId="0" xfId="2" applyFill="1" applyAlignment="1">
      <alignment horizontal="left" wrapText="1"/>
    </xf>
    <xf numFmtId="0" fontId="9" fillId="0" borderId="0" xfId="2" applyFont="1" applyAlignment="1">
      <alignment horizontal="left" vertical="top" wrapText="1"/>
    </xf>
    <xf numFmtId="0" fontId="9" fillId="0" borderId="1" xfId="2" applyFont="1" applyBorder="1" applyAlignment="1">
      <alignment horizontal="left" vertical="top" wrapText="1"/>
    </xf>
    <xf numFmtId="0" fontId="9" fillId="2" borderId="0" xfId="1" applyFill="1" applyAlignment="1">
      <alignment horizontal="left"/>
    </xf>
    <xf numFmtId="0" fontId="9" fillId="2" borderId="0" xfId="6" applyFill="1" applyAlignment="1">
      <alignment vertical="top" wrapText="1"/>
    </xf>
    <xf numFmtId="0" fontId="9" fillId="2" borderId="0" xfId="6" applyFill="1" applyAlignment="1">
      <alignment horizontal="left" vertical="top" wrapText="1"/>
    </xf>
    <xf numFmtId="0" fontId="9" fillId="0" borderId="0" xfId="1"/>
    <xf numFmtId="0" fontId="9" fillId="2" borderId="1" xfId="1" applyFill="1" applyBorder="1" applyAlignment="1">
      <alignment wrapText="1"/>
    </xf>
    <xf numFmtId="0" fontId="9" fillId="0" borderId="1" xfId="1" applyBorder="1" applyAlignment="1">
      <alignment wrapText="1"/>
    </xf>
    <xf numFmtId="0" fontId="13" fillId="0" borderId="0" xfId="1" applyFont="1" applyAlignment="1">
      <alignment horizontal="center"/>
    </xf>
    <xf numFmtId="0" fontId="9" fillId="0" borderId="0" xfId="1" applyAlignment="1">
      <alignment horizontal="center"/>
    </xf>
    <xf numFmtId="0" fontId="12" fillId="0" borderId="0" xfId="1" applyFont="1" applyAlignment="1">
      <alignment horizontal="center"/>
    </xf>
  </cellXfs>
  <cellStyles count="19">
    <cellStyle name="Comma 2" xfId="10" xr:uid="{4B79CBD8-1FB4-44D4-8A8F-A3037C3751A9}"/>
    <cellStyle name="Normal" xfId="0" builtinId="0"/>
    <cellStyle name="Normal 10" xfId="1" xr:uid="{C7003CE5-23DA-4153-854C-180C734F18F7}"/>
    <cellStyle name="Normal 2 2" xfId="2" xr:uid="{7B6B21C3-C351-4D62-B5C4-2E39839B4782}"/>
    <cellStyle name="Normal 3" xfId="6" xr:uid="{642FFEDF-9C2E-4387-BCD1-7A3B06216523}"/>
    <cellStyle name="Normal 4" xfId="9" xr:uid="{469414FC-A2F4-4BE5-94F4-90422AA5A8D3}"/>
    <cellStyle name="Normal 4 2" xfId="4" xr:uid="{D888158E-26C8-4D66-BC6A-47043678F32B}"/>
    <cellStyle name="Normal 4 3" xfId="13" xr:uid="{D6606C60-0E13-4ED8-851D-A29D219122E0}"/>
    <cellStyle name="Normal 4 4" xfId="17" xr:uid="{720BBA54-B3EE-415B-B7F2-2886F7DFCB47}"/>
    <cellStyle name="Normal 5" xfId="3" xr:uid="{ED28B945-0F41-486A-88BD-5BFB68FEB62C}"/>
    <cellStyle name="Normal 6" xfId="5" xr:uid="{14201793-C776-438C-A5C7-0648557034AC}"/>
    <cellStyle name="Normal 6 2" xfId="11" xr:uid="{65AC1EBE-1942-4C0D-BD27-CA9CD6C465EE}"/>
    <cellStyle name="Normal 6 3" xfId="14" xr:uid="{C3DB2B2D-8F22-4CAA-B4EF-5434706F94D7}"/>
    <cellStyle name="Normal 6 4" xfId="15" xr:uid="{0D841ACE-A48F-4A54-90C2-D4ADBA906297}"/>
    <cellStyle name="Normal 8" xfId="7" xr:uid="{5C4892A1-70BE-49D9-95D9-5058D8481F47}"/>
    <cellStyle name="Normal 8 2" xfId="12" xr:uid="{96ED0ED5-C14A-4D91-9D62-167B5EDA4725}"/>
    <cellStyle name="Normal 8 3" xfId="16" xr:uid="{D55A9D1C-6766-419C-872C-6B0D0B6CFA26}"/>
    <cellStyle name="Normal 8 4" xfId="18" xr:uid="{4251E362-9D62-4771-9E67-756EDB9C7AA3}"/>
    <cellStyle name="Percent 2" xfId="8" xr:uid="{2D12C041-8512-4A2F-978E-75AD8860302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 Id="rId48" Type="http://schemas.openxmlformats.org/officeDocument/2006/relationships/customXml" Target="../customXml/item2.xml"/><Relationship Id="rId8" Type="http://schemas.openxmlformats.org/officeDocument/2006/relationships/worksheet" Target="worksheets/sheet8.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95D25-6C7D-4C51-9145-EFC43FC2F8EA}">
  <dimension ref="A1:J54"/>
  <sheetViews>
    <sheetView tabSelected="1" zoomScale="90" zoomScaleNormal="90" workbookViewId="0"/>
  </sheetViews>
  <sheetFormatPr defaultRowHeight="12.75" x14ac:dyDescent="0.2"/>
  <cols>
    <col min="1" max="1" width="14.28515625" customWidth="1"/>
    <col min="2" max="2" width="15.42578125" customWidth="1"/>
    <col min="3" max="9" width="11.7109375" customWidth="1"/>
  </cols>
  <sheetData>
    <row r="1" spans="1:9" x14ac:dyDescent="0.2">
      <c r="A1" s="130"/>
      <c r="B1" s="130"/>
      <c r="C1" s="130"/>
      <c r="D1" s="130"/>
      <c r="E1" s="130"/>
      <c r="F1" s="130"/>
      <c r="G1" s="130"/>
      <c r="H1" s="130"/>
      <c r="I1" s="130"/>
    </row>
    <row r="2" spans="1:9" ht="14.25" customHeight="1" x14ac:dyDescent="0.2">
      <c r="A2" s="130" t="s">
        <v>13</v>
      </c>
      <c r="B2" s="117" t="s">
        <v>36</v>
      </c>
      <c r="C2" s="131"/>
      <c r="D2" s="131"/>
      <c r="E2" s="130"/>
      <c r="F2" s="130"/>
      <c r="G2" s="132" t="s">
        <v>14</v>
      </c>
      <c r="H2" s="117" t="s">
        <v>318</v>
      </c>
      <c r="I2" s="131"/>
    </row>
    <row r="3" spans="1:9" ht="14.25" customHeight="1" x14ac:dyDescent="0.2">
      <c r="A3" s="130" t="s">
        <v>22</v>
      </c>
      <c r="B3" s="117" t="s">
        <v>95</v>
      </c>
      <c r="C3" s="131"/>
      <c r="D3" s="131"/>
      <c r="E3" s="130"/>
      <c r="F3" s="130"/>
      <c r="G3" s="132" t="s">
        <v>15</v>
      </c>
      <c r="H3" s="119" t="s">
        <v>319</v>
      </c>
      <c r="I3" s="133"/>
    </row>
    <row r="4" spans="1:9" ht="14.25" customHeight="1" x14ac:dyDescent="0.2">
      <c r="A4" s="130" t="s">
        <v>16</v>
      </c>
      <c r="B4" s="118" t="s">
        <v>96</v>
      </c>
      <c r="C4" s="131"/>
      <c r="D4" s="131"/>
      <c r="E4" s="130"/>
      <c r="F4" s="130"/>
      <c r="G4" s="132" t="s">
        <v>18</v>
      </c>
      <c r="H4" s="118" t="s">
        <v>38</v>
      </c>
      <c r="I4" s="131"/>
    </row>
    <row r="5" spans="1:9" ht="15.75" customHeight="1" x14ac:dyDescent="0.2">
      <c r="A5" s="154" t="s">
        <v>17</v>
      </c>
      <c r="B5" s="304" t="s">
        <v>97</v>
      </c>
      <c r="C5" s="304"/>
      <c r="D5" s="304"/>
      <c r="E5" s="304"/>
      <c r="F5" s="130"/>
      <c r="G5" s="132" t="s">
        <v>19</v>
      </c>
      <c r="H5" s="120" t="s">
        <v>98</v>
      </c>
      <c r="I5" s="133"/>
    </row>
    <row r="6" spans="1:9" x14ac:dyDescent="0.2">
      <c r="A6" s="130"/>
      <c r="B6" s="115"/>
      <c r="C6" s="130"/>
      <c r="D6" s="130"/>
      <c r="E6" s="130"/>
      <c r="F6" s="130"/>
      <c r="G6" s="132"/>
      <c r="H6" s="115"/>
      <c r="I6" s="130"/>
    </row>
    <row r="7" spans="1:9" x14ac:dyDescent="0.2">
      <c r="A7" s="305" t="s">
        <v>99</v>
      </c>
      <c r="B7" s="305"/>
      <c r="C7" s="305"/>
      <c r="D7" s="305"/>
      <c r="E7" s="305"/>
      <c r="F7" s="305"/>
      <c r="G7" s="305"/>
      <c r="H7" s="305"/>
      <c r="I7" s="305"/>
    </row>
    <row r="8" spans="1:9" x14ac:dyDescent="0.2">
      <c r="A8" s="305"/>
      <c r="B8" s="305"/>
      <c r="C8" s="305"/>
      <c r="D8" s="305"/>
      <c r="E8" s="305"/>
      <c r="F8" s="305"/>
      <c r="G8" s="305"/>
      <c r="H8" s="305"/>
      <c r="I8" s="305"/>
    </row>
    <row r="9" spans="1:9" x14ac:dyDescent="0.2">
      <c r="A9" s="149"/>
      <c r="B9" s="149"/>
      <c r="C9" s="149"/>
      <c r="D9" s="149"/>
      <c r="E9" s="149"/>
      <c r="F9" s="149"/>
      <c r="G9" s="149"/>
      <c r="H9" s="149"/>
      <c r="I9" s="149"/>
    </row>
    <row r="10" spans="1:9" x14ac:dyDescent="0.2">
      <c r="A10" s="116" t="s">
        <v>100</v>
      </c>
      <c r="B10" s="115"/>
      <c r="C10" s="115"/>
      <c r="D10" s="115"/>
      <c r="E10" s="115"/>
      <c r="F10" s="115"/>
      <c r="G10" s="115"/>
      <c r="H10" s="115"/>
      <c r="I10" s="115"/>
    </row>
    <row r="12" spans="1:9" x14ac:dyDescent="0.2">
      <c r="A12" s="150" t="s">
        <v>23</v>
      </c>
      <c r="B12" s="115"/>
      <c r="C12" s="115"/>
      <c r="D12" s="115"/>
      <c r="E12" s="115"/>
      <c r="F12" s="115"/>
      <c r="G12" s="115"/>
      <c r="H12" s="115"/>
      <c r="I12" s="115"/>
    </row>
    <row r="13" spans="1:9" x14ac:dyDescent="0.2">
      <c r="A13" s="305" t="s">
        <v>320</v>
      </c>
      <c r="B13" s="305"/>
      <c r="C13" s="305"/>
      <c r="D13" s="305"/>
      <c r="E13" s="305"/>
      <c r="F13" s="305"/>
      <c r="G13" s="305"/>
      <c r="H13" s="305"/>
      <c r="I13" s="305"/>
    </row>
    <row r="14" spans="1:9" x14ac:dyDescent="0.2">
      <c r="A14" s="305"/>
      <c r="B14" s="305"/>
      <c r="C14" s="305"/>
      <c r="D14" s="305"/>
      <c r="E14" s="305"/>
      <c r="F14" s="305"/>
      <c r="G14" s="305"/>
      <c r="H14" s="305"/>
      <c r="I14" s="305"/>
    </row>
    <row r="15" spans="1:9" x14ac:dyDescent="0.2">
      <c r="A15" s="305"/>
      <c r="B15" s="305"/>
      <c r="C15" s="305"/>
      <c r="D15" s="305"/>
      <c r="E15" s="305"/>
      <c r="F15" s="305"/>
      <c r="G15" s="305"/>
      <c r="H15" s="305"/>
      <c r="I15" s="305"/>
    </row>
    <row r="16" spans="1:9" x14ac:dyDescent="0.2">
      <c r="A16" s="305"/>
      <c r="B16" s="305"/>
      <c r="C16" s="305"/>
      <c r="D16" s="305"/>
      <c r="E16" s="305"/>
      <c r="F16" s="305"/>
      <c r="G16" s="305"/>
      <c r="H16" s="305"/>
      <c r="I16" s="305"/>
    </row>
    <row r="17" spans="1:10" x14ac:dyDescent="0.2">
      <c r="A17" s="305"/>
      <c r="B17" s="305"/>
      <c r="C17" s="305"/>
      <c r="D17" s="305"/>
      <c r="E17" s="305"/>
      <c r="F17" s="305"/>
      <c r="G17" s="305"/>
      <c r="H17" s="305"/>
      <c r="I17" s="305"/>
      <c r="J17" s="115"/>
    </row>
    <row r="18" spans="1:10" x14ac:dyDescent="0.2">
      <c r="A18" s="149"/>
      <c r="B18" s="149"/>
      <c r="C18" s="149"/>
      <c r="D18" s="149"/>
      <c r="E18" s="149"/>
      <c r="F18" s="149"/>
      <c r="G18" s="149"/>
      <c r="H18" s="149"/>
      <c r="I18" s="149"/>
      <c r="J18" s="115"/>
    </row>
    <row r="19" spans="1:10" x14ac:dyDescent="0.2">
      <c r="A19" s="305" t="s">
        <v>321</v>
      </c>
      <c r="B19" s="305"/>
      <c r="C19" s="305"/>
      <c r="D19" s="305"/>
      <c r="E19" s="305"/>
      <c r="F19" s="305"/>
      <c r="G19" s="305"/>
      <c r="H19" s="305"/>
      <c r="I19" s="305"/>
      <c r="J19" s="115"/>
    </row>
    <row r="20" spans="1:10" x14ac:dyDescent="0.2">
      <c r="A20" s="305"/>
      <c r="B20" s="305"/>
      <c r="C20" s="305"/>
      <c r="D20" s="305"/>
      <c r="E20" s="305"/>
      <c r="F20" s="305"/>
      <c r="G20" s="305"/>
      <c r="H20" s="305"/>
      <c r="I20" s="305"/>
      <c r="J20" s="115"/>
    </row>
    <row r="21" spans="1:10" x14ac:dyDescent="0.2">
      <c r="A21" s="305"/>
      <c r="B21" s="305"/>
      <c r="C21" s="305"/>
      <c r="D21" s="305"/>
      <c r="E21" s="305"/>
      <c r="F21" s="305"/>
      <c r="G21" s="305"/>
      <c r="H21" s="305"/>
      <c r="I21" s="305"/>
      <c r="J21" s="115"/>
    </row>
    <row r="22" spans="1:10" x14ac:dyDescent="0.2">
      <c r="A22" s="305"/>
      <c r="B22" s="305"/>
      <c r="C22" s="305"/>
      <c r="D22" s="305"/>
      <c r="E22" s="305"/>
      <c r="F22" s="305"/>
      <c r="G22" s="305"/>
      <c r="H22" s="305"/>
      <c r="I22" s="305"/>
      <c r="J22" s="115"/>
    </row>
    <row r="23" spans="1:10" x14ac:dyDescent="0.2">
      <c r="A23" s="305"/>
      <c r="B23" s="305"/>
      <c r="C23" s="305"/>
      <c r="D23" s="305"/>
      <c r="E23" s="305"/>
      <c r="F23" s="305"/>
      <c r="G23" s="305"/>
      <c r="H23" s="305"/>
      <c r="I23" s="305"/>
      <c r="J23" s="115"/>
    </row>
    <row r="24" spans="1:10" x14ac:dyDescent="0.2">
      <c r="A24" s="305"/>
      <c r="B24" s="305"/>
      <c r="C24" s="305"/>
      <c r="D24" s="305"/>
      <c r="E24" s="305"/>
      <c r="F24" s="305"/>
      <c r="G24" s="305"/>
      <c r="H24" s="305"/>
      <c r="I24" s="305"/>
      <c r="J24" s="115"/>
    </row>
    <row r="25" spans="1:10" x14ac:dyDescent="0.2">
      <c r="A25" s="305"/>
      <c r="B25" s="305"/>
      <c r="C25" s="305"/>
      <c r="D25" s="305"/>
      <c r="E25" s="305"/>
      <c r="F25" s="305"/>
      <c r="G25" s="305"/>
      <c r="H25" s="305"/>
      <c r="I25" s="305"/>
      <c r="J25" s="115"/>
    </row>
    <row r="26" spans="1:10" x14ac:dyDescent="0.2">
      <c r="A26" s="151"/>
      <c r="B26" s="151"/>
      <c r="C26" s="151"/>
      <c r="D26" s="151"/>
      <c r="E26" s="151"/>
      <c r="F26" s="151"/>
      <c r="G26" s="151"/>
      <c r="H26" s="151"/>
      <c r="I26" s="151"/>
      <c r="J26" s="115"/>
    </row>
    <row r="27" spans="1:10" x14ac:dyDescent="0.2">
      <c r="A27" s="301" t="s">
        <v>12</v>
      </c>
      <c r="B27" s="302"/>
      <c r="C27" s="302"/>
      <c r="D27" s="302"/>
      <c r="E27" s="302"/>
      <c r="F27" s="302"/>
      <c r="G27" s="302"/>
      <c r="H27" s="302"/>
      <c r="I27" s="303"/>
      <c r="J27" s="115"/>
    </row>
    <row r="28" spans="1:10" ht="15.75" customHeight="1" x14ac:dyDescent="0.2">
      <c r="A28" s="134"/>
      <c r="B28" s="135"/>
      <c r="C28" s="136" t="s">
        <v>27</v>
      </c>
      <c r="D28" s="136" t="s">
        <v>30</v>
      </c>
      <c r="E28" s="136" t="s">
        <v>32</v>
      </c>
      <c r="F28" s="123" t="s">
        <v>33</v>
      </c>
      <c r="G28" s="123" t="s">
        <v>34</v>
      </c>
      <c r="H28" s="123" t="s">
        <v>35</v>
      </c>
      <c r="I28" s="123" t="s">
        <v>312</v>
      </c>
      <c r="J28" s="115"/>
    </row>
    <row r="29" spans="1:10" ht="15.75" customHeight="1" x14ac:dyDescent="0.2">
      <c r="A29" s="134"/>
      <c r="B29" s="135"/>
      <c r="C29" s="137" t="s">
        <v>10</v>
      </c>
      <c r="D29" s="125" t="s">
        <v>10</v>
      </c>
      <c r="E29" s="125" t="s">
        <v>10</v>
      </c>
      <c r="F29" s="125" t="s">
        <v>10</v>
      </c>
      <c r="G29" s="125" t="s">
        <v>10</v>
      </c>
      <c r="H29" s="124" t="s">
        <v>11</v>
      </c>
      <c r="I29" s="124" t="s">
        <v>11</v>
      </c>
      <c r="J29" s="115"/>
    </row>
    <row r="30" spans="1:10" ht="15.75" customHeight="1" x14ac:dyDescent="0.2">
      <c r="A30" s="134" t="s">
        <v>0</v>
      </c>
      <c r="B30" s="135"/>
      <c r="C30" s="139">
        <v>1658375</v>
      </c>
      <c r="D30" s="139">
        <v>1845431</v>
      </c>
      <c r="E30" s="139">
        <v>1615212</v>
      </c>
      <c r="F30" s="139">
        <v>1860492</v>
      </c>
      <c r="G30" s="139">
        <v>600000</v>
      </c>
      <c r="H30" s="139">
        <v>0</v>
      </c>
      <c r="I30" s="139">
        <v>0</v>
      </c>
      <c r="J30" s="152"/>
    </row>
    <row r="31" spans="1:10" x14ac:dyDescent="0.2">
      <c r="A31" s="134" t="s">
        <v>1</v>
      </c>
      <c r="B31" s="135"/>
      <c r="C31" s="139">
        <v>0</v>
      </c>
      <c r="D31" s="139">
        <v>188</v>
      </c>
      <c r="E31" s="139">
        <v>49999.880000000121</v>
      </c>
      <c r="F31" s="139">
        <v>6.9600000001955777</v>
      </c>
      <c r="G31" s="139">
        <v>26.800000000279397</v>
      </c>
      <c r="H31" s="139">
        <v>-0.11999999964609742</v>
      </c>
      <c r="I31" s="139">
        <v>-0.11999999964609742</v>
      </c>
      <c r="J31" s="115"/>
    </row>
    <row r="32" spans="1:10" x14ac:dyDescent="0.2">
      <c r="A32" s="134" t="s">
        <v>2</v>
      </c>
      <c r="B32" s="135"/>
      <c r="C32" s="139">
        <v>551401</v>
      </c>
      <c r="D32" s="139">
        <v>1258355.54</v>
      </c>
      <c r="E32" s="139">
        <v>2026480</v>
      </c>
      <c r="F32" s="139">
        <v>1738048.3</v>
      </c>
      <c r="G32" s="139">
        <v>600674.43000000005</v>
      </c>
      <c r="H32" s="139">
        <v>0</v>
      </c>
      <c r="I32" s="139">
        <v>0</v>
      </c>
      <c r="J32" s="115"/>
    </row>
    <row r="33" spans="1:10" x14ac:dyDescent="0.2">
      <c r="A33" s="134" t="s">
        <v>3</v>
      </c>
      <c r="B33" s="135"/>
      <c r="C33" s="139">
        <v>551213</v>
      </c>
      <c r="D33" s="138">
        <v>1208543.6599999999</v>
      </c>
      <c r="E33" s="139">
        <v>2076472.92</v>
      </c>
      <c r="F33" s="139">
        <v>1738028.46</v>
      </c>
      <c r="G33" s="139">
        <v>600701.35</v>
      </c>
      <c r="H33" s="139">
        <v>0</v>
      </c>
      <c r="I33" s="139">
        <v>0</v>
      </c>
      <c r="J33" s="152"/>
    </row>
    <row r="34" spans="1:10" x14ac:dyDescent="0.2">
      <c r="A34" s="134"/>
      <c r="B34" s="135"/>
      <c r="C34" s="139"/>
      <c r="D34" s="139"/>
      <c r="E34" s="139"/>
      <c r="F34" s="139"/>
      <c r="G34" s="139"/>
      <c r="H34" s="139"/>
      <c r="I34" s="139"/>
      <c r="J34" s="115"/>
    </row>
    <row r="35" spans="1:10" x14ac:dyDescent="0.2">
      <c r="A35" s="121" t="s">
        <v>4</v>
      </c>
      <c r="B35" s="120"/>
      <c r="C35" s="128"/>
      <c r="D35" s="128"/>
      <c r="E35" s="128"/>
      <c r="F35" s="128"/>
      <c r="G35" s="128"/>
      <c r="H35" s="126"/>
      <c r="I35" s="126"/>
      <c r="J35" s="115"/>
    </row>
    <row r="36" spans="1:10" x14ac:dyDescent="0.2">
      <c r="A36" s="121" t="s">
        <v>31</v>
      </c>
      <c r="B36" s="122"/>
      <c r="C36" s="128"/>
      <c r="D36" s="128"/>
      <c r="E36" s="128"/>
      <c r="F36" s="128"/>
      <c r="G36" s="128"/>
      <c r="H36" s="126"/>
      <c r="I36" s="126"/>
      <c r="J36" s="115"/>
    </row>
    <row r="37" spans="1:10" x14ac:dyDescent="0.2">
      <c r="A37" s="127"/>
      <c r="B37" s="127"/>
      <c r="C37" s="127"/>
      <c r="D37" s="127"/>
      <c r="E37" s="127"/>
      <c r="F37" s="127"/>
      <c r="G37" s="127"/>
      <c r="H37" s="127"/>
      <c r="I37" s="127"/>
      <c r="J37" s="115"/>
    </row>
    <row r="38" spans="1:10" x14ac:dyDescent="0.2">
      <c r="A38" s="127"/>
      <c r="B38" s="127"/>
      <c r="C38" s="127"/>
      <c r="D38" s="127"/>
      <c r="E38" s="127"/>
      <c r="F38" s="127"/>
      <c r="G38" s="127"/>
      <c r="H38" s="127"/>
      <c r="I38" s="127"/>
      <c r="J38" s="115"/>
    </row>
    <row r="39" spans="1:10" x14ac:dyDescent="0.2">
      <c r="A39" s="127"/>
      <c r="B39" s="127"/>
      <c r="C39" s="127"/>
      <c r="D39" s="127"/>
      <c r="E39" s="127"/>
      <c r="F39" s="127"/>
      <c r="G39" s="127"/>
      <c r="H39" s="127"/>
      <c r="I39" s="127"/>
      <c r="J39" s="115"/>
    </row>
    <row r="40" spans="1:10" x14ac:dyDescent="0.2">
      <c r="A40" s="121" t="s">
        <v>5</v>
      </c>
      <c r="B40" s="122"/>
      <c r="C40" s="126">
        <v>0</v>
      </c>
      <c r="D40" s="126">
        <v>0</v>
      </c>
      <c r="E40" s="126">
        <v>0</v>
      </c>
      <c r="F40" s="126">
        <v>0</v>
      </c>
      <c r="G40" s="126">
        <v>0</v>
      </c>
      <c r="H40" s="126">
        <v>0</v>
      </c>
      <c r="I40" s="126">
        <v>0</v>
      </c>
      <c r="J40" s="115"/>
    </row>
    <row r="41" spans="1:10" x14ac:dyDescent="0.2">
      <c r="A41" s="134"/>
      <c r="B41" s="135"/>
      <c r="C41" s="139"/>
      <c r="D41" s="139"/>
      <c r="E41" s="139"/>
      <c r="F41" s="139"/>
      <c r="G41" s="139"/>
      <c r="H41" s="139"/>
      <c r="I41" s="139"/>
      <c r="J41" s="115"/>
    </row>
    <row r="42" spans="1:10" x14ac:dyDescent="0.2">
      <c r="A42" s="134" t="s">
        <v>7</v>
      </c>
      <c r="B42" s="135"/>
      <c r="C42" s="138">
        <v>188</v>
      </c>
      <c r="D42" s="138">
        <v>49999.880000000121</v>
      </c>
      <c r="E42" s="138">
        <v>6.9600000001955777</v>
      </c>
      <c r="F42" s="138">
        <v>26.800000000279397</v>
      </c>
      <c r="G42" s="138">
        <v>-0.11999999964609742</v>
      </c>
      <c r="H42" s="138">
        <v>-0.11999999964609742</v>
      </c>
      <c r="I42" s="138">
        <v>-0.11999999964609742</v>
      </c>
      <c r="J42" s="115"/>
    </row>
    <row r="43" spans="1:10" x14ac:dyDescent="0.2">
      <c r="A43" s="140"/>
      <c r="B43" s="141"/>
      <c r="C43" s="142"/>
      <c r="D43" s="139"/>
      <c r="E43" s="139"/>
      <c r="F43" s="139"/>
      <c r="G43" s="139"/>
      <c r="H43" s="139"/>
      <c r="I43" s="139"/>
      <c r="J43" s="115"/>
    </row>
    <row r="44" spans="1:10" x14ac:dyDescent="0.2">
      <c r="A44" s="134" t="s">
        <v>24</v>
      </c>
      <c r="B44" s="135"/>
      <c r="C44" s="142">
        <v>1203240</v>
      </c>
      <c r="D44" s="139">
        <v>974621.03</v>
      </c>
      <c r="E44" s="139">
        <v>708920.5</v>
      </c>
      <c r="F44" s="139">
        <v>594154</v>
      </c>
      <c r="G44" s="139">
        <v>211168</v>
      </c>
      <c r="H44" s="139">
        <v>0</v>
      </c>
      <c r="I44" s="139">
        <v>0</v>
      </c>
      <c r="J44" s="115"/>
    </row>
    <row r="45" spans="1:10" x14ac:dyDescent="0.2">
      <c r="A45" s="134"/>
      <c r="B45" s="135"/>
      <c r="C45" s="142"/>
      <c r="D45" s="139"/>
      <c r="E45" s="139"/>
      <c r="F45" s="139"/>
      <c r="G45" s="139"/>
      <c r="H45" s="139"/>
      <c r="I45" s="139"/>
      <c r="J45" s="115"/>
    </row>
    <row r="46" spans="1:10" ht="17.25" customHeight="1" x14ac:dyDescent="0.2">
      <c r="A46" s="134" t="s">
        <v>25</v>
      </c>
      <c r="B46" s="135"/>
      <c r="C46" s="144">
        <v>-1203052</v>
      </c>
      <c r="D46" s="145">
        <v>-924621.14999999991</v>
      </c>
      <c r="E46" s="153" t="s">
        <v>101</v>
      </c>
      <c r="F46" s="153" t="s">
        <v>101</v>
      </c>
      <c r="G46" s="153" t="s">
        <v>101</v>
      </c>
      <c r="H46" s="153" t="s">
        <v>101</v>
      </c>
      <c r="I46" s="153" t="s">
        <v>101</v>
      </c>
      <c r="J46" s="115"/>
    </row>
    <row r="47" spans="1:10" ht="17.25" customHeight="1" x14ac:dyDescent="0.2">
      <c r="A47" s="134"/>
      <c r="B47" s="135"/>
      <c r="C47" s="127"/>
      <c r="D47" s="127"/>
      <c r="E47" s="139"/>
      <c r="F47" s="139"/>
      <c r="G47" s="139"/>
      <c r="H47" s="139"/>
      <c r="I47" s="139"/>
    </row>
    <row r="48" spans="1:10" ht="17.25" customHeight="1" x14ac:dyDescent="0.2">
      <c r="A48" s="134" t="s">
        <v>26</v>
      </c>
      <c r="B48" s="134"/>
      <c r="C48" s="129"/>
      <c r="D48" s="127"/>
      <c r="E48" s="127"/>
      <c r="F48" s="139"/>
      <c r="G48" s="139"/>
      <c r="H48" s="139"/>
      <c r="I48" s="139"/>
    </row>
    <row r="49" spans="1:9" ht="17.25" customHeight="1" x14ac:dyDescent="0.2">
      <c r="A49" s="146" t="s">
        <v>29</v>
      </c>
      <c r="B49" s="141"/>
      <c r="C49" s="129"/>
      <c r="D49" s="129"/>
      <c r="E49" s="142"/>
      <c r="F49" s="142"/>
      <c r="G49" s="142"/>
      <c r="H49" s="142"/>
      <c r="I49" s="142"/>
    </row>
    <row r="50" spans="1:9" ht="17.25" customHeight="1" x14ac:dyDescent="0.2">
      <c r="A50" s="134"/>
      <c r="B50" s="135"/>
      <c r="C50" s="139"/>
      <c r="D50" s="139"/>
      <c r="E50" s="139"/>
      <c r="F50" s="139"/>
      <c r="G50" s="139"/>
      <c r="H50" s="139"/>
      <c r="I50" s="139"/>
    </row>
    <row r="51" spans="1:9" ht="17.25" customHeight="1" x14ac:dyDescent="0.2">
      <c r="A51" s="134" t="s">
        <v>6</v>
      </c>
      <c r="B51" s="135"/>
      <c r="C51" s="127"/>
      <c r="D51" s="127"/>
      <c r="E51" s="139"/>
      <c r="F51" s="139"/>
      <c r="G51" s="139"/>
      <c r="H51" s="139"/>
      <c r="I51" s="139"/>
    </row>
    <row r="52" spans="1:9" ht="17.25" customHeight="1" x14ac:dyDescent="0.2">
      <c r="A52" s="134"/>
      <c r="B52" s="135"/>
      <c r="C52" s="127"/>
      <c r="D52" s="127"/>
      <c r="E52" s="139"/>
      <c r="F52" s="139"/>
      <c r="G52" s="139"/>
      <c r="H52" s="139"/>
      <c r="I52" s="139"/>
    </row>
    <row r="53" spans="1:9" ht="17.25" customHeight="1" x14ac:dyDescent="0.2">
      <c r="A53" s="146" t="s">
        <v>8</v>
      </c>
      <c r="B53" s="143"/>
      <c r="C53" s="127"/>
      <c r="D53" s="127"/>
      <c r="E53" s="139"/>
      <c r="F53" s="139"/>
      <c r="G53" s="139"/>
      <c r="H53" s="139"/>
      <c r="I53" s="139"/>
    </row>
    <row r="54" spans="1:9" ht="17.25" customHeight="1" x14ac:dyDescent="0.2">
      <c r="A54" s="147" t="s">
        <v>9</v>
      </c>
      <c r="B54" s="148"/>
      <c r="C54" s="127"/>
      <c r="D54" s="127"/>
      <c r="E54" s="139"/>
      <c r="F54" s="139"/>
      <c r="G54" s="139"/>
      <c r="H54" s="139"/>
      <c r="I54" s="139"/>
    </row>
  </sheetData>
  <mergeCells count="5">
    <mergeCell ref="A27:I27"/>
    <mergeCell ref="B5:E5"/>
    <mergeCell ref="A7:I8"/>
    <mergeCell ref="A13:I17"/>
    <mergeCell ref="A19:I25"/>
  </mergeCells>
  <printOptions horizontalCentered="1"/>
  <pageMargins left="0.7" right="0.7" top="0.75" bottom="0.75" header="0.3" footer="0.3"/>
  <pageSetup scale="80" orientation="portrait" r:id="rId1"/>
  <headerFooter>
    <oddHeader>&amp;CReport on Non-General Fund Information
for Submittal to the 2023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E3236-5E46-4929-BA54-DC005FF00E7A}">
  <sheetPr>
    <pageSetUpPr fitToPage="1"/>
  </sheetPr>
  <dimension ref="A1:L46"/>
  <sheetViews>
    <sheetView zoomScaleNormal="100" zoomScaleSheetLayoutView="90" workbookViewId="0">
      <selection activeCell="A47" sqref="A47"/>
    </sheetView>
  </sheetViews>
  <sheetFormatPr defaultColWidth="9.140625" defaultRowHeight="12.75" x14ac:dyDescent="0.2"/>
  <cols>
    <col min="1" max="2" width="17.28515625" style="1" customWidth="1"/>
    <col min="3" max="8" width="14" style="1" customWidth="1"/>
    <col min="9" max="9" width="13.140625" style="1" customWidth="1"/>
    <col min="10" max="11" width="9.140625" style="1"/>
    <col min="12" max="12" width="12.7109375" style="1" bestFit="1" customWidth="1"/>
    <col min="13" max="16384" width="9.14062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189</v>
      </c>
      <c r="I2" s="31"/>
    </row>
    <row r="3" spans="1:9" x14ac:dyDescent="0.2">
      <c r="A3" s="30" t="s">
        <v>22</v>
      </c>
      <c r="B3" s="31" t="s">
        <v>190</v>
      </c>
      <c r="C3" s="31"/>
      <c r="D3" s="31"/>
      <c r="E3" s="30"/>
      <c r="F3" s="30"/>
      <c r="G3" s="32" t="s">
        <v>15</v>
      </c>
      <c r="H3" s="33" t="s">
        <v>350</v>
      </c>
      <c r="I3" s="33"/>
    </row>
    <row r="4" spans="1:9" x14ac:dyDescent="0.2">
      <c r="A4" s="30" t="s">
        <v>16</v>
      </c>
      <c r="B4" s="31" t="s">
        <v>191</v>
      </c>
      <c r="C4" s="31"/>
      <c r="D4" s="31"/>
      <c r="E4" s="30"/>
      <c r="F4" s="30"/>
      <c r="G4" s="32" t="s">
        <v>18</v>
      </c>
      <c r="H4" s="31" t="s">
        <v>38</v>
      </c>
      <c r="I4" s="31"/>
    </row>
    <row r="5" spans="1:9" x14ac:dyDescent="0.2">
      <c r="A5" s="30" t="s">
        <v>17</v>
      </c>
      <c r="B5" s="31" t="s">
        <v>192</v>
      </c>
      <c r="C5" s="33"/>
      <c r="D5" s="33"/>
      <c r="E5" s="30"/>
      <c r="F5" s="30"/>
      <c r="G5" s="32" t="s">
        <v>19</v>
      </c>
      <c r="H5" s="33" t="s">
        <v>193</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194</v>
      </c>
      <c r="B8" s="30"/>
      <c r="C8" s="30"/>
      <c r="D8" s="30"/>
      <c r="E8" s="30"/>
      <c r="F8" s="30"/>
      <c r="G8" s="30"/>
      <c r="H8" s="30"/>
      <c r="I8" s="30"/>
    </row>
    <row r="9" spans="1:9" x14ac:dyDescent="0.2">
      <c r="A9" s="30"/>
      <c r="B9" s="30" t="s">
        <v>195</v>
      </c>
      <c r="C9" s="30"/>
      <c r="D9" s="30"/>
      <c r="E9" s="30"/>
      <c r="F9" s="30"/>
      <c r="G9" s="30"/>
      <c r="H9" s="30"/>
      <c r="I9" s="30"/>
    </row>
    <row r="10" spans="1:9" x14ac:dyDescent="0.2">
      <c r="A10" s="30"/>
      <c r="B10" s="30" t="s">
        <v>196</v>
      </c>
      <c r="C10" s="30"/>
      <c r="D10" s="30"/>
      <c r="E10" s="30"/>
      <c r="F10" s="30"/>
      <c r="G10" s="30"/>
      <c r="H10" s="30"/>
      <c r="I10" s="30"/>
    </row>
    <row r="11" spans="1:9" x14ac:dyDescent="0.2">
      <c r="A11" s="30"/>
      <c r="B11" s="30"/>
      <c r="C11" s="30"/>
      <c r="D11" s="30"/>
      <c r="E11" s="30"/>
      <c r="F11" s="30"/>
      <c r="G11" s="30"/>
      <c r="H11" s="30"/>
      <c r="I11" s="30"/>
    </row>
    <row r="12" spans="1:9" x14ac:dyDescent="0.2">
      <c r="A12" s="30" t="s">
        <v>197</v>
      </c>
      <c r="B12" s="30"/>
      <c r="C12" s="30"/>
      <c r="D12" s="30"/>
      <c r="E12" s="30"/>
      <c r="F12" s="30"/>
      <c r="G12" s="30"/>
      <c r="H12" s="30"/>
      <c r="I12" s="30"/>
    </row>
    <row r="13" spans="1:9" x14ac:dyDescent="0.2">
      <c r="A13" s="30"/>
      <c r="B13" s="30"/>
      <c r="C13" s="30"/>
      <c r="D13" s="30"/>
      <c r="E13" s="30"/>
      <c r="F13" s="30"/>
      <c r="G13" s="30"/>
      <c r="H13" s="30"/>
      <c r="I13" s="30"/>
    </row>
    <row r="14" spans="1:9" x14ac:dyDescent="0.2">
      <c r="A14" s="30" t="s">
        <v>198</v>
      </c>
      <c r="B14" s="30"/>
      <c r="C14" s="30"/>
      <c r="D14" s="30"/>
      <c r="E14" s="30"/>
      <c r="F14" s="30"/>
      <c r="G14" s="30"/>
      <c r="H14" s="30"/>
      <c r="I14" s="30"/>
    </row>
    <row r="15" spans="1:9" x14ac:dyDescent="0.2">
      <c r="A15" s="30"/>
      <c r="B15" s="30" t="s">
        <v>199</v>
      </c>
      <c r="C15" s="30"/>
      <c r="D15" s="30"/>
      <c r="E15" s="30"/>
      <c r="F15" s="30"/>
      <c r="G15" s="30"/>
      <c r="H15" s="30"/>
      <c r="I15" s="30"/>
    </row>
    <row r="16" spans="1:9" x14ac:dyDescent="0.2">
      <c r="A16" s="30"/>
      <c r="B16" s="30"/>
      <c r="C16" s="30"/>
      <c r="D16" s="30"/>
      <c r="E16" s="30"/>
      <c r="F16" s="30"/>
      <c r="G16" s="30"/>
      <c r="H16" s="30"/>
      <c r="I16" s="30"/>
    </row>
    <row r="17" spans="1:12" ht="12.75" customHeight="1" x14ac:dyDescent="0.2">
      <c r="A17" s="305" t="s">
        <v>392</v>
      </c>
      <c r="B17" s="305"/>
      <c r="C17" s="305"/>
      <c r="D17" s="305"/>
      <c r="E17" s="305"/>
      <c r="F17" s="305"/>
      <c r="G17" s="305"/>
      <c r="H17" s="305"/>
      <c r="I17" s="305"/>
    </row>
    <row r="18" spans="1:12" x14ac:dyDescent="0.2">
      <c r="A18" s="306"/>
      <c r="B18" s="306"/>
      <c r="C18" s="306"/>
      <c r="D18" s="306"/>
      <c r="E18" s="306"/>
      <c r="F18" s="306"/>
      <c r="G18" s="306"/>
      <c r="H18" s="306"/>
      <c r="I18" s="306"/>
    </row>
    <row r="19" spans="1:12" x14ac:dyDescent="0.2">
      <c r="A19" s="301" t="s">
        <v>12</v>
      </c>
      <c r="B19" s="302"/>
      <c r="C19" s="302"/>
      <c r="D19" s="302"/>
      <c r="E19" s="302"/>
      <c r="F19" s="302"/>
      <c r="G19" s="302"/>
      <c r="H19" s="302"/>
      <c r="I19" s="303"/>
    </row>
    <row r="20" spans="1:12" x14ac:dyDescent="0.2">
      <c r="A20" s="35"/>
      <c r="B20" s="36"/>
      <c r="C20" s="37" t="s">
        <v>27</v>
      </c>
      <c r="D20" s="37" t="s">
        <v>30</v>
      </c>
      <c r="E20" s="37" t="s">
        <v>32</v>
      </c>
      <c r="F20" s="37" t="s">
        <v>33</v>
      </c>
      <c r="G20" s="37" t="s">
        <v>34</v>
      </c>
      <c r="H20" s="37" t="s">
        <v>35</v>
      </c>
      <c r="I20" s="37" t="s">
        <v>312</v>
      </c>
    </row>
    <row r="21" spans="1:12" x14ac:dyDescent="0.2">
      <c r="A21" s="35"/>
      <c r="B21" s="36"/>
      <c r="C21" s="13" t="s">
        <v>10</v>
      </c>
      <c r="D21" s="13" t="s">
        <v>10</v>
      </c>
      <c r="E21" s="13" t="s">
        <v>10</v>
      </c>
      <c r="F21" s="13" t="s">
        <v>10</v>
      </c>
      <c r="G21" s="13" t="s">
        <v>10</v>
      </c>
      <c r="H21" s="13" t="s">
        <v>11</v>
      </c>
      <c r="I21" s="13" t="s">
        <v>11</v>
      </c>
      <c r="L21" s="105"/>
    </row>
    <row r="22" spans="1:12" x14ac:dyDescent="0.2">
      <c r="A22" s="35" t="s">
        <v>0</v>
      </c>
      <c r="B22" s="36"/>
      <c r="C22" s="17">
        <v>1252168</v>
      </c>
      <c r="D22" s="17">
        <v>1252168</v>
      </c>
      <c r="E22" s="17">
        <v>1148644</v>
      </c>
      <c r="F22" s="17">
        <v>1148644</v>
      </c>
      <c r="G22" s="17">
        <v>1148644</v>
      </c>
      <c r="H22" s="17">
        <v>1148644</v>
      </c>
      <c r="I22" s="17">
        <v>1148644</v>
      </c>
    </row>
    <row r="23" spans="1:12" x14ac:dyDescent="0.2">
      <c r="A23" s="35" t="s">
        <v>1</v>
      </c>
      <c r="B23" s="36"/>
      <c r="C23" s="17">
        <v>0</v>
      </c>
      <c r="D23" s="17">
        <v>31.700000000011642</v>
      </c>
      <c r="E23" s="17">
        <f>D34</f>
        <v>-2.3283064365386963E-10</v>
      </c>
      <c r="F23" s="17">
        <f t="shared" ref="F23" si="0">E34</f>
        <v>25.809999999706633</v>
      </c>
      <c r="G23" s="17">
        <f t="shared" ref="G23" si="1">F34</f>
        <v>4.9999999697320163E-2</v>
      </c>
      <c r="H23" s="17">
        <f t="shared" ref="H23" si="2">G34</f>
        <v>2017.5099999996601</v>
      </c>
      <c r="I23" s="17">
        <f t="shared" ref="I23" si="3">H34</f>
        <v>2017.5099999997765</v>
      </c>
    </row>
    <row r="24" spans="1:12" x14ac:dyDescent="0.2">
      <c r="A24" s="35" t="s">
        <v>2</v>
      </c>
      <c r="B24" s="36"/>
      <c r="C24" s="17">
        <v>445400</v>
      </c>
      <c r="D24" s="17">
        <v>1188314.8999999999</v>
      </c>
      <c r="E24" s="17">
        <v>1022013.07</v>
      </c>
      <c r="F24" s="17">
        <v>1020094.72</v>
      </c>
      <c r="G24" s="17">
        <v>854739.83</v>
      </c>
      <c r="H24" s="17">
        <v>1069592</v>
      </c>
      <c r="I24" s="17">
        <v>1069592</v>
      </c>
    </row>
    <row r="25" spans="1:12" x14ac:dyDescent="0.2">
      <c r="A25" s="35" t="s">
        <v>3</v>
      </c>
      <c r="B25" s="36"/>
      <c r="C25" s="17">
        <v>445368.3</v>
      </c>
      <c r="D25" s="16">
        <v>1188346.6000000001</v>
      </c>
      <c r="E25" s="17">
        <v>1021987.26</v>
      </c>
      <c r="F25" s="17">
        <v>1020120.48</v>
      </c>
      <c r="G25" s="17">
        <v>852722.37</v>
      </c>
      <c r="H25" s="17">
        <v>1069592</v>
      </c>
      <c r="I25" s="17">
        <v>1069592</v>
      </c>
    </row>
    <row r="26" spans="1:12" x14ac:dyDescent="0.2">
      <c r="A26" s="35"/>
      <c r="B26" s="36"/>
      <c r="C26" s="17"/>
      <c r="D26" s="17"/>
      <c r="E26" s="17"/>
      <c r="F26" s="17"/>
      <c r="G26" s="17"/>
      <c r="H26" s="17"/>
      <c r="I26" s="17"/>
    </row>
    <row r="27" spans="1:12" x14ac:dyDescent="0.2">
      <c r="A27" s="10" t="s">
        <v>4</v>
      </c>
      <c r="B27" s="6"/>
      <c r="C27" s="18"/>
      <c r="D27" s="18"/>
      <c r="E27" s="18"/>
      <c r="F27" s="18"/>
      <c r="G27" s="18"/>
      <c r="H27" s="16"/>
      <c r="I27" s="16"/>
    </row>
    <row r="28" spans="1:12" x14ac:dyDescent="0.2">
      <c r="A28" s="10" t="s">
        <v>31</v>
      </c>
      <c r="B28" s="11"/>
      <c r="C28" s="19"/>
      <c r="D28" s="18"/>
      <c r="E28" s="18"/>
      <c r="F28" s="18"/>
      <c r="G28" s="18"/>
      <c r="H28" s="16"/>
      <c r="I28" s="16"/>
    </row>
    <row r="29" spans="1:12" x14ac:dyDescent="0.2">
      <c r="A29" s="20"/>
      <c r="B29" s="21"/>
      <c r="C29" s="17"/>
      <c r="D29" s="17"/>
      <c r="E29" s="17"/>
      <c r="F29" s="17"/>
      <c r="G29" s="17"/>
      <c r="H29" s="17"/>
      <c r="I29" s="17"/>
    </row>
    <row r="30" spans="1:12" x14ac:dyDescent="0.2">
      <c r="A30" s="20"/>
      <c r="B30" s="21"/>
      <c r="C30" s="17"/>
      <c r="D30" s="17"/>
      <c r="E30" s="17"/>
      <c r="F30" s="17"/>
      <c r="G30" s="17"/>
      <c r="H30" s="17"/>
      <c r="I30" s="17"/>
    </row>
    <row r="31" spans="1:12" x14ac:dyDescent="0.2">
      <c r="A31" s="20"/>
      <c r="B31" s="21"/>
      <c r="C31" s="17"/>
      <c r="D31" s="17"/>
      <c r="E31" s="17"/>
      <c r="F31" s="17"/>
      <c r="G31" s="17"/>
      <c r="H31" s="17"/>
      <c r="I31" s="17"/>
    </row>
    <row r="32" spans="1:12" x14ac:dyDescent="0.2">
      <c r="A32" s="10" t="s">
        <v>5</v>
      </c>
      <c r="B32" s="11"/>
      <c r="C32" s="16">
        <v>0</v>
      </c>
      <c r="D32" s="16">
        <v>0</v>
      </c>
      <c r="E32" s="16">
        <v>0</v>
      </c>
      <c r="F32" s="16">
        <v>0</v>
      </c>
      <c r="G32" s="16">
        <v>0</v>
      </c>
      <c r="H32" s="16">
        <v>0</v>
      </c>
      <c r="I32" s="16">
        <v>0</v>
      </c>
    </row>
    <row r="33" spans="1:10" x14ac:dyDescent="0.2">
      <c r="A33" s="35"/>
      <c r="B33" s="36"/>
      <c r="C33" s="17"/>
      <c r="D33" s="17"/>
      <c r="E33" s="17"/>
      <c r="F33" s="17"/>
      <c r="G33" s="17"/>
      <c r="H33" s="17"/>
      <c r="I33" s="17"/>
    </row>
    <row r="34" spans="1:10" x14ac:dyDescent="0.2">
      <c r="A34" s="35" t="s">
        <v>7</v>
      </c>
      <c r="B34" s="36"/>
      <c r="C34" s="16">
        <f t="shared" ref="C34:H34" si="4">+C23+C24-C25+C32</f>
        <v>31.700000000011642</v>
      </c>
      <c r="D34" s="16">
        <f t="shared" si="4"/>
        <v>-2.3283064365386963E-10</v>
      </c>
      <c r="E34" s="16">
        <f t="shared" si="4"/>
        <v>25.809999999706633</v>
      </c>
      <c r="F34" s="16">
        <f t="shared" si="4"/>
        <v>4.9999999697320163E-2</v>
      </c>
      <c r="G34" s="16">
        <f t="shared" si="4"/>
        <v>2017.5099999996601</v>
      </c>
      <c r="H34" s="16">
        <f t="shared" si="4"/>
        <v>2017.5099999997765</v>
      </c>
      <c r="I34" s="16">
        <f t="shared" ref="I34" si="5">+I23+I24-I25+I32</f>
        <v>2017.5099999997765</v>
      </c>
      <c r="J34" s="97"/>
    </row>
    <row r="35" spans="1:10" x14ac:dyDescent="0.2">
      <c r="A35" s="41"/>
      <c r="B35" s="42"/>
      <c r="C35" s="22"/>
      <c r="D35" s="22"/>
      <c r="E35" s="17"/>
      <c r="F35" s="17"/>
      <c r="G35" s="17"/>
      <c r="H35" s="17"/>
      <c r="I35" s="17"/>
    </row>
    <row r="36" spans="1:10" x14ac:dyDescent="0.2">
      <c r="A36" s="35" t="s">
        <v>24</v>
      </c>
      <c r="B36" s="36"/>
      <c r="C36" s="22"/>
      <c r="D36" s="22">
        <v>644009.71</v>
      </c>
      <c r="E36" s="17">
        <v>568808.1</v>
      </c>
      <c r="F36" s="17">
        <v>529861.18999999994</v>
      </c>
      <c r="G36" s="17">
        <v>755487.17</v>
      </c>
      <c r="H36" s="17"/>
      <c r="I36" s="17"/>
    </row>
    <row r="37" spans="1:10" x14ac:dyDescent="0.2">
      <c r="A37" s="41"/>
      <c r="B37" s="42"/>
      <c r="C37" s="22"/>
      <c r="D37" s="22"/>
      <c r="E37" s="17"/>
      <c r="F37" s="17"/>
      <c r="G37" s="17"/>
      <c r="H37" s="17"/>
      <c r="I37" s="17"/>
    </row>
    <row r="38" spans="1:10" x14ac:dyDescent="0.2">
      <c r="A38" s="35" t="s">
        <v>25</v>
      </c>
      <c r="B38" s="44"/>
      <c r="C38" s="59">
        <v>31.700000000011642</v>
      </c>
      <c r="D38" s="59">
        <v>-644009.7100000002</v>
      </c>
      <c r="E38" s="106" t="s">
        <v>101</v>
      </c>
      <c r="F38" s="107" t="s">
        <v>101</v>
      </c>
      <c r="G38" s="107" t="s">
        <v>101</v>
      </c>
      <c r="H38" s="107" t="s">
        <v>101</v>
      </c>
      <c r="I38" s="107" t="s">
        <v>101</v>
      </c>
    </row>
    <row r="39" spans="1:10" x14ac:dyDescent="0.2">
      <c r="A39" s="47"/>
      <c r="B39" s="47"/>
      <c r="C39" s="60"/>
      <c r="D39" s="60"/>
      <c r="E39" s="60"/>
      <c r="F39" s="60"/>
      <c r="G39" s="60"/>
      <c r="H39" s="60"/>
      <c r="I39" s="60"/>
    </row>
    <row r="40" spans="1:10" x14ac:dyDescent="0.2">
      <c r="A40" s="49" t="s">
        <v>26</v>
      </c>
      <c r="B40" s="31"/>
      <c r="C40" s="50"/>
      <c r="D40" s="50"/>
      <c r="E40" s="50"/>
      <c r="F40" s="50"/>
      <c r="G40" s="50"/>
      <c r="H40" s="50"/>
      <c r="I40" s="50"/>
    </row>
    <row r="41" spans="1:10" x14ac:dyDescent="0.2">
      <c r="A41" s="52" t="s">
        <v>29</v>
      </c>
      <c r="B41" s="42"/>
      <c r="C41" s="22"/>
      <c r="D41" s="22"/>
      <c r="E41" s="22"/>
      <c r="F41" s="22"/>
      <c r="G41" s="22"/>
      <c r="H41" s="22"/>
      <c r="I41" s="22"/>
    </row>
    <row r="42" spans="1:10" x14ac:dyDescent="0.2">
      <c r="A42" s="35"/>
      <c r="B42" s="36"/>
      <c r="C42" s="17"/>
      <c r="D42" s="17"/>
      <c r="E42" s="17"/>
      <c r="F42" s="17"/>
      <c r="G42" s="17"/>
      <c r="H42" s="17"/>
      <c r="I42" s="17"/>
    </row>
    <row r="43" spans="1:10" x14ac:dyDescent="0.2">
      <c r="A43" s="35" t="s">
        <v>6</v>
      </c>
      <c r="B43" s="36"/>
      <c r="C43" s="17"/>
      <c r="D43" s="17"/>
      <c r="E43" s="17"/>
      <c r="F43" s="17"/>
      <c r="G43" s="17"/>
      <c r="H43" s="17"/>
      <c r="I43" s="17"/>
    </row>
    <row r="44" spans="1:10" x14ac:dyDescent="0.2">
      <c r="A44" s="35"/>
      <c r="B44" s="36"/>
      <c r="C44" s="17"/>
      <c r="D44" s="17"/>
      <c r="E44" s="17"/>
      <c r="F44" s="17"/>
      <c r="G44" s="17"/>
      <c r="H44" s="17"/>
      <c r="I44" s="17"/>
    </row>
    <row r="45" spans="1:10" x14ac:dyDescent="0.2">
      <c r="A45" s="52" t="s">
        <v>8</v>
      </c>
      <c r="B45" s="44"/>
      <c r="C45" s="17"/>
      <c r="D45" s="17"/>
      <c r="E45" s="17"/>
      <c r="F45" s="17"/>
      <c r="G45" s="17"/>
      <c r="H45" s="17"/>
      <c r="I45" s="17"/>
    </row>
    <row r="46" spans="1:10" x14ac:dyDescent="0.2">
      <c r="A46" s="53" t="s">
        <v>9</v>
      </c>
      <c r="B46" s="54"/>
      <c r="C46" s="17"/>
      <c r="D46" s="17"/>
      <c r="E46" s="17"/>
      <c r="F46" s="17"/>
      <c r="G46" s="17"/>
      <c r="H46" s="17"/>
      <c r="I46" s="17"/>
    </row>
  </sheetData>
  <mergeCells count="2">
    <mergeCell ref="A17:I18"/>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ACD8A9-BBFC-44F3-AF9A-179E3A2A4A6C}">
  <sheetPr>
    <pageSetUpPr fitToPage="1"/>
  </sheetPr>
  <dimension ref="A1:M45"/>
  <sheetViews>
    <sheetView zoomScaleNormal="100" zoomScaleSheetLayoutView="90" workbookViewId="0">
      <selection activeCell="L38" sqref="L38"/>
    </sheetView>
  </sheetViews>
  <sheetFormatPr defaultColWidth="9.140625" defaultRowHeight="12.75" x14ac:dyDescent="0.2"/>
  <cols>
    <col min="1" max="2" width="17.28515625" style="1" customWidth="1"/>
    <col min="3" max="8" width="14" style="1" customWidth="1"/>
    <col min="9" max="9" width="13.140625" style="1" customWidth="1"/>
    <col min="10" max="16384" width="9.140625" style="1"/>
  </cols>
  <sheetData>
    <row r="1" spans="1:13" x14ac:dyDescent="0.2">
      <c r="A1" s="180"/>
      <c r="B1" s="180"/>
      <c r="C1" s="180"/>
      <c r="D1" s="180"/>
      <c r="E1" s="180"/>
      <c r="F1" s="180"/>
      <c r="G1" s="180"/>
      <c r="H1" s="180"/>
      <c r="I1" s="180"/>
      <c r="J1" s="166"/>
      <c r="K1" s="166"/>
      <c r="L1" s="166"/>
      <c r="M1" s="166"/>
    </row>
    <row r="2" spans="1:13" x14ac:dyDescent="0.2">
      <c r="A2" s="180" t="s">
        <v>13</v>
      </c>
      <c r="B2" s="202" t="s">
        <v>36</v>
      </c>
      <c r="C2" s="181"/>
      <c r="D2" s="181"/>
      <c r="E2" s="205"/>
      <c r="F2" s="180"/>
      <c r="G2" s="182" t="s">
        <v>14</v>
      </c>
      <c r="H2" s="206" t="s">
        <v>241</v>
      </c>
      <c r="I2" s="181"/>
      <c r="J2" s="166"/>
      <c r="K2" s="166"/>
      <c r="L2" s="166"/>
      <c r="M2" s="166"/>
    </row>
    <row r="3" spans="1:13" x14ac:dyDescent="0.2">
      <c r="A3" s="180" t="s">
        <v>22</v>
      </c>
      <c r="B3" s="202" t="s">
        <v>244</v>
      </c>
      <c r="C3" s="181"/>
      <c r="D3" s="181"/>
      <c r="E3" s="180"/>
      <c r="F3" s="180"/>
      <c r="G3" s="182" t="s">
        <v>15</v>
      </c>
      <c r="H3" s="207" t="s">
        <v>242</v>
      </c>
      <c r="I3" s="183"/>
      <c r="J3" s="166"/>
      <c r="K3" s="166"/>
      <c r="L3" s="166"/>
      <c r="M3" s="166"/>
    </row>
    <row r="4" spans="1:13" x14ac:dyDescent="0.2">
      <c r="A4" s="180" t="s">
        <v>16</v>
      </c>
      <c r="B4" s="181" t="s">
        <v>245</v>
      </c>
      <c r="C4" s="181"/>
      <c r="D4" s="181"/>
      <c r="E4" s="180"/>
      <c r="F4" s="180"/>
      <c r="G4" s="182" t="s">
        <v>18</v>
      </c>
      <c r="H4" s="202" t="s">
        <v>38</v>
      </c>
      <c r="I4" s="181"/>
      <c r="J4" s="166"/>
      <c r="K4" s="166"/>
      <c r="L4" s="166"/>
      <c r="M4" s="166"/>
    </row>
    <row r="5" spans="1:13" ht="21" customHeight="1" x14ac:dyDescent="0.2">
      <c r="A5" s="180" t="s">
        <v>17</v>
      </c>
      <c r="B5" s="307" t="s">
        <v>246</v>
      </c>
      <c r="C5" s="307"/>
      <c r="D5" s="307"/>
      <c r="E5" s="204"/>
      <c r="F5" s="180"/>
      <c r="G5" s="182" t="s">
        <v>19</v>
      </c>
      <c r="H5" s="203" t="s">
        <v>247</v>
      </c>
      <c r="I5" s="183"/>
      <c r="J5" s="166"/>
      <c r="K5" s="166"/>
      <c r="L5" s="166"/>
      <c r="M5" s="166"/>
    </row>
    <row r="6" spans="1:13" ht="30" customHeight="1" x14ac:dyDescent="0.2">
      <c r="A6" s="180"/>
      <c r="B6" s="308"/>
      <c r="C6" s="308"/>
      <c r="D6" s="308"/>
      <c r="E6" s="204"/>
      <c r="F6" s="180"/>
      <c r="G6" s="180"/>
      <c r="H6" s="180"/>
      <c r="I6" s="180"/>
      <c r="J6" s="166"/>
      <c r="K6" s="166"/>
      <c r="L6" s="166"/>
      <c r="M6" s="166"/>
    </row>
    <row r="7" spans="1:13" x14ac:dyDescent="0.2">
      <c r="A7" s="180"/>
      <c r="B7" s="204"/>
      <c r="C7" s="204"/>
      <c r="D7" s="204"/>
      <c r="E7" s="204"/>
      <c r="F7" s="180"/>
      <c r="G7" s="180"/>
      <c r="H7" s="180"/>
      <c r="I7" s="180"/>
      <c r="J7" s="166"/>
      <c r="K7" s="166"/>
      <c r="L7" s="166"/>
      <c r="M7" s="166"/>
    </row>
    <row r="8" spans="1:13" x14ac:dyDescent="0.2">
      <c r="A8" s="311" t="s">
        <v>357</v>
      </c>
      <c r="B8" s="311"/>
      <c r="C8" s="311"/>
      <c r="D8" s="311"/>
      <c r="E8" s="311"/>
      <c r="F8" s="311"/>
      <c r="G8" s="311"/>
      <c r="H8" s="311"/>
      <c r="I8" s="311"/>
      <c r="J8" s="166"/>
      <c r="K8" s="166"/>
      <c r="L8" s="166"/>
      <c r="M8" s="166"/>
    </row>
    <row r="9" spans="1:13" x14ac:dyDescent="0.2">
      <c r="A9" s="311"/>
      <c r="B9" s="311"/>
      <c r="C9" s="311"/>
      <c r="D9" s="311"/>
      <c r="E9" s="311"/>
      <c r="F9" s="311"/>
      <c r="G9" s="311"/>
      <c r="H9" s="311"/>
      <c r="I9" s="311"/>
      <c r="J9" s="166"/>
      <c r="K9" s="166"/>
      <c r="L9" s="166"/>
      <c r="M9" s="166"/>
    </row>
    <row r="10" spans="1:13" s="300" customFormat="1" x14ac:dyDescent="0.2">
      <c r="A10" s="297"/>
      <c r="B10" s="297"/>
      <c r="C10" s="297"/>
      <c r="D10" s="297"/>
      <c r="E10" s="297"/>
      <c r="F10" s="297"/>
      <c r="G10" s="297"/>
      <c r="H10" s="297"/>
      <c r="I10" s="297"/>
    </row>
    <row r="11" spans="1:13" x14ac:dyDescent="0.2">
      <c r="A11" s="209" t="s">
        <v>243</v>
      </c>
      <c r="B11" s="180"/>
      <c r="C11" s="180"/>
      <c r="D11" s="180"/>
      <c r="E11" s="180"/>
      <c r="F11" s="180"/>
      <c r="G11" s="180"/>
      <c r="H11" s="180"/>
      <c r="I11" s="180"/>
      <c r="J11" s="166"/>
      <c r="K11" s="166"/>
      <c r="L11" s="166"/>
      <c r="M11" s="166"/>
    </row>
    <row r="12" spans="1:13" x14ac:dyDescent="0.2">
      <c r="A12" s="180"/>
      <c r="B12" s="180"/>
      <c r="C12" s="180"/>
      <c r="D12" s="180"/>
      <c r="E12" s="180"/>
      <c r="F12" s="180"/>
      <c r="G12" s="180"/>
      <c r="H12" s="180"/>
      <c r="I12" s="180"/>
      <c r="J12" s="166"/>
      <c r="K12" s="166"/>
      <c r="L12" s="166"/>
      <c r="M12" s="166"/>
    </row>
    <row r="13" spans="1:13" ht="12.75" customHeight="1" x14ac:dyDescent="0.2">
      <c r="A13" s="309" t="s">
        <v>248</v>
      </c>
      <c r="B13" s="309"/>
      <c r="C13" s="309"/>
      <c r="D13" s="309"/>
      <c r="E13" s="309"/>
      <c r="F13" s="309"/>
      <c r="G13" s="309"/>
      <c r="H13" s="309"/>
      <c r="I13" s="309"/>
      <c r="J13" s="166"/>
      <c r="K13" s="166"/>
      <c r="L13" s="166"/>
      <c r="M13" s="166"/>
    </row>
    <row r="14" spans="1:13" x14ac:dyDescent="0.2">
      <c r="A14" s="309"/>
      <c r="B14" s="309"/>
      <c r="C14" s="309"/>
      <c r="D14" s="309"/>
      <c r="E14" s="309"/>
      <c r="F14" s="309"/>
      <c r="G14" s="309"/>
      <c r="H14" s="309"/>
      <c r="I14" s="309"/>
      <c r="J14" s="166"/>
      <c r="K14" s="166"/>
      <c r="L14" s="166"/>
      <c r="M14" s="166"/>
    </row>
    <row r="15" spans="1:13" x14ac:dyDescent="0.2">
      <c r="A15" s="180"/>
      <c r="B15" s="180"/>
      <c r="C15" s="180"/>
      <c r="D15" s="180"/>
      <c r="E15" s="180"/>
      <c r="F15" s="180"/>
      <c r="G15" s="180"/>
      <c r="H15" s="180"/>
      <c r="I15" s="180"/>
      <c r="J15" s="166"/>
      <c r="K15" s="166"/>
      <c r="L15" s="166"/>
      <c r="M15" s="166"/>
    </row>
    <row r="16" spans="1:13" ht="24" customHeight="1" x14ac:dyDescent="0.2">
      <c r="A16" s="310" t="s">
        <v>249</v>
      </c>
      <c r="B16" s="310"/>
      <c r="C16" s="310"/>
      <c r="D16" s="310"/>
      <c r="E16" s="310"/>
      <c r="F16" s="310"/>
      <c r="G16" s="310"/>
      <c r="H16" s="310"/>
      <c r="I16" s="310"/>
      <c r="J16" s="167"/>
      <c r="K16" s="167"/>
      <c r="L16" s="167"/>
      <c r="M16" s="167"/>
    </row>
    <row r="17" spans="1:13" ht="6" customHeight="1" x14ac:dyDescent="0.2">
      <c r="A17" s="180"/>
      <c r="B17" s="180"/>
      <c r="C17" s="180"/>
      <c r="D17" s="180"/>
      <c r="E17" s="180"/>
      <c r="F17" s="180"/>
      <c r="G17" s="180"/>
      <c r="H17" s="180"/>
      <c r="I17" s="180"/>
      <c r="J17" s="167"/>
      <c r="K17" s="167"/>
      <c r="L17" s="167"/>
      <c r="M17" s="167"/>
    </row>
    <row r="18" spans="1:13" x14ac:dyDescent="0.2">
      <c r="A18" s="301" t="s">
        <v>12</v>
      </c>
      <c r="B18" s="302"/>
      <c r="C18" s="302"/>
      <c r="D18" s="302"/>
      <c r="E18" s="302"/>
      <c r="F18" s="302"/>
      <c r="G18" s="302"/>
      <c r="H18" s="302"/>
      <c r="I18" s="303"/>
      <c r="J18" s="167"/>
      <c r="K18" s="167"/>
      <c r="L18" s="167"/>
      <c r="M18" s="167"/>
    </row>
    <row r="19" spans="1:13" x14ac:dyDescent="0.2">
      <c r="A19" s="184"/>
      <c r="B19" s="185"/>
      <c r="C19" s="186" t="s">
        <v>27</v>
      </c>
      <c r="D19" s="186" t="s">
        <v>30</v>
      </c>
      <c r="E19" s="186" t="s">
        <v>32</v>
      </c>
      <c r="F19" s="186" t="s">
        <v>33</v>
      </c>
      <c r="G19" s="186" t="s">
        <v>34</v>
      </c>
      <c r="H19" s="186" t="s">
        <v>35</v>
      </c>
      <c r="I19" s="186" t="s">
        <v>312</v>
      </c>
      <c r="J19" s="167"/>
      <c r="K19" s="167"/>
      <c r="L19" s="167"/>
      <c r="M19" s="167"/>
    </row>
    <row r="20" spans="1:13" x14ac:dyDescent="0.2">
      <c r="A20" s="184"/>
      <c r="B20" s="185"/>
      <c r="C20" s="172" t="s">
        <v>10</v>
      </c>
      <c r="D20" s="172" t="s">
        <v>10</v>
      </c>
      <c r="E20" s="172" t="s">
        <v>10</v>
      </c>
      <c r="F20" s="171" t="s">
        <v>10</v>
      </c>
      <c r="G20" s="171" t="s">
        <v>10</v>
      </c>
      <c r="H20" s="172" t="s">
        <v>11</v>
      </c>
      <c r="I20" s="172" t="s">
        <v>11</v>
      </c>
      <c r="J20" s="167"/>
      <c r="K20" s="167"/>
      <c r="L20" s="167"/>
      <c r="M20" s="167"/>
    </row>
    <row r="21" spans="1:13" x14ac:dyDescent="0.2">
      <c r="A21" s="184" t="s">
        <v>0</v>
      </c>
      <c r="B21" s="185"/>
      <c r="C21" s="188">
        <v>99863</v>
      </c>
      <c r="D21" s="188">
        <v>0</v>
      </c>
      <c r="E21" s="188">
        <v>114404</v>
      </c>
      <c r="F21" s="188">
        <v>50000</v>
      </c>
      <c r="G21" s="188">
        <v>120125</v>
      </c>
      <c r="H21" s="188">
        <v>209800</v>
      </c>
      <c r="I21" s="188">
        <v>209800</v>
      </c>
      <c r="J21" s="167"/>
      <c r="K21" s="167"/>
      <c r="L21" s="167"/>
      <c r="M21" s="167"/>
    </row>
    <row r="22" spans="1:13" x14ac:dyDescent="0.2">
      <c r="A22" s="184" t="s">
        <v>1</v>
      </c>
      <c r="B22" s="185"/>
      <c r="C22" s="188">
        <v>0</v>
      </c>
      <c r="D22" s="188">
        <v>115</v>
      </c>
      <c r="E22" s="188">
        <v>0</v>
      </c>
      <c r="F22" s="188">
        <v>0</v>
      </c>
      <c r="G22" s="188">
        <v>58.349999999998545</v>
      </c>
      <c r="H22" s="188">
        <v>0</v>
      </c>
      <c r="I22" s="188">
        <v>0</v>
      </c>
      <c r="J22" s="167"/>
      <c r="K22" s="210"/>
      <c r="L22" s="210"/>
      <c r="M22" s="210"/>
    </row>
    <row r="23" spans="1:13" x14ac:dyDescent="0.2">
      <c r="A23" s="184" t="s">
        <v>2</v>
      </c>
      <c r="B23" s="185"/>
      <c r="C23" s="188">
        <v>75725</v>
      </c>
      <c r="D23" s="188">
        <v>24138</v>
      </c>
      <c r="E23" s="188">
        <v>0</v>
      </c>
      <c r="F23" s="188">
        <v>29880</v>
      </c>
      <c r="G23" s="188">
        <v>75103.31</v>
      </c>
      <c r="H23" s="188">
        <v>71119</v>
      </c>
      <c r="I23" s="188">
        <v>23706</v>
      </c>
      <c r="J23" s="201"/>
      <c r="K23" s="210"/>
      <c r="L23" s="210"/>
      <c r="M23" s="210"/>
    </row>
    <row r="24" spans="1:13" x14ac:dyDescent="0.2">
      <c r="A24" s="184" t="s">
        <v>3</v>
      </c>
      <c r="B24" s="185"/>
      <c r="C24" s="187">
        <v>75610</v>
      </c>
      <c r="D24" s="188">
        <v>24253</v>
      </c>
      <c r="E24" s="188">
        <v>0</v>
      </c>
      <c r="F24" s="188">
        <v>29821.65</v>
      </c>
      <c r="G24" s="188">
        <v>75161.66</v>
      </c>
      <c r="H24" s="188">
        <v>71119</v>
      </c>
      <c r="I24" s="188">
        <v>23706</v>
      </c>
      <c r="J24" s="201"/>
      <c r="K24" s="167"/>
      <c r="L24" s="167"/>
      <c r="M24" s="167"/>
    </row>
    <row r="25" spans="1:13" x14ac:dyDescent="0.2">
      <c r="A25" s="184"/>
      <c r="B25" s="185"/>
      <c r="C25" s="188"/>
      <c r="D25" s="188"/>
      <c r="E25" s="188"/>
      <c r="F25" s="188"/>
      <c r="G25" s="188"/>
      <c r="H25" s="188"/>
      <c r="I25" s="188"/>
      <c r="J25" s="167"/>
      <c r="K25" s="167"/>
      <c r="L25" s="167"/>
      <c r="M25" s="167"/>
    </row>
    <row r="26" spans="1:13" x14ac:dyDescent="0.2">
      <c r="A26" s="169" t="s">
        <v>4</v>
      </c>
      <c r="B26" s="168"/>
      <c r="C26" s="175"/>
      <c r="D26" s="175"/>
      <c r="E26" s="175"/>
      <c r="F26" s="175"/>
      <c r="G26" s="173"/>
      <c r="H26" s="173"/>
      <c r="I26" s="173"/>
      <c r="J26" s="167"/>
      <c r="K26" s="167"/>
      <c r="L26" s="167"/>
      <c r="M26" s="167"/>
    </row>
    <row r="27" spans="1:13" x14ac:dyDescent="0.2">
      <c r="A27" s="169" t="s">
        <v>31</v>
      </c>
      <c r="B27" s="170"/>
      <c r="C27" s="176"/>
      <c r="D27" s="175"/>
      <c r="E27" s="175"/>
      <c r="F27" s="175"/>
      <c r="G27" s="173"/>
      <c r="H27" s="173"/>
      <c r="I27" s="173"/>
      <c r="J27" s="167"/>
      <c r="K27" s="167"/>
      <c r="L27" s="167"/>
      <c r="M27" s="167"/>
    </row>
    <row r="28" spans="1:13" x14ac:dyDescent="0.2">
      <c r="A28" s="177"/>
      <c r="B28" s="178"/>
      <c r="C28" s="174"/>
      <c r="D28" s="174"/>
      <c r="E28" s="174"/>
      <c r="F28" s="174"/>
      <c r="G28" s="174"/>
      <c r="H28" s="174"/>
      <c r="I28" s="174"/>
      <c r="J28" s="167"/>
      <c r="K28" s="167"/>
      <c r="L28" s="167"/>
      <c r="M28" s="167"/>
    </row>
    <row r="29" spans="1:13" x14ac:dyDescent="0.2">
      <c r="A29" s="177"/>
      <c r="B29" s="178"/>
      <c r="C29" s="174"/>
      <c r="D29" s="174"/>
      <c r="E29" s="174"/>
      <c r="F29" s="174"/>
      <c r="G29" s="174"/>
      <c r="H29" s="174"/>
      <c r="I29" s="174"/>
      <c r="J29" s="167"/>
      <c r="K29" s="167"/>
      <c r="L29" s="167"/>
      <c r="M29" s="167"/>
    </row>
    <row r="30" spans="1:13" x14ac:dyDescent="0.2">
      <c r="A30" s="177"/>
      <c r="B30" s="178"/>
      <c r="C30" s="174"/>
      <c r="D30" s="174"/>
      <c r="E30" s="174"/>
      <c r="F30" s="174"/>
      <c r="G30" s="174"/>
      <c r="H30" s="174"/>
      <c r="I30" s="174"/>
      <c r="J30" s="167"/>
      <c r="K30" s="167"/>
      <c r="L30" s="167"/>
      <c r="M30" s="167"/>
    </row>
    <row r="31" spans="1:13" x14ac:dyDescent="0.2">
      <c r="A31" s="169" t="s">
        <v>5</v>
      </c>
      <c r="B31" s="170"/>
      <c r="C31" s="173">
        <v>0</v>
      </c>
      <c r="D31" s="173">
        <v>0</v>
      </c>
      <c r="E31" s="173">
        <v>0</v>
      </c>
      <c r="F31" s="173">
        <v>0</v>
      </c>
      <c r="G31" s="173">
        <v>0</v>
      </c>
      <c r="H31" s="173">
        <v>0</v>
      </c>
      <c r="I31" s="173">
        <v>0</v>
      </c>
      <c r="J31" s="167"/>
      <c r="K31" s="167"/>
      <c r="L31" s="167"/>
      <c r="M31" s="167"/>
    </row>
    <row r="32" spans="1:13" x14ac:dyDescent="0.2">
      <c r="A32" s="184"/>
      <c r="B32" s="185"/>
      <c r="C32" s="188"/>
      <c r="D32" s="188"/>
      <c r="E32" s="188"/>
      <c r="F32" s="188"/>
      <c r="G32" s="188"/>
      <c r="H32" s="188"/>
      <c r="I32" s="188"/>
      <c r="J32" s="166"/>
      <c r="K32" s="166"/>
      <c r="L32" s="166"/>
      <c r="M32" s="166"/>
    </row>
    <row r="33" spans="1:13" x14ac:dyDescent="0.2">
      <c r="A33" s="184" t="s">
        <v>7</v>
      </c>
      <c r="B33" s="185"/>
      <c r="C33" s="187">
        <v>115</v>
      </c>
      <c r="D33" s="187">
        <v>0</v>
      </c>
      <c r="E33" s="187">
        <v>0</v>
      </c>
      <c r="F33" s="187">
        <v>58.349999999998545</v>
      </c>
      <c r="G33" s="187">
        <v>0</v>
      </c>
      <c r="H33" s="187">
        <v>0</v>
      </c>
      <c r="I33" s="187">
        <v>0</v>
      </c>
      <c r="J33" s="166"/>
      <c r="K33" s="166"/>
      <c r="L33" s="166"/>
      <c r="M33" s="166"/>
    </row>
    <row r="34" spans="1:13" x14ac:dyDescent="0.2">
      <c r="A34" s="189"/>
      <c r="B34" s="190"/>
      <c r="C34" s="191"/>
      <c r="D34" s="188"/>
      <c r="E34" s="188"/>
      <c r="F34" s="188"/>
      <c r="G34" s="188"/>
      <c r="H34" s="188"/>
      <c r="I34" s="188"/>
      <c r="J34" s="166"/>
      <c r="K34" s="166"/>
      <c r="L34" s="166"/>
      <c r="M34" s="166"/>
    </row>
    <row r="35" spans="1:13" x14ac:dyDescent="0.2">
      <c r="A35" s="184" t="s">
        <v>24</v>
      </c>
      <c r="B35" s="185"/>
      <c r="C35" s="191">
        <v>0</v>
      </c>
      <c r="D35" s="188">
        <v>0</v>
      </c>
      <c r="E35" s="188">
        <v>0</v>
      </c>
      <c r="F35" s="188">
        <v>0</v>
      </c>
      <c r="G35" s="188">
        <v>0</v>
      </c>
      <c r="H35" s="188">
        <v>0</v>
      </c>
      <c r="I35" s="188">
        <v>0</v>
      </c>
      <c r="J35" s="166"/>
      <c r="K35" s="166"/>
      <c r="L35" s="166"/>
      <c r="M35" s="166"/>
    </row>
    <row r="36" spans="1:13" x14ac:dyDescent="0.2">
      <c r="A36" s="189"/>
      <c r="B36" s="190"/>
      <c r="C36" s="191"/>
      <c r="D36" s="188"/>
      <c r="E36" s="188"/>
      <c r="F36" s="188"/>
      <c r="G36" s="188"/>
      <c r="H36" s="188"/>
      <c r="I36" s="188"/>
      <c r="J36" s="166"/>
      <c r="K36" s="166"/>
      <c r="L36" s="166"/>
      <c r="M36" s="166"/>
    </row>
    <row r="37" spans="1:13" x14ac:dyDescent="0.2">
      <c r="A37" s="184" t="s">
        <v>25</v>
      </c>
      <c r="B37" s="192"/>
      <c r="C37" s="208" t="s">
        <v>101</v>
      </c>
      <c r="D37" s="208" t="s">
        <v>101</v>
      </c>
      <c r="E37" s="208" t="s">
        <v>101</v>
      </c>
      <c r="F37" s="208" t="s">
        <v>101</v>
      </c>
      <c r="G37" s="208" t="s">
        <v>101</v>
      </c>
      <c r="H37" s="208" t="s">
        <v>101</v>
      </c>
      <c r="I37" s="208" t="s">
        <v>101</v>
      </c>
      <c r="J37" s="166"/>
      <c r="K37" s="166"/>
      <c r="L37" s="166"/>
      <c r="M37" s="166"/>
    </row>
    <row r="38" spans="1:13" x14ac:dyDescent="0.2">
      <c r="A38" s="193"/>
      <c r="B38" s="193"/>
      <c r="C38" s="194"/>
      <c r="D38" s="194"/>
      <c r="E38" s="194"/>
      <c r="F38" s="194"/>
      <c r="G38" s="194"/>
      <c r="H38" s="194"/>
      <c r="I38" s="194"/>
      <c r="J38" s="166"/>
      <c r="K38" s="166"/>
      <c r="L38" s="166"/>
      <c r="M38" s="166"/>
    </row>
    <row r="39" spans="1:13" x14ac:dyDescent="0.2">
      <c r="A39" s="195" t="s">
        <v>26</v>
      </c>
      <c r="B39" s="181"/>
      <c r="C39" s="196"/>
      <c r="D39" s="196"/>
      <c r="E39" s="197"/>
      <c r="F39" s="197"/>
      <c r="G39" s="197"/>
      <c r="H39" s="197"/>
      <c r="I39" s="197"/>
      <c r="J39" s="166"/>
      <c r="K39" s="166"/>
      <c r="L39" s="166"/>
      <c r="M39" s="166"/>
    </row>
    <row r="40" spans="1:13" x14ac:dyDescent="0.2">
      <c r="A40" s="198" t="s">
        <v>29</v>
      </c>
      <c r="B40" s="190"/>
      <c r="C40" s="179"/>
      <c r="D40" s="179"/>
      <c r="E40" s="191"/>
      <c r="F40" s="191"/>
      <c r="G40" s="191"/>
      <c r="H40" s="191"/>
      <c r="I40" s="191"/>
      <c r="J40" s="166"/>
      <c r="K40" s="166"/>
      <c r="L40" s="166"/>
      <c r="M40" s="166"/>
    </row>
    <row r="41" spans="1:13" x14ac:dyDescent="0.2">
      <c r="A41" s="184"/>
      <c r="B41" s="185"/>
      <c r="C41" s="188"/>
      <c r="D41" s="188"/>
      <c r="E41" s="188"/>
      <c r="F41" s="188"/>
      <c r="G41" s="188"/>
      <c r="H41" s="188"/>
      <c r="I41" s="188"/>
      <c r="J41" s="166"/>
      <c r="K41" s="166"/>
      <c r="L41" s="166"/>
      <c r="M41" s="166"/>
    </row>
    <row r="42" spans="1:13" x14ac:dyDescent="0.2">
      <c r="A42" s="184" t="s">
        <v>6</v>
      </c>
      <c r="B42" s="185"/>
      <c r="C42" s="174"/>
      <c r="D42" s="174"/>
      <c r="E42" s="188"/>
      <c r="F42" s="188"/>
      <c r="G42" s="188"/>
      <c r="H42" s="188"/>
      <c r="I42" s="188"/>
      <c r="J42" s="166"/>
      <c r="K42" s="166"/>
      <c r="L42" s="166"/>
      <c r="M42" s="166"/>
    </row>
    <row r="43" spans="1:13" x14ac:dyDescent="0.2">
      <c r="A43" s="184"/>
      <c r="B43" s="185"/>
      <c r="C43" s="174"/>
      <c r="D43" s="174"/>
      <c r="E43" s="188"/>
      <c r="F43" s="188"/>
      <c r="G43" s="188"/>
      <c r="H43" s="188"/>
      <c r="I43" s="188"/>
      <c r="J43" s="166"/>
      <c r="K43" s="166"/>
      <c r="L43" s="166"/>
      <c r="M43" s="166"/>
    </row>
    <row r="44" spans="1:13" x14ac:dyDescent="0.2">
      <c r="A44" s="198" t="s">
        <v>8</v>
      </c>
      <c r="B44" s="192"/>
      <c r="C44" s="174"/>
      <c r="D44" s="174"/>
      <c r="E44" s="188"/>
      <c r="F44" s="188"/>
      <c r="G44" s="188"/>
      <c r="H44" s="188"/>
      <c r="I44" s="188"/>
      <c r="J44" s="166"/>
      <c r="K44" s="166"/>
      <c r="L44" s="166"/>
      <c r="M44" s="166"/>
    </row>
    <row r="45" spans="1:13" x14ac:dyDescent="0.2">
      <c r="A45" s="199" t="s">
        <v>9</v>
      </c>
      <c r="B45" s="200"/>
      <c r="C45" s="174"/>
      <c r="D45" s="174"/>
      <c r="E45" s="188"/>
      <c r="F45" s="188"/>
      <c r="G45" s="188"/>
      <c r="H45" s="188"/>
      <c r="I45" s="188"/>
      <c r="J45" s="166"/>
      <c r="K45" s="166"/>
      <c r="L45" s="166"/>
      <c r="M45" s="166"/>
    </row>
  </sheetData>
  <mergeCells count="5">
    <mergeCell ref="B5:D6"/>
    <mergeCell ref="A13:I14"/>
    <mergeCell ref="A16:I16"/>
    <mergeCell ref="A18:I18"/>
    <mergeCell ref="A8:I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C63CBB-D5BD-452B-B15A-9EDF609949B0}">
  <sheetPr>
    <pageSetUpPr fitToPage="1"/>
  </sheetPr>
  <dimension ref="A1:I53"/>
  <sheetViews>
    <sheetView zoomScaleNormal="100" zoomScaleSheetLayoutView="90" workbookViewId="0">
      <selection activeCell="L38" sqref="L38"/>
    </sheetView>
  </sheetViews>
  <sheetFormatPr defaultColWidth="9.140625" defaultRowHeight="12.75" x14ac:dyDescent="0.2"/>
  <cols>
    <col min="1" max="2" width="17.28515625" style="1" customWidth="1"/>
    <col min="3" max="8" width="14" style="1" customWidth="1"/>
    <col min="9" max="9" width="13.140625" style="1" customWidth="1"/>
    <col min="10" max="16384" width="9.140625" style="1"/>
  </cols>
  <sheetData>
    <row r="1" spans="1:9" x14ac:dyDescent="0.2">
      <c r="A1" s="30"/>
      <c r="B1" s="30"/>
      <c r="C1" s="30"/>
      <c r="D1" s="30"/>
      <c r="E1" s="30"/>
      <c r="F1" s="30"/>
      <c r="G1" s="30"/>
      <c r="H1" s="30"/>
      <c r="I1" s="30"/>
    </row>
    <row r="2" spans="1:9" x14ac:dyDescent="0.2">
      <c r="A2" s="30" t="s">
        <v>13</v>
      </c>
      <c r="B2" s="2" t="s">
        <v>36</v>
      </c>
      <c r="C2" s="31"/>
      <c r="D2" s="31"/>
      <c r="E2" s="30"/>
      <c r="F2" s="30"/>
      <c r="G2" s="32" t="s">
        <v>14</v>
      </c>
      <c r="H2" s="2" t="s">
        <v>94</v>
      </c>
      <c r="I2" s="31"/>
    </row>
    <row r="3" spans="1:9" x14ac:dyDescent="0.2">
      <c r="A3" s="30" t="s">
        <v>22</v>
      </c>
      <c r="B3" s="2" t="s">
        <v>95</v>
      </c>
      <c r="C3" s="31"/>
      <c r="D3" s="31"/>
      <c r="E3" s="30"/>
      <c r="F3" s="30"/>
      <c r="G3" s="32" t="s">
        <v>15</v>
      </c>
      <c r="H3" s="5" t="s">
        <v>322</v>
      </c>
      <c r="I3" s="33"/>
    </row>
    <row r="4" spans="1:9" x14ac:dyDescent="0.2">
      <c r="A4" s="30" t="s">
        <v>16</v>
      </c>
      <c r="B4" s="4" t="s">
        <v>102</v>
      </c>
      <c r="C4" s="31"/>
      <c r="D4" s="31"/>
      <c r="E4" s="30"/>
      <c r="F4" s="30"/>
      <c r="G4" s="32" t="s">
        <v>18</v>
      </c>
      <c r="H4" s="4" t="s">
        <v>38</v>
      </c>
      <c r="I4" s="31"/>
    </row>
    <row r="5" spans="1:9" x14ac:dyDescent="0.2">
      <c r="A5" s="30" t="s">
        <v>17</v>
      </c>
      <c r="B5" s="4" t="s">
        <v>103</v>
      </c>
      <c r="C5" s="33"/>
      <c r="D5" s="33"/>
      <c r="E5" s="30"/>
      <c r="F5" s="30"/>
      <c r="G5" s="32" t="s">
        <v>19</v>
      </c>
      <c r="H5" s="6" t="s">
        <v>104</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61" t="s">
        <v>20</v>
      </c>
      <c r="B8" s="30"/>
      <c r="C8" s="30"/>
      <c r="D8" s="30"/>
      <c r="E8" s="30"/>
      <c r="F8" s="30"/>
      <c r="G8" s="30"/>
      <c r="H8" s="30"/>
      <c r="I8" s="30"/>
    </row>
    <row r="9" spans="1:9" x14ac:dyDescent="0.2">
      <c r="A9" s="305" t="s">
        <v>105</v>
      </c>
      <c r="B9" s="305"/>
      <c r="C9" s="305"/>
      <c r="D9" s="305"/>
      <c r="E9" s="305"/>
      <c r="F9" s="305"/>
      <c r="G9" s="305"/>
      <c r="H9" s="305"/>
      <c r="I9" s="305"/>
    </row>
    <row r="10" spans="1:9" x14ac:dyDescent="0.2">
      <c r="A10" s="305"/>
      <c r="B10" s="305"/>
      <c r="C10" s="305"/>
      <c r="D10" s="305"/>
      <c r="E10" s="305"/>
      <c r="F10" s="305"/>
      <c r="G10" s="305"/>
      <c r="H10" s="305"/>
      <c r="I10" s="305"/>
    </row>
    <row r="11" spans="1:9" x14ac:dyDescent="0.2">
      <c r="A11" s="305"/>
      <c r="B11" s="305"/>
      <c r="C11" s="305"/>
      <c r="D11" s="305"/>
      <c r="E11" s="305"/>
      <c r="F11" s="305"/>
      <c r="G11" s="305"/>
      <c r="H11" s="305"/>
      <c r="I11" s="305"/>
    </row>
    <row r="12" spans="1:9" x14ac:dyDescent="0.2">
      <c r="A12" s="55"/>
      <c r="B12" s="55"/>
      <c r="C12" s="55"/>
      <c r="D12" s="55"/>
      <c r="E12" s="55"/>
      <c r="F12" s="55"/>
      <c r="G12" s="55"/>
      <c r="H12" s="55"/>
      <c r="I12" s="55"/>
    </row>
    <row r="13" spans="1:9" x14ac:dyDescent="0.2">
      <c r="A13" s="56" t="s">
        <v>106</v>
      </c>
    </row>
    <row r="14" spans="1:9" x14ac:dyDescent="0.2">
      <c r="A14" s="56"/>
    </row>
    <row r="15" spans="1:9" x14ac:dyDescent="0.2">
      <c r="A15" s="56" t="s">
        <v>23</v>
      </c>
    </row>
    <row r="16" spans="1:9" x14ac:dyDescent="0.2">
      <c r="A16" s="305" t="s">
        <v>107</v>
      </c>
      <c r="B16" s="305"/>
      <c r="C16" s="305"/>
      <c r="D16" s="305"/>
      <c r="E16" s="305"/>
      <c r="F16" s="305"/>
      <c r="G16" s="305"/>
      <c r="H16" s="305"/>
      <c r="I16" s="305"/>
    </row>
    <row r="17" spans="1:9" x14ac:dyDescent="0.2">
      <c r="A17" s="305"/>
      <c r="B17" s="305"/>
      <c r="C17" s="305"/>
      <c r="D17" s="305"/>
      <c r="E17" s="305"/>
      <c r="F17" s="305"/>
      <c r="G17" s="305"/>
      <c r="H17" s="305"/>
      <c r="I17" s="305"/>
    </row>
    <row r="18" spans="1:9" x14ac:dyDescent="0.2">
      <c r="A18" s="305"/>
      <c r="B18" s="305"/>
      <c r="C18" s="305"/>
      <c r="D18" s="305"/>
      <c r="E18" s="305"/>
      <c r="F18" s="305"/>
      <c r="G18" s="305"/>
      <c r="H18" s="305"/>
      <c r="I18" s="305"/>
    </row>
    <row r="19" spans="1:9" ht="32.25" customHeight="1" x14ac:dyDescent="0.2">
      <c r="A19" s="305"/>
      <c r="B19" s="305"/>
      <c r="C19" s="305"/>
      <c r="D19" s="305"/>
      <c r="E19" s="305"/>
      <c r="F19" s="305"/>
      <c r="G19" s="305"/>
      <c r="H19" s="305"/>
      <c r="I19" s="305"/>
    </row>
    <row r="20" spans="1:9" x14ac:dyDescent="0.2">
      <c r="A20" s="55"/>
      <c r="B20" s="55"/>
      <c r="C20" s="55"/>
      <c r="D20" s="55"/>
      <c r="E20" s="55"/>
      <c r="F20" s="55"/>
      <c r="G20" s="55"/>
      <c r="H20" s="55"/>
      <c r="I20" s="55"/>
    </row>
    <row r="21" spans="1:9" x14ac:dyDescent="0.2">
      <c r="A21" s="305" t="s">
        <v>108</v>
      </c>
      <c r="B21" s="305"/>
      <c r="C21" s="305"/>
      <c r="D21" s="305"/>
      <c r="E21" s="305"/>
      <c r="F21" s="305"/>
      <c r="G21" s="305"/>
      <c r="H21" s="305"/>
      <c r="I21" s="305"/>
    </row>
    <row r="22" spans="1:9" x14ac:dyDescent="0.2">
      <c r="A22" s="305"/>
      <c r="B22" s="305"/>
      <c r="C22" s="305"/>
      <c r="D22" s="305"/>
      <c r="E22" s="305"/>
      <c r="F22" s="305"/>
      <c r="G22" s="305"/>
      <c r="H22" s="305"/>
      <c r="I22" s="305"/>
    </row>
    <row r="23" spans="1:9" x14ac:dyDescent="0.2">
      <c r="A23" s="305"/>
      <c r="B23" s="305"/>
      <c r="C23" s="305"/>
      <c r="D23" s="305"/>
      <c r="E23" s="305"/>
      <c r="F23" s="305"/>
      <c r="G23" s="305"/>
      <c r="H23" s="305"/>
      <c r="I23" s="305"/>
    </row>
    <row r="24" spans="1:9" x14ac:dyDescent="0.2">
      <c r="A24" s="305"/>
      <c r="B24" s="305"/>
      <c r="C24" s="305"/>
      <c r="D24" s="305"/>
      <c r="E24" s="305"/>
      <c r="F24" s="305"/>
      <c r="G24" s="305"/>
      <c r="H24" s="305"/>
      <c r="I24" s="305"/>
    </row>
    <row r="25" spans="1:9" x14ac:dyDescent="0.2">
      <c r="A25" s="57"/>
      <c r="B25" s="57"/>
      <c r="C25" s="57"/>
      <c r="D25" s="57"/>
      <c r="E25" s="57"/>
      <c r="F25" s="57"/>
      <c r="G25" s="57"/>
      <c r="H25" s="57"/>
      <c r="I25" s="57"/>
    </row>
    <row r="26" spans="1:9" x14ac:dyDescent="0.2">
      <c r="A26" s="301" t="s">
        <v>12</v>
      </c>
      <c r="B26" s="302"/>
      <c r="C26" s="302"/>
      <c r="D26" s="302"/>
      <c r="E26" s="302"/>
      <c r="F26" s="302"/>
      <c r="G26" s="302"/>
      <c r="H26" s="302"/>
      <c r="I26" s="303"/>
    </row>
    <row r="27" spans="1:9" x14ac:dyDescent="0.2">
      <c r="A27" s="35"/>
      <c r="B27" s="36"/>
      <c r="C27" s="37" t="s">
        <v>27</v>
      </c>
      <c r="D27" s="37" t="s">
        <v>30</v>
      </c>
      <c r="E27" s="37" t="s">
        <v>32</v>
      </c>
      <c r="F27" s="12" t="s">
        <v>33</v>
      </c>
      <c r="G27" s="12" t="s">
        <v>34</v>
      </c>
      <c r="H27" s="12" t="s">
        <v>35</v>
      </c>
      <c r="I27" s="12" t="s">
        <v>312</v>
      </c>
    </row>
    <row r="28" spans="1:9" x14ac:dyDescent="0.2">
      <c r="A28" s="35"/>
      <c r="B28" s="36"/>
      <c r="C28" s="38" t="s">
        <v>10</v>
      </c>
      <c r="D28" s="15" t="s">
        <v>10</v>
      </c>
      <c r="E28" s="15" t="s">
        <v>10</v>
      </c>
      <c r="F28" s="13" t="s">
        <v>10</v>
      </c>
      <c r="G28" s="13" t="s">
        <v>10</v>
      </c>
      <c r="H28" s="13" t="s">
        <v>11</v>
      </c>
      <c r="I28" s="13" t="s">
        <v>11</v>
      </c>
    </row>
    <row r="29" spans="1:9" x14ac:dyDescent="0.2">
      <c r="A29" s="35" t="s">
        <v>0</v>
      </c>
      <c r="B29" s="36"/>
      <c r="C29" s="40">
        <v>785000</v>
      </c>
      <c r="D29" s="40">
        <v>785000</v>
      </c>
      <c r="E29" s="40">
        <v>785000</v>
      </c>
      <c r="F29" s="40">
        <v>785000</v>
      </c>
      <c r="G29" s="40">
        <v>0</v>
      </c>
      <c r="H29" s="40">
        <v>0</v>
      </c>
      <c r="I29" s="40">
        <v>0</v>
      </c>
    </row>
    <row r="30" spans="1:9" x14ac:dyDescent="0.2">
      <c r="A30" s="35" t="s">
        <v>1</v>
      </c>
      <c r="B30" s="36"/>
      <c r="C30" s="40">
        <f t="shared" ref="C30" si="0">B41</f>
        <v>0</v>
      </c>
      <c r="D30" s="40">
        <f t="shared" ref="D30" si="1">C41</f>
        <v>0</v>
      </c>
      <c r="E30" s="40">
        <f t="shared" ref="E30" si="2">D41</f>
        <v>2199.7999999999884</v>
      </c>
      <c r="F30" s="40">
        <f t="shared" ref="F30" si="3">E41</f>
        <v>-0.19999999995343387</v>
      </c>
      <c r="G30" s="40">
        <f t="shared" ref="G30" si="4">F41</f>
        <v>-0.19999999995343387</v>
      </c>
      <c r="H30" s="40">
        <f t="shared" ref="H30" si="5">G41</f>
        <v>-0.19999999995343387</v>
      </c>
      <c r="I30" s="40">
        <f t="shared" ref="I30" si="6">H41</f>
        <v>-0.19999999995343387</v>
      </c>
    </row>
    <row r="31" spans="1:9" x14ac:dyDescent="0.2">
      <c r="A31" s="35" t="s">
        <v>2</v>
      </c>
      <c r="B31" s="36"/>
      <c r="C31" s="40">
        <v>1281</v>
      </c>
      <c r="D31" s="40">
        <v>293499.25</v>
      </c>
      <c r="E31" s="40">
        <v>540979</v>
      </c>
      <c r="F31" s="40">
        <v>826180.75</v>
      </c>
      <c r="G31" s="40">
        <v>1040481.25</v>
      </c>
      <c r="H31" s="40">
        <v>0</v>
      </c>
      <c r="I31" s="40">
        <v>0</v>
      </c>
    </row>
    <row r="32" spans="1:9" x14ac:dyDescent="0.2">
      <c r="A32" s="35" t="s">
        <v>3</v>
      </c>
      <c r="B32" s="36"/>
      <c r="C32" s="40">
        <v>1281</v>
      </c>
      <c r="D32" s="39">
        <v>291299.45</v>
      </c>
      <c r="E32" s="40">
        <v>543179</v>
      </c>
      <c r="F32" s="40">
        <v>826180.75</v>
      </c>
      <c r="G32" s="40">
        <v>1040481.25</v>
      </c>
      <c r="H32" s="40">
        <v>0</v>
      </c>
      <c r="I32" s="40">
        <v>0</v>
      </c>
    </row>
    <row r="33" spans="1:9" x14ac:dyDescent="0.2">
      <c r="A33" s="35"/>
      <c r="B33" s="36"/>
      <c r="C33" s="40"/>
      <c r="D33" s="40"/>
      <c r="E33" s="40"/>
      <c r="F33" s="40"/>
      <c r="G33" s="40"/>
      <c r="H33" s="40"/>
      <c r="I33" s="40"/>
    </row>
    <row r="34" spans="1:9" x14ac:dyDescent="0.2">
      <c r="A34" s="10" t="s">
        <v>4</v>
      </c>
      <c r="B34" s="6"/>
      <c r="C34" s="18"/>
      <c r="D34" s="18"/>
      <c r="E34" s="18"/>
      <c r="F34" s="18"/>
      <c r="G34" s="18"/>
      <c r="H34" s="16"/>
      <c r="I34" s="16"/>
    </row>
    <row r="35" spans="1:9" x14ac:dyDescent="0.2">
      <c r="A35" s="10" t="s">
        <v>31</v>
      </c>
      <c r="B35" s="11"/>
      <c r="C35" s="18"/>
      <c r="D35" s="18"/>
      <c r="E35" s="18"/>
      <c r="F35" s="18"/>
      <c r="G35" s="18"/>
      <c r="H35" s="16"/>
      <c r="I35" s="16"/>
    </row>
    <row r="36" spans="1:9" x14ac:dyDescent="0.2">
      <c r="A36" s="20"/>
      <c r="B36" s="21"/>
      <c r="C36" s="17"/>
      <c r="D36" s="17"/>
      <c r="E36" s="17"/>
      <c r="F36" s="17"/>
      <c r="G36" s="17"/>
      <c r="H36" s="17"/>
      <c r="I36" s="17"/>
    </row>
    <row r="37" spans="1:9" x14ac:dyDescent="0.2">
      <c r="A37" s="20"/>
      <c r="B37" s="21"/>
      <c r="C37" s="17"/>
      <c r="D37" s="17"/>
      <c r="E37" s="17"/>
      <c r="F37" s="17"/>
      <c r="G37" s="17"/>
      <c r="H37" s="17"/>
      <c r="I37" s="17"/>
    </row>
    <row r="38" spans="1:9" x14ac:dyDescent="0.2">
      <c r="A38" s="20"/>
      <c r="B38" s="21"/>
      <c r="C38" s="17"/>
      <c r="D38" s="17"/>
      <c r="E38" s="17"/>
      <c r="F38" s="17"/>
      <c r="G38" s="17"/>
      <c r="H38" s="17"/>
      <c r="I38" s="17"/>
    </row>
    <row r="39" spans="1:9" x14ac:dyDescent="0.2">
      <c r="A39" s="10" t="s">
        <v>5</v>
      </c>
      <c r="B39" s="11"/>
      <c r="C39" s="16">
        <f t="shared" ref="C39:H39" si="7">SUM(C36:C38)</f>
        <v>0</v>
      </c>
      <c r="D39" s="16">
        <f t="shared" si="7"/>
        <v>0</v>
      </c>
      <c r="E39" s="16">
        <f t="shared" si="7"/>
        <v>0</v>
      </c>
      <c r="F39" s="16">
        <f t="shared" si="7"/>
        <v>0</v>
      </c>
      <c r="G39" s="16">
        <f t="shared" si="7"/>
        <v>0</v>
      </c>
      <c r="H39" s="16">
        <f t="shared" si="7"/>
        <v>0</v>
      </c>
      <c r="I39" s="16">
        <f t="shared" ref="I39" si="8">SUM(I36:I38)</f>
        <v>0</v>
      </c>
    </row>
    <row r="40" spans="1:9" x14ac:dyDescent="0.2">
      <c r="A40" s="35"/>
      <c r="B40" s="36"/>
      <c r="C40" s="40"/>
      <c r="D40" s="40"/>
      <c r="E40" s="40"/>
      <c r="F40" s="40"/>
      <c r="G40" s="40"/>
      <c r="H40" s="40"/>
      <c r="I40" s="40"/>
    </row>
    <row r="41" spans="1:9" x14ac:dyDescent="0.2">
      <c r="A41" s="35" t="s">
        <v>7</v>
      </c>
      <c r="B41" s="36"/>
      <c r="C41" s="39">
        <f>+C30+C31-C32+C39</f>
        <v>0</v>
      </c>
      <c r="D41" s="39">
        <f t="shared" ref="D41" si="9">+D30+D31-D32+D39</f>
        <v>2199.7999999999884</v>
      </c>
      <c r="E41" s="39">
        <f>+E30+E31-E32+E39</f>
        <v>-0.19999999995343387</v>
      </c>
      <c r="F41" s="39">
        <f>+F30+F31-F32+F39</f>
        <v>-0.19999999995343387</v>
      </c>
      <c r="G41" s="39">
        <f>+G30+G31-G32+G39</f>
        <v>-0.19999999995343387</v>
      </c>
      <c r="H41" s="39">
        <f t="shared" ref="H41:I41" si="10">+H30+H31-H32+H39</f>
        <v>-0.19999999995343387</v>
      </c>
      <c r="I41" s="39">
        <f t="shared" si="10"/>
        <v>-0.19999999995343387</v>
      </c>
    </row>
    <row r="42" spans="1:9" x14ac:dyDescent="0.2">
      <c r="A42" s="41"/>
      <c r="B42" s="42"/>
      <c r="C42" s="43"/>
      <c r="D42" s="40"/>
      <c r="E42" s="40"/>
      <c r="F42" s="40"/>
      <c r="G42" s="40"/>
      <c r="H42" s="40"/>
      <c r="I42" s="40"/>
    </row>
    <row r="43" spans="1:9" x14ac:dyDescent="0.2">
      <c r="A43" s="35" t="s">
        <v>24</v>
      </c>
      <c r="B43" s="36"/>
      <c r="C43" s="43"/>
      <c r="D43" s="40">
        <v>125479.5</v>
      </c>
      <c r="E43" s="40">
        <v>256237</v>
      </c>
      <c r="F43" s="40">
        <v>140816.25</v>
      </c>
      <c r="G43" s="40">
        <v>150201.25</v>
      </c>
      <c r="H43" s="40">
        <v>0</v>
      </c>
      <c r="I43" s="40">
        <v>0</v>
      </c>
    </row>
    <row r="44" spans="1:9" x14ac:dyDescent="0.2">
      <c r="A44" s="41"/>
      <c r="B44" s="42"/>
      <c r="C44" s="43"/>
      <c r="D44" s="40"/>
      <c r="E44" s="40"/>
      <c r="F44" s="40"/>
      <c r="G44" s="40"/>
      <c r="H44" s="40"/>
      <c r="I44" s="40"/>
    </row>
    <row r="45" spans="1:9" x14ac:dyDescent="0.2">
      <c r="A45" s="35" t="s">
        <v>25</v>
      </c>
      <c r="B45" s="44"/>
      <c r="C45" s="45">
        <f t="shared" ref="C45:D45" si="11">C41-C43</f>
        <v>0</v>
      </c>
      <c r="D45" s="46">
        <f t="shared" si="11"/>
        <v>-123279.70000000001</v>
      </c>
      <c r="E45" s="58" t="s">
        <v>101</v>
      </c>
      <c r="F45" s="58" t="s">
        <v>101</v>
      </c>
      <c r="G45" s="58" t="s">
        <v>101</v>
      </c>
      <c r="H45" s="58" t="s">
        <v>101</v>
      </c>
      <c r="I45" s="58" t="s">
        <v>101</v>
      </c>
    </row>
    <row r="46" spans="1:9" x14ac:dyDescent="0.2">
      <c r="A46" s="47"/>
      <c r="B46" s="47"/>
      <c r="C46" s="48"/>
      <c r="D46" s="48"/>
      <c r="E46" s="48"/>
      <c r="F46" s="48"/>
      <c r="G46" s="48"/>
      <c r="H46" s="48"/>
      <c r="I46" s="48"/>
    </row>
    <row r="47" spans="1:9" x14ac:dyDescent="0.2">
      <c r="A47" s="49" t="s">
        <v>26</v>
      </c>
      <c r="B47" s="31"/>
      <c r="C47" s="50"/>
      <c r="D47" s="50"/>
      <c r="E47" s="51"/>
      <c r="F47" s="51"/>
      <c r="G47" s="51"/>
      <c r="H47" s="51"/>
      <c r="I47" s="51"/>
    </row>
    <row r="48" spans="1:9" x14ac:dyDescent="0.2">
      <c r="A48" s="52" t="s">
        <v>29</v>
      </c>
      <c r="B48" s="42"/>
      <c r="C48" s="22"/>
      <c r="D48" s="22"/>
      <c r="E48" s="43"/>
      <c r="F48" s="43"/>
      <c r="G48" s="43"/>
      <c r="H48" s="43"/>
      <c r="I48" s="43"/>
    </row>
    <row r="49" spans="1:9" x14ac:dyDescent="0.2">
      <c r="A49" s="35"/>
      <c r="B49" s="36"/>
      <c r="C49" s="40"/>
      <c r="D49" s="40"/>
      <c r="E49" s="40"/>
      <c r="F49" s="40"/>
      <c r="G49" s="40"/>
      <c r="H49" s="40"/>
      <c r="I49" s="40"/>
    </row>
    <row r="50" spans="1:9" x14ac:dyDescent="0.2">
      <c r="A50" s="35" t="s">
        <v>6</v>
      </c>
      <c r="B50" s="36"/>
      <c r="C50" s="17"/>
      <c r="D50" s="17"/>
      <c r="E50" s="40"/>
      <c r="F50" s="40"/>
      <c r="G50" s="40"/>
      <c r="H50" s="40"/>
      <c r="I50" s="40"/>
    </row>
    <row r="51" spans="1:9" x14ac:dyDescent="0.2">
      <c r="A51" s="35"/>
      <c r="B51" s="36"/>
      <c r="C51" s="17"/>
      <c r="D51" s="17"/>
      <c r="E51" s="40"/>
      <c r="F51" s="40"/>
      <c r="G51" s="40"/>
      <c r="H51" s="40"/>
      <c r="I51" s="40"/>
    </row>
    <row r="52" spans="1:9" x14ac:dyDescent="0.2">
      <c r="A52" s="52" t="s">
        <v>8</v>
      </c>
      <c r="B52" s="44"/>
      <c r="C52" s="17"/>
      <c r="D52" s="17"/>
      <c r="E52" s="40"/>
      <c r="F52" s="40"/>
      <c r="G52" s="40"/>
      <c r="H52" s="40"/>
      <c r="I52" s="40"/>
    </row>
    <row r="53" spans="1:9" x14ac:dyDescent="0.2">
      <c r="A53" s="53" t="s">
        <v>9</v>
      </c>
      <c r="B53" s="54"/>
      <c r="C53" s="17"/>
      <c r="D53" s="17"/>
      <c r="E53" s="40"/>
      <c r="F53" s="40"/>
      <c r="G53" s="40"/>
      <c r="H53" s="40"/>
      <c r="I53" s="40"/>
    </row>
  </sheetData>
  <sheetProtection selectLockedCells="1"/>
  <mergeCells count="4">
    <mergeCell ref="A9:I11"/>
    <mergeCell ref="A16:I19"/>
    <mergeCell ref="A21:I24"/>
    <mergeCell ref="A26:I26"/>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07844E-2FD6-4216-96C3-4D881DF94C3C}">
  <sheetPr>
    <pageSetUpPr fitToPage="1"/>
  </sheetPr>
  <dimension ref="A1:I43"/>
  <sheetViews>
    <sheetView zoomScale="75" zoomScaleNormal="75" zoomScaleSheetLayoutView="90" workbookViewId="0">
      <selection activeCell="L38" sqref="L38"/>
    </sheetView>
  </sheetViews>
  <sheetFormatPr defaultColWidth="9.140625" defaultRowHeight="12.75" x14ac:dyDescent="0.2"/>
  <cols>
    <col min="1" max="2" width="17.28515625" style="251" customWidth="1"/>
    <col min="3" max="3" width="18.5703125" style="251" customWidth="1"/>
    <col min="4" max="4" width="15.28515625" style="251" customWidth="1"/>
    <col min="5" max="9" width="19.140625" style="251" customWidth="1"/>
    <col min="10" max="16384" width="9.140625" style="251"/>
  </cols>
  <sheetData>
    <row r="1" spans="1:9" ht="15" x14ac:dyDescent="0.2">
      <c r="A1" s="70"/>
      <c r="B1" s="70"/>
      <c r="C1" s="70"/>
      <c r="D1" s="70"/>
      <c r="E1" s="70"/>
      <c r="F1" s="70"/>
      <c r="G1" s="70"/>
      <c r="H1" s="70"/>
      <c r="I1" s="70"/>
    </row>
    <row r="2" spans="1:9" ht="15" x14ac:dyDescent="0.2">
      <c r="A2" s="70" t="s">
        <v>13</v>
      </c>
      <c r="B2" s="71" t="s">
        <v>36</v>
      </c>
      <c r="C2" s="71"/>
      <c r="D2" s="71"/>
      <c r="E2" s="71"/>
      <c r="F2" s="70"/>
      <c r="G2" s="72" t="s">
        <v>14</v>
      </c>
      <c r="H2" s="71" t="s">
        <v>150</v>
      </c>
      <c r="I2" s="73"/>
    </row>
    <row r="3" spans="1:9" ht="15" x14ac:dyDescent="0.2">
      <c r="A3" s="70" t="s">
        <v>22</v>
      </c>
      <c r="B3" s="71" t="s">
        <v>147</v>
      </c>
      <c r="C3" s="71"/>
      <c r="D3" s="71"/>
      <c r="E3" s="71"/>
      <c r="F3" s="70"/>
      <c r="G3" s="72" t="s">
        <v>15</v>
      </c>
      <c r="H3" s="74" t="s">
        <v>151</v>
      </c>
      <c r="I3" s="75"/>
    </row>
    <row r="4" spans="1:9" ht="17.25" customHeight="1" x14ac:dyDescent="0.2">
      <c r="A4" s="70" t="s">
        <v>16</v>
      </c>
      <c r="B4" s="71" t="s">
        <v>152</v>
      </c>
      <c r="C4" s="71"/>
      <c r="D4" s="71"/>
      <c r="E4" s="71"/>
      <c r="F4" s="70"/>
      <c r="G4" s="72" t="s">
        <v>18</v>
      </c>
      <c r="H4" s="71" t="s">
        <v>38</v>
      </c>
      <c r="I4" s="73"/>
    </row>
    <row r="5" spans="1:9" ht="33.950000000000003" customHeight="1" x14ac:dyDescent="0.2">
      <c r="A5" s="70" t="s">
        <v>17</v>
      </c>
      <c r="B5" s="315" t="s">
        <v>153</v>
      </c>
      <c r="C5" s="315"/>
      <c r="D5" s="315"/>
      <c r="E5" s="315"/>
      <c r="F5" s="70"/>
      <c r="G5" s="72" t="s">
        <v>19</v>
      </c>
      <c r="H5" s="74" t="s">
        <v>154</v>
      </c>
      <c r="I5" s="75"/>
    </row>
    <row r="6" spans="1:9" ht="15" x14ac:dyDescent="0.2">
      <c r="A6" s="70"/>
      <c r="B6" s="70"/>
      <c r="C6" s="70"/>
      <c r="D6" s="70"/>
      <c r="E6" s="70"/>
      <c r="F6" s="70"/>
      <c r="G6" s="70"/>
      <c r="H6" s="70"/>
      <c r="I6" s="70"/>
    </row>
    <row r="7" spans="1:9" ht="15" hidden="1" x14ac:dyDescent="0.2">
      <c r="A7" s="70"/>
      <c r="B7" s="70"/>
      <c r="C7" s="70"/>
      <c r="D7" s="70"/>
      <c r="E7" s="70"/>
      <c r="F7" s="70"/>
      <c r="G7" s="70"/>
      <c r="H7" s="70"/>
      <c r="I7" s="70"/>
    </row>
    <row r="8" spans="1:9" s="8" customFormat="1" ht="15" x14ac:dyDescent="0.2">
      <c r="A8" s="76" t="s">
        <v>155</v>
      </c>
      <c r="B8" s="76"/>
      <c r="C8" s="76"/>
      <c r="D8" s="76"/>
      <c r="E8" s="76"/>
      <c r="F8" s="76"/>
      <c r="G8" s="76"/>
      <c r="H8" s="76"/>
      <c r="I8" s="76"/>
    </row>
    <row r="9" spans="1:9" s="8" customFormat="1" ht="15" x14ac:dyDescent="0.2">
      <c r="A9" s="76"/>
      <c r="B9" s="76"/>
      <c r="C9" s="76"/>
      <c r="D9" s="76"/>
      <c r="E9" s="76"/>
      <c r="F9" s="76"/>
      <c r="G9" s="76"/>
      <c r="H9" s="76"/>
      <c r="I9" s="76"/>
    </row>
    <row r="10" spans="1:9" s="8" customFormat="1" ht="15" x14ac:dyDescent="0.2">
      <c r="A10" s="76" t="s">
        <v>156</v>
      </c>
      <c r="B10" s="76"/>
      <c r="C10" s="76"/>
      <c r="D10" s="76"/>
      <c r="E10" s="76"/>
      <c r="F10" s="76"/>
      <c r="G10" s="76"/>
      <c r="H10" s="76"/>
      <c r="I10" s="76"/>
    </row>
    <row r="11" spans="1:9" s="8" customFormat="1" ht="15" x14ac:dyDescent="0.2">
      <c r="A11" s="77"/>
      <c r="B11" s="77"/>
      <c r="C11" s="77"/>
      <c r="D11" s="77"/>
      <c r="E11" s="77"/>
      <c r="F11" s="77"/>
      <c r="G11" s="77"/>
      <c r="H11" s="77"/>
      <c r="I11" s="77"/>
    </row>
    <row r="12" spans="1:9" s="8" customFormat="1" ht="87.95" customHeight="1" x14ac:dyDescent="0.2">
      <c r="A12" s="316" t="s">
        <v>157</v>
      </c>
      <c r="B12" s="316"/>
      <c r="C12" s="316"/>
      <c r="D12" s="316"/>
      <c r="E12" s="316"/>
      <c r="F12" s="316"/>
      <c r="G12" s="316"/>
      <c r="H12" s="316"/>
      <c r="I12" s="316"/>
    </row>
    <row r="13" spans="1:9" s="8" customFormat="1" ht="15" x14ac:dyDescent="0.2">
      <c r="A13" s="77"/>
      <c r="B13" s="77"/>
      <c r="C13" s="77"/>
      <c r="D13" s="77"/>
      <c r="E13" s="77"/>
      <c r="F13" s="77"/>
      <c r="G13" s="77"/>
      <c r="H13" s="77"/>
      <c r="I13" s="77"/>
    </row>
    <row r="14" spans="1:9" s="8" customFormat="1" ht="45.2" customHeight="1" x14ac:dyDescent="0.2">
      <c r="A14" s="316" t="s">
        <v>158</v>
      </c>
      <c r="B14" s="316"/>
      <c r="C14" s="316"/>
      <c r="D14" s="316"/>
      <c r="E14" s="316"/>
      <c r="F14" s="316"/>
      <c r="G14" s="316"/>
      <c r="H14" s="316"/>
      <c r="I14" s="316"/>
    </row>
    <row r="15" spans="1:9" ht="15" x14ac:dyDescent="0.2">
      <c r="A15" s="70"/>
      <c r="B15" s="70"/>
      <c r="C15" s="70"/>
      <c r="D15" s="70"/>
      <c r="E15" s="70"/>
      <c r="F15" s="70"/>
      <c r="G15" s="70"/>
      <c r="H15" s="70"/>
      <c r="I15" s="70"/>
    </row>
    <row r="16" spans="1:9" ht="15.75" x14ac:dyDescent="0.25">
      <c r="A16" s="317" t="s">
        <v>12</v>
      </c>
      <c r="B16" s="318"/>
      <c r="C16" s="318"/>
      <c r="D16" s="318"/>
      <c r="E16" s="318"/>
      <c r="F16" s="318"/>
      <c r="G16" s="318"/>
      <c r="H16" s="318"/>
      <c r="I16" s="319"/>
    </row>
    <row r="17" spans="1:9" ht="15" x14ac:dyDescent="0.2">
      <c r="A17" s="78"/>
      <c r="B17" s="79"/>
      <c r="C17" s="80" t="s">
        <v>27</v>
      </c>
      <c r="D17" s="80" t="s">
        <v>30</v>
      </c>
      <c r="E17" s="80" t="s">
        <v>32</v>
      </c>
      <c r="F17" s="80" t="s">
        <v>33</v>
      </c>
      <c r="G17" s="80" t="s">
        <v>34</v>
      </c>
      <c r="H17" s="80" t="s">
        <v>35</v>
      </c>
      <c r="I17" s="80" t="s">
        <v>312</v>
      </c>
    </row>
    <row r="18" spans="1:9" ht="15" x14ac:dyDescent="0.2">
      <c r="A18" s="78"/>
      <c r="B18" s="79"/>
      <c r="C18" s="82" t="s">
        <v>10</v>
      </c>
      <c r="D18" s="81" t="s">
        <v>10</v>
      </c>
      <c r="E18" s="81" t="s">
        <v>10</v>
      </c>
      <c r="F18" s="81" t="s">
        <v>10</v>
      </c>
      <c r="G18" s="81" t="s">
        <v>10</v>
      </c>
      <c r="H18" s="81" t="s">
        <v>11</v>
      </c>
      <c r="I18" s="81" t="s">
        <v>11</v>
      </c>
    </row>
    <row r="19" spans="1:9" ht="15" x14ac:dyDescent="0.2">
      <c r="A19" s="78" t="s">
        <v>0</v>
      </c>
      <c r="B19" s="79"/>
      <c r="C19" s="84">
        <v>400000</v>
      </c>
      <c r="D19" s="84">
        <v>400000</v>
      </c>
      <c r="E19" s="84">
        <v>400000</v>
      </c>
      <c r="F19" s="84">
        <v>480000</v>
      </c>
      <c r="G19" s="84">
        <v>480000</v>
      </c>
      <c r="H19" s="84">
        <v>480000</v>
      </c>
      <c r="I19" s="84">
        <v>480000</v>
      </c>
    </row>
    <row r="20" spans="1:9" ht="15" x14ac:dyDescent="0.2">
      <c r="A20" s="78" t="s">
        <v>1</v>
      </c>
      <c r="B20" s="79"/>
      <c r="C20" s="84">
        <v>0</v>
      </c>
      <c r="D20" s="84">
        <v>34</v>
      </c>
      <c r="E20" s="84">
        <v>0</v>
      </c>
      <c r="F20" s="84">
        <f t="shared" ref="F20:I20" si="0">E31</f>
        <v>15.289999999920838</v>
      </c>
      <c r="G20" s="84">
        <f t="shared" si="0"/>
        <v>-0.22000000008847564</v>
      </c>
      <c r="H20" s="84">
        <f t="shared" si="0"/>
        <v>9.5499999999301508</v>
      </c>
      <c r="I20" s="84">
        <f t="shared" si="0"/>
        <v>9.5499999999301508</v>
      </c>
    </row>
    <row r="21" spans="1:9" ht="15" x14ac:dyDescent="0.2">
      <c r="A21" s="78" t="s">
        <v>2</v>
      </c>
      <c r="B21" s="79"/>
      <c r="C21" s="84">
        <v>13295</v>
      </c>
      <c r="D21" s="84">
        <v>338386.85</v>
      </c>
      <c r="E21" s="84">
        <v>488379.79</v>
      </c>
      <c r="F21" s="84">
        <v>450403.49</v>
      </c>
      <c r="G21" s="84">
        <v>447732.4</v>
      </c>
      <c r="H21" s="84">
        <v>427273</v>
      </c>
      <c r="I21" s="84">
        <v>427273</v>
      </c>
    </row>
    <row r="22" spans="1:9" ht="15" x14ac:dyDescent="0.2">
      <c r="A22" s="78" t="s">
        <v>3</v>
      </c>
      <c r="B22" s="79"/>
      <c r="C22" s="84">
        <v>13261</v>
      </c>
      <c r="D22" s="84">
        <v>338421.07</v>
      </c>
      <c r="E22" s="83">
        <v>488364.28</v>
      </c>
      <c r="F22" s="84">
        <v>450419</v>
      </c>
      <c r="G22" s="84">
        <v>447722.63</v>
      </c>
      <c r="H22" s="84">
        <v>427273</v>
      </c>
      <c r="I22" s="84">
        <v>427273</v>
      </c>
    </row>
    <row r="23" spans="1:9" ht="15" x14ac:dyDescent="0.2">
      <c r="A23" s="78"/>
      <c r="B23" s="79"/>
      <c r="C23" s="84"/>
      <c r="D23" s="84"/>
      <c r="E23" s="84"/>
      <c r="F23" s="84"/>
      <c r="G23" s="84"/>
      <c r="H23" s="84"/>
      <c r="I23" s="84"/>
    </row>
    <row r="24" spans="1:9" ht="15" x14ac:dyDescent="0.2">
      <c r="A24" s="78" t="s">
        <v>4</v>
      </c>
      <c r="B24" s="75"/>
      <c r="C24" s="85"/>
      <c r="D24" s="85"/>
      <c r="E24" s="85"/>
      <c r="F24" s="85"/>
      <c r="G24" s="85"/>
      <c r="H24" s="83"/>
      <c r="I24" s="83"/>
    </row>
    <row r="25" spans="1:9" ht="15" x14ac:dyDescent="0.2">
      <c r="A25" s="78" t="s">
        <v>31</v>
      </c>
      <c r="B25" s="79"/>
      <c r="C25" s="86"/>
      <c r="D25" s="85"/>
      <c r="E25" s="85"/>
      <c r="F25" s="85"/>
      <c r="G25" s="85"/>
      <c r="H25" s="83"/>
      <c r="I25" s="83"/>
    </row>
    <row r="26" spans="1:9" ht="15" x14ac:dyDescent="0.2">
      <c r="A26" s="87"/>
      <c r="B26" s="88"/>
      <c r="C26" s="84"/>
      <c r="D26" s="84"/>
      <c r="E26" s="84"/>
      <c r="F26" s="84"/>
      <c r="G26" s="84"/>
      <c r="H26" s="84"/>
      <c r="I26" s="84"/>
    </row>
    <row r="27" spans="1:9" ht="15" x14ac:dyDescent="0.2">
      <c r="A27" s="87"/>
      <c r="B27" s="88"/>
      <c r="C27" s="84"/>
      <c r="D27" s="84"/>
      <c r="E27" s="84"/>
      <c r="F27" s="84"/>
      <c r="G27" s="84"/>
      <c r="H27" s="84"/>
      <c r="I27" s="84"/>
    </row>
    <row r="28" spans="1:9" ht="15" x14ac:dyDescent="0.2">
      <c r="A28" s="87"/>
      <c r="B28" s="88"/>
      <c r="C28" s="84"/>
      <c r="D28" s="84"/>
      <c r="E28" s="84"/>
      <c r="F28" s="84"/>
      <c r="G28" s="84"/>
      <c r="H28" s="84"/>
      <c r="I28" s="84"/>
    </row>
    <row r="29" spans="1:9" ht="15" x14ac:dyDescent="0.2">
      <c r="A29" s="78" t="s">
        <v>5</v>
      </c>
      <c r="B29" s="79"/>
      <c r="C29" s="83">
        <v>0</v>
      </c>
      <c r="D29" s="83">
        <v>0</v>
      </c>
      <c r="E29" s="83">
        <v>0</v>
      </c>
      <c r="F29" s="83">
        <f t="shared" ref="F29:H29" si="1">SUM(F26:F28)</f>
        <v>0</v>
      </c>
      <c r="G29" s="83">
        <f t="shared" si="1"/>
        <v>0</v>
      </c>
      <c r="H29" s="83">
        <f t="shared" si="1"/>
        <v>0</v>
      </c>
      <c r="I29" s="83">
        <f t="shared" ref="I29" si="2">SUM(I26:I28)</f>
        <v>0</v>
      </c>
    </row>
    <row r="30" spans="1:9" ht="15" x14ac:dyDescent="0.2">
      <c r="A30" s="78"/>
      <c r="B30" s="79"/>
      <c r="C30" s="84"/>
      <c r="D30" s="84"/>
      <c r="E30" s="84"/>
      <c r="F30" s="84"/>
      <c r="G30" s="84"/>
      <c r="H30" s="84"/>
      <c r="I30" s="84"/>
    </row>
    <row r="31" spans="1:9" ht="15" x14ac:dyDescent="0.2">
      <c r="A31" s="78" t="s">
        <v>7</v>
      </c>
      <c r="B31" s="79"/>
      <c r="C31" s="83">
        <v>34</v>
      </c>
      <c r="D31" s="83">
        <v>0.13000000000010914</v>
      </c>
      <c r="E31" s="83">
        <v>15.289999999920838</v>
      </c>
      <c r="F31" s="83">
        <f>+F20+F21-F22+F29</f>
        <v>-0.22000000008847564</v>
      </c>
      <c r="G31" s="83">
        <f>+G20+G21-G22+G29</f>
        <v>9.5499999999301508</v>
      </c>
      <c r="H31" s="83">
        <f t="shared" ref="H31:I31" si="3">+H20+H21-H22+H29</f>
        <v>9.5499999999301508</v>
      </c>
      <c r="I31" s="83">
        <f t="shared" si="3"/>
        <v>9.5499999999301508</v>
      </c>
    </row>
    <row r="32" spans="1:9" ht="15" x14ac:dyDescent="0.2">
      <c r="A32" s="87"/>
      <c r="B32" s="88"/>
      <c r="C32" s="89"/>
      <c r="D32" s="89"/>
      <c r="E32" s="89"/>
      <c r="F32" s="84"/>
      <c r="G32" s="84"/>
      <c r="H32" s="84"/>
      <c r="I32" s="84"/>
    </row>
    <row r="33" spans="1:9" ht="15" x14ac:dyDescent="0.2">
      <c r="A33" s="78" t="s">
        <v>24</v>
      </c>
      <c r="B33" s="79"/>
      <c r="C33" s="89">
        <v>0</v>
      </c>
      <c r="D33" s="89">
        <v>102249.34</v>
      </c>
      <c r="E33" s="89">
        <v>131447.51</v>
      </c>
      <c r="F33" s="84">
        <v>97429.29</v>
      </c>
      <c r="G33" s="84">
        <v>1000</v>
      </c>
      <c r="H33" s="84">
        <v>0</v>
      </c>
      <c r="I33" s="84">
        <v>0</v>
      </c>
    </row>
    <row r="34" spans="1:9" ht="15" x14ac:dyDescent="0.2">
      <c r="A34" s="87"/>
      <c r="B34" s="88"/>
      <c r="C34" s="89"/>
      <c r="D34" s="89"/>
      <c r="E34" s="84"/>
      <c r="F34" s="84"/>
      <c r="G34" s="84"/>
      <c r="H34" s="84"/>
      <c r="I34" s="84"/>
    </row>
    <row r="35" spans="1:9" ht="15" x14ac:dyDescent="0.2">
      <c r="A35" s="78" t="s">
        <v>25</v>
      </c>
      <c r="B35" s="90"/>
      <c r="C35" s="91" t="s">
        <v>44</v>
      </c>
      <c r="D35" s="91" t="s">
        <v>44</v>
      </c>
      <c r="E35" s="91" t="s">
        <v>44</v>
      </c>
      <c r="F35" s="91" t="s">
        <v>44</v>
      </c>
      <c r="G35" s="91" t="s">
        <v>44</v>
      </c>
      <c r="H35" s="91" t="s">
        <v>44</v>
      </c>
      <c r="I35" s="91" t="s">
        <v>44</v>
      </c>
    </row>
    <row r="36" spans="1:9" ht="25.5" customHeight="1" x14ac:dyDescent="0.2">
      <c r="A36" s="92"/>
      <c r="B36" s="92"/>
      <c r="C36" s="312" t="s">
        <v>45</v>
      </c>
      <c r="D36" s="313"/>
      <c r="E36" s="313"/>
      <c r="F36" s="313"/>
      <c r="G36" s="313"/>
      <c r="H36" s="313"/>
      <c r="I36" s="313"/>
    </row>
    <row r="37" spans="1:9" ht="15" x14ac:dyDescent="0.2">
      <c r="A37" s="93" t="s">
        <v>26</v>
      </c>
      <c r="B37" s="73"/>
      <c r="C37" s="314"/>
      <c r="D37" s="314"/>
      <c r="E37" s="314"/>
      <c r="F37" s="314"/>
      <c r="G37" s="314"/>
      <c r="H37" s="314"/>
      <c r="I37" s="314"/>
    </row>
    <row r="38" spans="1:9" ht="15" x14ac:dyDescent="0.2">
      <c r="A38" s="94" t="s">
        <v>29</v>
      </c>
      <c r="B38" s="88"/>
      <c r="C38" s="84"/>
      <c r="D38" s="84"/>
      <c r="E38" s="84"/>
      <c r="F38" s="84"/>
      <c r="G38" s="84"/>
      <c r="H38" s="84"/>
      <c r="I38" s="84"/>
    </row>
    <row r="39" spans="1:9" ht="15" x14ac:dyDescent="0.2">
      <c r="A39" s="78"/>
      <c r="B39" s="79"/>
      <c r="C39" s="84"/>
      <c r="D39" s="84"/>
      <c r="E39" s="84"/>
      <c r="F39" s="84"/>
      <c r="G39" s="84"/>
      <c r="H39" s="84"/>
      <c r="I39" s="84"/>
    </row>
    <row r="40" spans="1:9" ht="15" x14ac:dyDescent="0.2">
      <c r="A40" s="78" t="s">
        <v>6</v>
      </c>
      <c r="B40" s="79"/>
      <c r="C40" s="84"/>
      <c r="D40" s="84"/>
      <c r="E40" s="84"/>
      <c r="F40" s="84"/>
      <c r="G40" s="84"/>
      <c r="H40" s="84"/>
      <c r="I40" s="84"/>
    </row>
    <row r="41" spans="1:9" ht="15" x14ac:dyDescent="0.2">
      <c r="A41" s="78"/>
      <c r="B41" s="79"/>
      <c r="C41" s="84"/>
      <c r="D41" s="84"/>
      <c r="E41" s="84"/>
      <c r="F41" s="84"/>
      <c r="G41" s="84"/>
      <c r="H41" s="84"/>
      <c r="I41" s="84"/>
    </row>
    <row r="42" spans="1:9" ht="15" x14ac:dyDescent="0.2">
      <c r="A42" s="94" t="s">
        <v>8</v>
      </c>
      <c r="B42" s="90"/>
      <c r="C42" s="84"/>
      <c r="D42" s="84"/>
      <c r="E42" s="84"/>
      <c r="F42" s="84"/>
      <c r="G42" s="84"/>
      <c r="H42" s="84"/>
      <c r="I42" s="84"/>
    </row>
    <row r="43" spans="1:9" ht="15" x14ac:dyDescent="0.2">
      <c r="A43" s="95" t="s">
        <v>9</v>
      </c>
      <c r="B43" s="96"/>
      <c r="C43" s="84"/>
      <c r="D43" s="84"/>
      <c r="E43" s="84"/>
      <c r="F43" s="84"/>
      <c r="G43" s="84"/>
      <c r="H43" s="84"/>
      <c r="I43" s="84"/>
    </row>
  </sheetData>
  <sheetProtection selectLockedCells="1"/>
  <mergeCells count="5">
    <mergeCell ref="C36:I37"/>
    <mergeCell ref="B5:E5"/>
    <mergeCell ref="A12:I12"/>
    <mergeCell ref="A14:I14"/>
    <mergeCell ref="A16:I16"/>
  </mergeCells>
  <printOptions horizontalCentered="1"/>
  <pageMargins left="0.75" right="0.75" top="0.6" bottom="0.55000000000000004" header="0.28000000000000003" footer="0.16"/>
  <pageSetup scale="68"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35"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231B6-EBA3-4245-AC1D-11B6A58D7BA3}">
  <sheetPr>
    <pageSetUpPr fitToPage="1"/>
  </sheetPr>
  <dimension ref="A1:I43"/>
  <sheetViews>
    <sheetView zoomScaleNormal="100" zoomScaleSheetLayoutView="90" zoomScalePageLayoutView="90" workbookViewId="0">
      <selection activeCell="L38" sqref="L38"/>
    </sheetView>
  </sheetViews>
  <sheetFormatPr defaultColWidth="9.140625" defaultRowHeight="12.75" x14ac:dyDescent="0.2"/>
  <cols>
    <col min="1" max="2" width="17.28515625" style="1" customWidth="1"/>
    <col min="3" max="8" width="14" style="1" customWidth="1"/>
    <col min="9" max="9" width="13.140625" style="1" customWidth="1"/>
    <col min="10" max="16384" width="9.14062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284</v>
      </c>
      <c r="I2" s="31"/>
    </row>
    <row r="3" spans="1:9" x14ac:dyDescent="0.2">
      <c r="A3" s="30" t="s">
        <v>22</v>
      </c>
      <c r="B3" s="31" t="s">
        <v>285</v>
      </c>
      <c r="C3" s="31"/>
      <c r="D3" s="31"/>
      <c r="E3" s="30"/>
      <c r="F3" s="30"/>
      <c r="G3" s="32" t="s">
        <v>15</v>
      </c>
      <c r="H3" s="111" t="s">
        <v>286</v>
      </c>
      <c r="I3" s="33"/>
    </row>
    <row r="4" spans="1:9" x14ac:dyDescent="0.2">
      <c r="A4" s="30" t="s">
        <v>16</v>
      </c>
      <c r="B4" s="31" t="s">
        <v>294</v>
      </c>
      <c r="C4" s="31"/>
      <c r="D4" s="31"/>
      <c r="E4" s="30"/>
      <c r="F4" s="30"/>
      <c r="G4" s="32" t="s">
        <v>18</v>
      </c>
      <c r="H4" s="31" t="s">
        <v>38</v>
      </c>
      <c r="I4" s="31"/>
    </row>
    <row r="5" spans="1:9" x14ac:dyDescent="0.2">
      <c r="A5" s="30" t="s">
        <v>17</v>
      </c>
      <c r="B5" s="31" t="s">
        <v>295</v>
      </c>
      <c r="C5" s="33"/>
      <c r="D5" s="33"/>
      <c r="E5" s="30"/>
      <c r="F5" s="30"/>
      <c r="G5" s="32" t="s">
        <v>19</v>
      </c>
      <c r="H5" s="33" t="s">
        <v>296</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297</v>
      </c>
      <c r="B8" s="30"/>
      <c r="C8" s="30"/>
      <c r="D8" s="30"/>
      <c r="E8" s="30"/>
      <c r="F8" s="30"/>
      <c r="G8" s="30"/>
      <c r="H8" s="30"/>
      <c r="I8" s="30"/>
    </row>
    <row r="9" spans="1:9" x14ac:dyDescent="0.2">
      <c r="A9" s="30"/>
      <c r="B9" s="30"/>
      <c r="C9" s="30"/>
      <c r="D9" s="30"/>
      <c r="E9" s="30"/>
      <c r="F9" s="30"/>
      <c r="G9" s="30"/>
      <c r="H9" s="30"/>
      <c r="I9" s="30"/>
    </row>
    <row r="10" spans="1:9" x14ac:dyDescent="0.2">
      <c r="A10" s="30" t="s">
        <v>290</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298</v>
      </c>
      <c r="B12" s="30"/>
      <c r="C12" s="30"/>
      <c r="D12" s="30"/>
      <c r="E12" s="30"/>
      <c r="F12" s="30"/>
      <c r="G12" s="30"/>
      <c r="H12" s="30"/>
      <c r="I12" s="30"/>
    </row>
    <row r="13" spans="1:9" x14ac:dyDescent="0.2">
      <c r="A13" s="30"/>
      <c r="B13" s="30"/>
      <c r="C13" s="30"/>
      <c r="D13" s="30"/>
      <c r="E13" s="30"/>
      <c r="F13" s="30"/>
      <c r="G13" s="30"/>
      <c r="H13" s="30"/>
      <c r="I13" s="30"/>
    </row>
    <row r="14" spans="1:9" x14ac:dyDescent="0.2">
      <c r="A14" s="1" t="s">
        <v>313</v>
      </c>
      <c r="B14" s="30"/>
      <c r="C14" s="30"/>
      <c r="D14" s="30"/>
      <c r="E14" s="30"/>
      <c r="F14" s="30"/>
      <c r="G14" s="30"/>
      <c r="H14" s="30"/>
      <c r="I14" s="30"/>
    </row>
    <row r="15" spans="1:9" x14ac:dyDescent="0.2">
      <c r="A15" s="30"/>
      <c r="B15" s="30"/>
      <c r="C15" s="30"/>
      <c r="D15" s="30"/>
      <c r="E15" s="30"/>
      <c r="F15" s="30"/>
      <c r="G15" s="30"/>
      <c r="H15" s="30"/>
      <c r="I15" s="30"/>
    </row>
    <row r="16" spans="1:9" x14ac:dyDescent="0.2">
      <c r="A16" s="301" t="s">
        <v>12</v>
      </c>
      <c r="B16" s="302"/>
      <c r="C16" s="302"/>
      <c r="D16" s="302"/>
      <c r="E16" s="302"/>
      <c r="F16" s="302"/>
      <c r="G16" s="302"/>
      <c r="H16" s="302"/>
      <c r="I16" s="303"/>
    </row>
    <row r="17" spans="1:9" x14ac:dyDescent="0.2">
      <c r="A17" s="35"/>
      <c r="B17" s="36"/>
      <c r="C17" s="37" t="s">
        <v>27</v>
      </c>
      <c r="D17" s="37" t="s">
        <v>30</v>
      </c>
      <c r="E17" s="37" t="s">
        <v>32</v>
      </c>
      <c r="F17" s="37" t="s">
        <v>33</v>
      </c>
      <c r="G17" s="37" t="s">
        <v>34</v>
      </c>
      <c r="H17" s="37" t="s">
        <v>35</v>
      </c>
      <c r="I17" s="37" t="s">
        <v>312</v>
      </c>
    </row>
    <row r="18" spans="1:9" x14ac:dyDescent="0.2">
      <c r="A18" s="35"/>
      <c r="B18" s="36"/>
      <c r="C18" s="14" t="s">
        <v>10</v>
      </c>
      <c r="D18" s="13" t="s">
        <v>10</v>
      </c>
      <c r="E18" s="13" t="s">
        <v>10</v>
      </c>
      <c r="F18" s="15" t="s">
        <v>10</v>
      </c>
      <c r="G18" s="15" t="s">
        <v>10</v>
      </c>
      <c r="H18" s="15" t="s">
        <v>11</v>
      </c>
      <c r="I18" s="15" t="s">
        <v>11</v>
      </c>
    </row>
    <row r="19" spans="1:9" x14ac:dyDescent="0.2">
      <c r="A19" s="35" t="s">
        <v>0</v>
      </c>
      <c r="B19" s="36"/>
      <c r="C19" s="17">
        <v>674324</v>
      </c>
      <c r="D19" s="17">
        <v>602617</v>
      </c>
      <c r="E19" s="17">
        <v>378094</v>
      </c>
      <c r="F19" s="40">
        <v>378094</v>
      </c>
      <c r="G19" s="40">
        <v>378094</v>
      </c>
      <c r="H19" s="40">
        <v>0</v>
      </c>
      <c r="I19" s="40">
        <v>0</v>
      </c>
    </row>
    <row r="20" spans="1:9" x14ac:dyDescent="0.2">
      <c r="A20" s="35" t="s">
        <v>1</v>
      </c>
      <c r="B20" s="36"/>
      <c r="C20" s="17">
        <v>0</v>
      </c>
      <c r="D20" s="17">
        <v>293</v>
      </c>
      <c r="E20" s="17">
        <v>4500</v>
      </c>
      <c r="F20" s="40">
        <v>19803.059999999998</v>
      </c>
      <c r="G20" s="40">
        <f t="shared" ref="G20" si="0">F31</f>
        <v>3922.6299999999901</v>
      </c>
      <c r="H20" s="40">
        <v>0</v>
      </c>
      <c r="I20" s="40">
        <v>0</v>
      </c>
    </row>
    <row r="21" spans="1:9" x14ac:dyDescent="0.2">
      <c r="A21" s="35" t="s">
        <v>2</v>
      </c>
      <c r="B21" s="36"/>
      <c r="C21" s="17">
        <v>45000</v>
      </c>
      <c r="D21" s="17">
        <v>228729</v>
      </c>
      <c r="E21" s="17">
        <v>295548.92</v>
      </c>
      <c r="F21" s="40">
        <v>57969.56</v>
      </c>
      <c r="G21" s="40">
        <v>8852</v>
      </c>
      <c r="H21" s="40">
        <v>0</v>
      </c>
      <c r="I21" s="40">
        <v>0</v>
      </c>
    </row>
    <row r="22" spans="1:9" x14ac:dyDescent="0.2">
      <c r="A22" s="35" t="s">
        <v>3</v>
      </c>
      <c r="B22" s="36"/>
      <c r="C22" s="17">
        <v>44707</v>
      </c>
      <c r="D22" s="17">
        <v>224522</v>
      </c>
      <c r="E22" s="16">
        <v>280245.86</v>
      </c>
      <c r="F22" s="40">
        <v>73849.990000000005</v>
      </c>
      <c r="G22" s="40">
        <v>12774.63</v>
      </c>
      <c r="H22" s="40">
        <v>0</v>
      </c>
      <c r="I22" s="40">
        <v>0</v>
      </c>
    </row>
    <row r="23" spans="1:9" x14ac:dyDescent="0.2">
      <c r="A23" s="35"/>
      <c r="B23" s="36"/>
      <c r="C23" s="17"/>
      <c r="D23" s="17"/>
      <c r="E23" s="17"/>
      <c r="F23" s="40"/>
      <c r="G23" s="40"/>
      <c r="H23" s="40"/>
      <c r="I23" s="40"/>
    </row>
    <row r="24" spans="1:9" x14ac:dyDescent="0.2">
      <c r="A24" s="10" t="s">
        <v>4</v>
      </c>
      <c r="B24" s="6"/>
      <c r="C24" s="18"/>
      <c r="D24" s="18"/>
      <c r="E24" s="18"/>
      <c r="F24" s="18"/>
      <c r="G24" s="18"/>
      <c r="H24" s="16"/>
      <c r="I24" s="16"/>
    </row>
    <row r="25" spans="1:9" x14ac:dyDescent="0.2">
      <c r="A25" s="10" t="s">
        <v>31</v>
      </c>
      <c r="B25" s="11"/>
      <c r="C25" s="19"/>
      <c r="D25" s="18"/>
      <c r="E25" s="18"/>
      <c r="F25" s="18"/>
      <c r="G25" s="18"/>
      <c r="H25" s="16"/>
      <c r="I25" s="16"/>
    </row>
    <row r="26" spans="1:9" x14ac:dyDescent="0.2">
      <c r="A26" s="20"/>
      <c r="B26" s="21"/>
      <c r="C26" s="17"/>
      <c r="D26" s="17"/>
      <c r="E26" s="17"/>
      <c r="F26" s="17"/>
      <c r="G26" s="17"/>
      <c r="H26" s="17"/>
      <c r="I26" s="17"/>
    </row>
    <row r="27" spans="1:9" x14ac:dyDescent="0.2">
      <c r="A27" s="20"/>
      <c r="B27" s="21"/>
      <c r="C27" s="17"/>
      <c r="D27" s="17"/>
      <c r="E27" s="17"/>
      <c r="F27" s="17"/>
      <c r="G27" s="17"/>
      <c r="H27" s="17"/>
      <c r="I27" s="17"/>
    </row>
    <row r="28" spans="1:9" x14ac:dyDescent="0.2">
      <c r="A28" s="20"/>
      <c r="B28" s="21"/>
      <c r="C28" s="17"/>
      <c r="D28" s="17"/>
      <c r="E28" s="17"/>
      <c r="F28" s="17"/>
      <c r="G28" s="17"/>
      <c r="H28" s="17"/>
      <c r="I28" s="17"/>
    </row>
    <row r="29" spans="1:9" x14ac:dyDescent="0.2">
      <c r="A29" s="10" t="s">
        <v>5</v>
      </c>
      <c r="B29" s="11"/>
      <c r="C29" s="16">
        <v>0</v>
      </c>
      <c r="D29" s="16">
        <v>0</v>
      </c>
      <c r="E29" s="16">
        <v>0</v>
      </c>
      <c r="F29" s="16">
        <f t="shared" ref="F29:H29" si="1">SUM(F26:F28)</f>
        <v>0</v>
      </c>
      <c r="G29" s="16">
        <f t="shared" si="1"/>
        <v>0</v>
      </c>
      <c r="H29" s="16">
        <f t="shared" si="1"/>
        <v>0</v>
      </c>
      <c r="I29" s="16">
        <f t="shared" ref="I29" si="2">SUM(I26:I28)</f>
        <v>0</v>
      </c>
    </row>
    <row r="30" spans="1:9" x14ac:dyDescent="0.2">
      <c r="A30" s="35"/>
      <c r="B30" s="36"/>
      <c r="C30" s="17"/>
      <c r="D30" s="17"/>
      <c r="E30" s="17"/>
      <c r="F30" s="40"/>
      <c r="G30" s="40"/>
      <c r="H30" s="40"/>
      <c r="I30" s="40"/>
    </row>
    <row r="31" spans="1:9" x14ac:dyDescent="0.2">
      <c r="A31" s="35" t="s">
        <v>7</v>
      </c>
      <c r="B31" s="36"/>
      <c r="C31" s="16">
        <v>293</v>
      </c>
      <c r="D31" s="16">
        <v>4500</v>
      </c>
      <c r="E31" s="16">
        <v>19803.059999999998</v>
      </c>
      <c r="F31" s="39">
        <f>F20+F21-F22</f>
        <v>3922.6299999999901</v>
      </c>
      <c r="G31" s="39">
        <f t="shared" ref="G31:H31" si="3">G20+G21-G22</f>
        <v>0</v>
      </c>
      <c r="H31" s="39">
        <f t="shared" si="3"/>
        <v>0</v>
      </c>
      <c r="I31" s="39">
        <f t="shared" ref="I31" si="4">I20+I21-I22</f>
        <v>0</v>
      </c>
    </row>
    <row r="32" spans="1:9" x14ac:dyDescent="0.2">
      <c r="A32" s="41"/>
      <c r="B32" s="42"/>
      <c r="C32" s="22"/>
      <c r="D32" s="22"/>
      <c r="E32" s="17"/>
      <c r="F32" s="40"/>
      <c r="G32" s="40"/>
      <c r="H32" s="40"/>
      <c r="I32" s="40"/>
    </row>
    <row r="33" spans="1:9" x14ac:dyDescent="0.2">
      <c r="A33" s="35" t="s">
        <v>24</v>
      </c>
      <c r="B33" s="36"/>
      <c r="C33" s="22">
        <v>291072</v>
      </c>
      <c r="D33" s="22">
        <v>161596</v>
      </c>
      <c r="E33" s="17">
        <v>61121.66</v>
      </c>
      <c r="F33" s="40">
        <v>19272.990000000002</v>
      </c>
      <c r="G33" s="40">
        <v>0</v>
      </c>
      <c r="H33" s="40">
        <v>0</v>
      </c>
      <c r="I33" s="40">
        <v>0</v>
      </c>
    </row>
    <row r="34" spans="1:9" x14ac:dyDescent="0.2">
      <c r="A34" s="41"/>
      <c r="B34" s="42"/>
      <c r="C34" s="22"/>
      <c r="D34" s="22"/>
      <c r="E34" s="17"/>
      <c r="F34" s="40"/>
      <c r="G34" s="40"/>
      <c r="H34" s="40"/>
      <c r="I34" s="40"/>
    </row>
    <row r="35" spans="1:9" x14ac:dyDescent="0.2">
      <c r="A35" s="35" t="s">
        <v>25</v>
      </c>
      <c r="B35" s="44"/>
      <c r="C35" s="59">
        <v>-290779</v>
      </c>
      <c r="D35" s="59">
        <v>-157096</v>
      </c>
      <c r="E35" s="106" t="s">
        <v>101</v>
      </c>
      <c r="F35" s="58" t="s">
        <v>101</v>
      </c>
      <c r="G35" s="46">
        <f t="shared" ref="G35:H35" si="5">G31-G33</f>
        <v>0</v>
      </c>
      <c r="H35" s="46">
        <f t="shared" si="5"/>
        <v>0</v>
      </c>
      <c r="I35" s="46">
        <f t="shared" ref="I35" si="6">I31-I33</f>
        <v>0</v>
      </c>
    </row>
    <row r="36" spans="1:9" x14ac:dyDescent="0.2">
      <c r="A36" s="47"/>
      <c r="B36" s="47"/>
      <c r="C36" s="48"/>
      <c r="D36" s="48"/>
      <c r="E36" s="48"/>
      <c r="F36" s="48"/>
      <c r="G36" s="48"/>
      <c r="H36" s="48"/>
      <c r="I36" s="48"/>
    </row>
    <row r="37" spans="1:9" x14ac:dyDescent="0.2">
      <c r="A37" s="49" t="s">
        <v>26</v>
      </c>
      <c r="B37" s="31"/>
      <c r="C37" s="50"/>
      <c r="D37" s="50"/>
      <c r="E37" s="51"/>
      <c r="F37" s="51"/>
      <c r="G37" s="51"/>
      <c r="H37" s="51"/>
      <c r="I37" s="51"/>
    </row>
    <row r="38" spans="1:9" x14ac:dyDescent="0.2">
      <c r="A38" s="52" t="s">
        <v>29</v>
      </c>
      <c r="B38" s="42"/>
      <c r="C38" s="22"/>
      <c r="D38" s="22"/>
      <c r="E38" s="43"/>
      <c r="F38" s="43"/>
      <c r="G38" s="43"/>
      <c r="H38" s="43"/>
      <c r="I38" s="43"/>
    </row>
    <row r="39" spans="1:9" x14ac:dyDescent="0.2">
      <c r="A39" s="35"/>
      <c r="B39" s="36"/>
      <c r="C39" s="40"/>
      <c r="D39" s="40"/>
      <c r="E39" s="40"/>
      <c r="F39" s="40"/>
      <c r="G39" s="40"/>
      <c r="H39" s="40"/>
      <c r="I39" s="40"/>
    </row>
    <row r="40" spans="1:9" x14ac:dyDescent="0.2">
      <c r="A40" s="35" t="s">
        <v>6</v>
      </c>
      <c r="B40" s="36"/>
      <c r="C40" s="17"/>
      <c r="D40" s="17"/>
      <c r="E40" s="40"/>
      <c r="F40" s="40"/>
      <c r="G40" s="40"/>
      <c r="H40" s="40"/>
      <c r="I40" s="40"/>
    </row>
    <row r="41" spans="1:9" x14ac:dyDescent="0.2">
      <c r="A41" s="35"/>
      <c r="B41" s="36"/>
      <c r="C41" s="17"/>
      <c r="D41" s="17"/>
      <c r="E41" s="40"/>
      <c r="F41" s="40"/>
      <c r="G41" s="40"/>
      <c r="H41" s="40"/>
      <c r="I41" s="40"/>
    </row>
    <row r="42" spans="1:9" x14ac:dyDescent="0.2">
      <c r="A42" s="52" t="s">
        <v>8</v>
      </c>
      <c r="B42" s="44"/>
      <c r="C42" s="17"/>
      <c r="D42" s="17"/>
      <c r="E42" s="40"/>
      <c r="F42" s="40"/>
      <c r="G42" s="40"/>
      <c r="H42" s="40"/>
      <c r="I42" s="40"/>
    </row>
    <row r="43" spans="1:9" x14ac:dyDescent="0.2">
      <c r="A43" s="53" t="s">
        <v>9</v>
      </c>
      <c r="B43" s="54"/>
      <c r="C43" s="17"/>
      <c r="D43" s="17"/>
      <c r="E43" s="40"/>
      <c r="F43" s="40"/>
      <c r="G43" s="40"/>
      <c r="H43" s="40"/>
      <c r="I43" s="40"/>
    </row>
  </sheetData>
  <sheetProtection selectLockedCells="1"/>
  <mergeCells count="1">
    <mergeCell ref="A16:I16"/>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DB10D1-3E7D-44B4-BA8A-DA7F12BE1BBD}">
  <sheetPr>
    <pageSetUpPr fitToPage="1"/>
  </sheetPr>
  <dimension ref="A2:I43"/>
  <sheetViews>
    <sheetView zoomScaleNormal="100" zoomScaleSheetLayoutView="90" workbookViewId="0">
      <selection activeCell="L38" sqref="L38"/>
    </sheetView>
  </sheetViews>
  <sheetFormatPr defaultColWidth="9.140625" defaultRowHeight="12.75" x14ac:dyDescent="0.2"/>
  <cols>
    <col min="1" max="2" width="17.28515625" style="1" customWidth="1"/>
    <col min="3" max="8" width="14" style="1" customWidth="1"/>
    <col min="9" max="9" width="13.140625" style="1" customWidth="1"/>
    <col min="10" max="16384" width="9.140625" style="1"/>
  </cols>
  <sheetData>
    <row r="2" spans="1:9" x14ac:dyDescent="0.2">
      <c r="A2" s="1" t="s">
        <v>13</v>
      </c>
      <c r="B2" s="2" t="s">
        <v>36</v>
      </c>
      <c r="C2" s="2"/>
      <c r="D2" s="2"/>
      <c r="E2" s="2"/>
      <c r="G2" s="3" t="s">
        <v>14</v>
      </c>
      <c r="H2" s="2" t="s">
        <v>383</v>
      </c>
      <c r="I2" s="4"/>
    </row>
    <row r="3" spans="1:9" x14ac:dyDescent="0.2">
      <c r="A3" s="1" t="s">
        <v>22</v>
      </c>
      <c r="B3" s="2" t="s">
        <v>382</v>
      </c>
      <c r="C3" s="2"/>
      <c r="D3" s="2"/>
      <c r="E3" s="2"/>
      <c r="G3" s="3" t="s">
        <v>15</v>
      </c>
      <c r="H3" s="5" t="s">
        <v>388</v>
      </c>
      <c r="I3" s="6"/>
    </row>
    <row r="4" spans="1:9" x14ac:dyDescent="0.2">
      <c r="A4" s="1" t="s">
        <v>16</v>
      </c>
      <c r="B4" s="328" t="s">
        <v>37</v>
      </c>
      <c r="C4" s="328"/>
      <c r="D4" s="328"/>
      <c r="E4" s="328"/>
      <c r="G4" s="3" t="s">
        <v>18</v>
      </c>
      <c r="H4" s="7" t="s">
        <v>38</v>
      </c>
      <c r="I4" s="4"/>
    </row>
    <row r="5" spans="1:9" x14ac:dyDescent="0.2">
      <c r="A5" s="1" t="s">
        <v>17</v>
      </c>
      <c r="B5" s="323" t="s">
        <v>39</v>
      </c>
      <c r="C5" s="323"/>
      <c r="D5" s="323"/>
      <c r="E5" s="323"/>
      <c r="G5" s="3" t="s">
        <v>19</v>
      </c>
      <c r="H5" s="5" t="s">
        <v>40</v>
      </c>
      <c r="I5" s="6"/>
    </row>
    <row r="8" spans="1:9" s="8" customFormat="1" ht="33" customHeight="1" x14ac:dyDescent="0.2">
      <c r="A8" s="329" t="s">
        <v>41</v>
      </c>
      <c r="B8" s="329"/>
      <c r="C8" s="329"/>
      <c r="D8" s="329"/>
      <c r="E8" s="329"/>
      <c r="F8" s="329"/>
      <c r="G8" s="329"/>
      <c r="H8" s="329"/>
      <c r="I8" s="329"/>
    </row>
    <row r="9" spans="1:9" s="8" customFormat="1" x14ac:dyDescent="0.2">
      <c r="A9" s="9"/>
      <c r="B9" s="9"/>
      <c r="C9" s="9"/>
      <c r="D9" s="9"/>
      <c r="E9" s="9"/>
      <c r="F9" s="9"/>
      <c r="G9" s="9"/>
      <c r="H9" s="9"/>
      <c r="I9" s="9"/>
    </row>
    <row r="10" spans="1:9" s="8" customFormat="1" x14ac:dyDescent="0.2">
      <c r="A10" s="9" t="s">
        <v>42</v>
      </c>
      <c r="B10" s="9"/>
      <c r="C10" s="9"/>
      <c r="D10" s="9"/>
      <c r="E10" s="9"/>
      <c r="F10" s="9"/>
      <c r="G10" s="9"/>
      <c r="H10" s="9"/>
      <c r="I10" s="9"/>
    </row>
    <row r="11" spans="1:9" s="8" customFormat="1" x14ac:dyDescent="0.2"/>
    <row r="12" spans="1:9" s="8" customFormat="1" ht="33" customHeight="1" x14ac:dyDescent="0.2">
      <c r="A12" s="324" t="s">
        <v>43</v>
      </c>
      <c r="B12" s="324"/>
      <c r="C12" s="324"/>
      <c r="D12" s="324"/>
      <c r="E12" s="324"/>
      <c r="F12" s="324"/>
      <c r="G12" s="324"/>
      <c r="H12" s="324"/>
      <c r="I12" s="324"/>
    </row>
    <row r="13" spans="1:9" s="8" customFormat="1" x14ac:dyDescent="0.2"/>
    <row r="14" spans="1:9" s="8" customFormat="1" x14ac:dyDescent="0.2">
      <c r="A14" s="324" t="s">
        <v>384</v>
      </c>
      <c r="B14" s="324"/>
      <c r="C14" s="324"/>
      <c r="D14" s="324"/>
      <c r="E14" s="324"/>
      <c r="F14" s="324"/>
      <c r="G14" s="324"/>
      <c r="H14" s="324"/>
      <c r="I14" s="324"/>
    </row>
    <row r="16" spans="1:9" x14ac:dyDescent="0.2">
      <c r="A16" s="325" t="s">
        <v>12</v>
      </c>
      <c r="B16" s="326"/>
      <c r="C16" s="326"/>
      <c r="D16" s="326"/>
      <c r="E16" s="326"/>
      <c r="F16" s="326"/>
      <c r="G16" s="326"/>
      <c r="H16" s="326"/>
      <c r="I16" s="327"/>
    </row>
    <row r="17" spans="1:9" x14ac:dyDescent="0.2">
      <c r="A17" s="10"/>
      <c r="B17" s="11"/>
      <c r="C17" s="12" t="s">
        <v>27</v>
      </c>
      <c r="D17" s="12" t="s">
        <v>30</v>
      </c>
      <c r="E17" s="12" t="s">
        <v>32</v>
      </c>
      <c r="F17" s="12" t="s">
        <v>33</v>
      </c>
      <c r="G17" s="12" t="s">
        <v>34</v>
      </c>
      <c r="H17" s="12" t="s">
        <v>35</v>
      </c>
      <c r="I17" s="12" t="s">
        <v>312</v>
      </c>
    </row>
    <row r="18" spans="1:9" x14ac:dyDescent="0.2">
      <c r="A18" s="10"/>
      <c r="B18" s="11"/>
      <c r="C18" s="14" t="s">
        <v>10</v>
      </c>
      <c r="D18" s="13" t="s">
        <v>10</v>
      </c>
      <c r="E18" s="13" t="s">
        <v>10</v>
      </c>
      <c r="F18" s="15" t="s">
        <v>10</v>
      </c>
      <c r="G18" s="15" t="s">
        <v>10</v>
      </c>
      <c r="H18" s="13" t="s">
        <v>11</v>
      </c>
      <c r="I18" s="13" t="s">
        <v>11</v>
      </c>
    </row>
    <row r="19" spans="1:9" x14ac:dyDescent="0.2">
      <c r="A19" s="10" t="s">
        <v>0</v>
      </c>
      <c r="B19" s="11"/>
      <c r="C19" s="17">
        <v>130000</v>
      </c>
      <c r="D19" s="17">
        <v>130000</v>
      </c>
      <c r="E19" s="17">
        <v>130000</v>
      </c>
      <c r="F19" s="17">
        <v>130000</v>
      </c>
      <c r="G19" s="17">
        <v>130000</v>
      </c>
      <c r="H19" s="17">
        <v>130000</v>
      </c>
      <c r="I19" s="17">
        <v>130000</v>
      </c>
    </row>
    <row r="20" spans="1:9" x14ac:dyDescent="0.2">
      <c r="A20" s="10" t="s">
        <v>1</v>
      </c>
      <c r="B20" s="11"/>
      <c r="C20" s="17">
        <v>0</v>
      </c>
      <c r="D20" s="17">
        <v>0</v>
      </c>
      <c r="E20" s="17">
        <v>0</v>
      </c>
      <c r="F20" s="17">
        <f t="shared" ref="F20" si="0">E31</f>
        <v>0</v>
      </c>
      <c r="G20" s="17">
        <f t="shared" ref="G20" si="1">F31</f>
        <v>0</v>
      </c>
      <c r="H20" s="17">
        <f t="shared" ref="H20" si="2">G31</f>
        <v>0</v>
      </c>
      <c r="I20" s="17">
        <f t="shared" ref="I20" si="3">H31</f>
        <v>0</v>
      </c>
    </row>
    <row r="21" spans="1:9" x14ac:dyDescent="0.2">
      <c r="A21" s="10" t="s">
        <v>2</v>
      </c>
      <c r="B21" s="11"/>
      <c r="C21" s="17">
        <v>0</v>
      </c>
      <c r="D21" s="17">
        <v>1416.72</v>
      </c>
      <c r="E21" s="17">
        <v>202160.67</v>
      </c>
      <c r="F21" s="17">
        <v>168277.88</v>
      </c>
      <c r="G21" s="17">
        <v>29798.32</v>
      </c>
      <c r="H21" s="17">
        <v>130000</v>
      </c>
      <c r="I21" s="17">
        <v>130000</v>
      </c>
    </row>
    <row r="22" spans="1:9" x14ac:dyDescent="0.2">
      <c r="A22" s="10" t="s">
        <v>3</v>
      </c>
      <c r="B22" s="11"/>
      <c r="C22" s="17">
        <v>0</v>
      </c>
      <c r="D22" s="17">
        <v>1416.72</v>
      </c>
      <c r="E22" s="16">
        <v>202160.67</v>
      </c>
      <c r="F22" s="17">
        <v>168277.88</v>
      </c>
      <c r="G22" s="17">
        <v>29798.32</v>
      </c>
      <c r="H22" s="17">
        <v>130000</v>
      </c>
      <c r="I22" s="17">
        <v>130000</v>
      </c>
    </row>
    <row r="23" spans="1:9" x14ac:dyDescent="0.2">
      <c r="A23" s="10"/>
      <c r="B23" s="11"/>
      <c r="C23" s="17"/>
      <c r="D23" s="17"/>
      <c r="E23" s="17"/>
      <c r="F23" s="17"/>
      <c r="G23" s="17"/>
      <c r="H23" s="17"/>
      <c r="I23" s="17"/>
    </row>
    <row r="24" spans="1:9" x14ac:dyDescent="0.2">
      <c r="A24" s="10" t="s">
        <v>4</v>
      </c>
      <c r="B24" s="6"/>
      <c r="C24" s="18"/>
      <c r="D24" s="18"/>
      <c r="E24" s="18"/>
      <c r="F24" s="18"/>
      <c r="G24" s="18"/>
      <c r="H24" s="16"/>
      <c r="I24" s="16"/>
    </row>
    <row r="25" spans="1:9" x14ac:dyDescent="0.2">
      <c r="A25" s="10" t="s">
        <v>31</v>
      </c>
      <c r="B25" s="11"/>
      <c r="C25" s="19"/>
      <c r="D25" s="18"/>
      <c r="E25" s="18"/>
      <c r="F25" s="18"/>
      <c r="G25" s="18"/>
      <c r="H25" s="16"/>
      <c r="I25" s="16"/>
    </row>
    <row r="26" spans="1:9" x14ac:dyDescent="0.2">
      <c r="A26" s="20"/>
      <c r="B26" s="21"/>
      <c r="C26" s="17"/>
      <c r="D26" s="17"/>
      <c r="E26" s="17"/>
      <c r="F26" s="17"/>
      <c r="G26" s="17"/>
      <c r="H26" s="17"/>
      <c r="I26" s="17"/>
    </row>
    <row r="27" spans="1:9" x14ac:dyDescent="0.2">
      <c r="A27" s="20"/>
      <c r="B27" s="21"/>
      <c r="C27" s="17"/>
      <c r="D27" s="17"/>
      <c r="E27" s="17"/>
      <c r="F27" s="17"/>
      <c r="G27" s="17"/>
      <c r="H27" s="17"/>
      <c r="I27" s="17"/>
    </row>
    <row r="28" spans="1:9" x14ac:dyDescent="0.2">
      <c r="A28" s="20"/>
      <c r="B28" s="21"/>
      <c r="C28" s="17"/>
      <c r="D28" s="17"/>
      <c r="E28" s="17"/>
      <c r="F28" s="17"/>
      <c r="G28" s="17"/>
      <c r="H28" s="17"/>
      <c r="I28" s="17"/>
    </row>
    <row r="29" spans="1:9" x14ac:dyDescent="0.2">
      <c r="A29" s="10" t="s">
        <v>5</v>
      </c>
      <c r="B29" s="11"/>
      <c r="C29" s="16">
        <v>0</v>
      </c>
      <c r="D29" s="16">
        <v>0</v>
      </c>
      <c r="E29" s="16">
        <v>0</v>
      </c>
      <c r="F29" s="16">
        <f t="shared" ref="F29:H29" si="4">SUM(F26:F28)</f>
        <v>0</v>
      </c>
      <c r="G29" s="16">
        <f t="shared" si="4"/>
        <v>0</v>
      </c>
      <c r="H29" s="16">
        <f t="shared" si="4"/>
        <v>0</v>
      </c>
      <c r="I29" s="16">
        <f t="shared" ref="I29" si="5">SUM(I26:I28)</f>
        <v>0</v>
      </c>
    </row>
    <row r="30" spans="1:9" x14ac:dyDescent="0.2">
      <c r="A30" s="10"/>
      <c r="B30" s="11"/>
      <c r="C30" s="17"/>
      <c r="D30" s="17"/>
      <c r="E30" s="17"/>
      <c r="F30" s="17"/>
      <c r="G30" s="17"/>
      <c r="H30" s="17"/>
      <c r="I30" s="17"/>
    </row>
    <row r="31" spans="1:9" x14ac:dyDescent="0.2">
      <c r="A31" s="10" t="s">
        <v>7</v>
      </c>
      <c r="B31" s="11"/>
      <c r="C31" s="16">
        <v>0</v>
      </c>
      <c r="D31" s="16">
        <v>0</v>
      </c>
      <c r="E31" s="16">
        <v>0</v>
      </c>
      <c r="F31" s="16">
        <f>+F20+F21-F22+F29</f>
        <v>0</v>
      </c>
      <c r="G31" s="16">
        <f>+G20+G21-G22+G29</f>
        <v>0</v>
      </c>
      <c r="H31" s="16">
        <f t="shared" ref="H31:I31" si="6">+H20+H21-H22+H29</f>
        <v>0</v>
      </c>
      <c r="I31" s="16">
        <f t="shared" si="6"/>
        <v>0</v>
      </c>
    </row>
    <row r="32" spans="1:9" x14ac:dyDescent="0.2">
      <c r="A32" s="20"/>
      <c r="B32" s="21"/>
      <c r="C32" s="22"/>
      <c r="D32" s="22"/>
      <c r="E32" s="22"/>
      <c r="F32" s="17"/>
      <c r="G32" s="17"/>
      <c r="H32" s="17"/>
      <c r="I32" s="17"/>
    </row>
    <row r="33" spans="1:9" x14ac:dyDescent="0.2">
      <c r="A33" s="10" t="s">
        <v>24</v>
      </c>
      <c r="B33" s="11"/>
      <c r="C33" s="22"/>
      <c r="D33" s="22">
        <v>1474.14</v>
      </c>
      <c r="E33" s="22"/>
      <c r="F33" s="17"/>
      <c r="G33" s="17"/>
      <c r="H33" s="17"/>
      <c r="I33" s="17"/>
    </row>
    <row r="34" spans="1:9" x14ac:dyDescent="0.2">
      <c r="A34" s="20"/>
      <c r="B34" s="21"/>
      <c r="C34" s="22"/>
      <c r="D34" s="22"/>
      <c r="E34" s="17"/>
      <c r="F34" s="17"/>
      <c r="G34" s="17"/>
      <c r="H34" s="17"/>
      <c r="I34" s="17"/>
    </row>
    <row r="35" spans="1:9" x14ac:dyDescent="0.2">
      <c r="A35" s="10" t="s">
        <v>25</v>
      </c>
      <c r="B35" s="23"/>
      <c r="C35" s="24" t="s">
        <v>44</v>
      </c>
      <c r="D35" s="24" t="s">
        <v>44</v>
      </c>
      <c r="E35" s="24" t="s">
        <v>44</v>
      </c>
      <c r="F35" s="24" t="s">
        <v>44</v>
      </c>
      <c r="G35" s="24" t="s">
        <v>44</v>
      </c>
      <c r="H35" s="24" t="s">
        <v>44</v>
      </c>
      <c r="I35" s="24" t="s">
        <v>44</v>
      </c>
    </row>
    <row r="36" spans="1:9" ht="25.5" customHeight="1" x14ac:dyDescent="0.2">
      <c r="A36" s="25"/>
      <c r="B36" s="25"/>
      <c r="C36" s="320" t="s">
        <v>45</v>
      </c>
      <c r="D36" s="321"/>
      <c r="E36" s="321"/>
      <c r="F36" s="321"/>
      <c r="G36" s="321"/>
      <c r="H36" s="321"/>
      <c r="I36" s="321"/>
    </row>
    <row r="37" spans="1:9" x14ac:dyDescent="0.2">
      <c r="A37" s="26" t="s">
        <v>26</v>
      </c>
      <c r="B37" s="4"/>
      <c r="C37" s="322"/>
      <c r="D37" s="322"/>
      <c r="E37" s="322"/>
      <c r="F37" s="322"/>
      <c r="G37" s="322"/>
      <c r="H37" s="322"/>
      <c r="I37" s="322"/>
    </row>
    <row r="38" spans="1:9" x14ac:dyDescent="0.2">
      <c r="A38" s="27" t="s">
        <v>29</v>
      </c>
      <c r="B38" s="21"/>
      <c r="C38" s="17"/>
      <c r="D38" s="17"/>
      <c r="E38" s="17"/>
      <c r="F38" s="17"/>
      <c r="G38" s="17"/>
      <c r="H38" s="17"/>
      <c r="I38" s="17"/>
    </row>
    <row r="39" spans="1:9" x14ac:dyDescent="0.2">
      <c r="A39" s="10"/>
      <c r="B39" s="11"/>
      <c r="C39" s="17"/>
      <c r="D39" s="17"/>
      <c r="E39" s="17"/>
      <c r="F39" s="17"/>
      <c r="G39" s="17"/>
      <c r="H39" s="17"/>
      <c r="I39" s="17"/>
    </row>
    <row r="40" spans="1:9" x14ac:dyDescent="0.2">
      <c r="A40" s="10" t="s">
        <v>6</v>
      </c>
      <c r="B40" s="11"/>
      <c r="C40" s="17"/>
      <c r="D40" s="17"/>
      <c r="E40" s="17"/>
      <c r="F40" s="17"/>
      <c r="G40" s="17"/>
      <c r="H40" s="17"/>
      <c r="I40" s="17"/>
    </row>
    <row r="41" spans="1:9" x14ac:dyDescent="0.2">
      <c r="A41" s="10"/>
      <c r="B41" s="11"/>
      <c r="C41" s="17"/>
      <c r="D41" s="17"/>
      <c r="E41" s="17"/>
      <c r="F41" s="17"/>
      <c r="G41" s="17"/>
      <c r="H41" s="17"/>
      <c r="I41" s="17"/>
    </row>
    <row r="42" spans="1:9" x14ac:dyDescent="0.2">
      <c r="A42" s="27" t="s">
        <v>8</v>
      </c>
      <c r="B42" s="23"/>
      <c r="C42" s="17"/>
      <c r="D42" s="17"/>
      <c r="E42" s="17"/>
      <c r="F42" s="17"/>
      <c r="G42" s="17"/>
      <c r="H42" s="17"/>
      <c r="I42" s="17"/>
    </row>
    <row r="43" spans="1:9" x14ac:dyDescent="0.2">
      <c r="A43" s="28" t="s">
        <v>9</v>
      </c>
      <c r="B43" s="29"/>
      <c r="C43" s="17"/>
      <c r="D43" s="17"/>
      <c r="E43" s="17"/>
      <c r="F43" s="17"/>
      <c r="G43" s="17"/>
      <c r="H43" s="17"/>
      <c r="I43" s="17"/>
    </row>
  </sheetData>
  <mergeCells count="7">
    <mergeCell ref="A16:I16"/>
    <mergeCell ref="C36:I37"/>
    <mergeCell ref="B4:E4"/>
    <mergeCell ref="B5:E5"/>
    <mergeCell ref="A8:I8"/>
    <mergeCell ref="A12:I12"/>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17DD3C-6C6A-4966-9EE2-88416741AF54}">
  <sheetPr>
    <pageSetUpPr fitToPage="1"/>
  </sheetPr>
  <dimension ref="A2:I43"/>
  <sheetViews>
    <sheetView zoomScale="96" zoomScaleNormal="96" zoomScaleSheetLayoutView="90" workbookViewId="0">
      <selection activeCell="L38" sqref="L38"/>
    </sheetView>
  </sheetViews>
  <sheetFormatPr defaultColWidth="9.140625" defaultRowHeight="12.75" x14ac:dyDescent="0.2"/>
  <cols>
    <col min="1" max="2" width="17.28515625" style="251" customWidth="1"/>
    <col min="3" max="8" width="14" style="251" customWidth="1"/>
    <col min="9" max="9" width="13.140625" style="251" customWidth="1"/>
    <col min="10" max="16384" width="9.140625" style="251"/>
  </cols>
  <sheetData>
    <row r="2" spans="1:9" x14ac:dyDescent="0.2">
      <c r="A2" s="251" t="s">
        <v>13</v>
      </c>
      <c r="B2" s="117" t="s">
        <v>36</v>
      </c>
      <c r="C2" s="117"/>
      <c r="D2" s="117"/>
      <c r="E2" s="117"/>
      <c r="G2" s="3" t="s">
        <v>14</v>
      </c>
      <c r="H2" s="117" t="s">
        <v>146</v>
      </c>
      <c r="I2" s="118"/>
    </row>
    <row r="3" spans="1:9" x14ac:dyDescent="0.2">
      <c r="A3" s="251" t="s">
        <v>22</v>
      </c>
      <c r="B3" s="117" t="s">
        <v>147</v>
      </c>
      <c r="C3" s="117"/>
      <c r="D3" s="117"/>
      <c r="E3" s="117"/>
      <c r="G3" s="3" t="s">
        <v>15</v>
      </c>
      <c r="H3" s="119" t="s">
        <v>148</v>
      </c>
      <c r="I3" s="252"/>
    </row>
    <row r="4" spans="1:9" x14ac:dyDescent="0.2">
      <c r="A4" s="251" t="s">
        <v>16</v>
      </c>
      <c r="B4" s="328" t="s">
        <v>159</v>
      </c>
      <c r="C4" s="328"/>
      <c r="D4" s="328"/>
      <c r="E4" s="328"/>
      <c r="G4" s="3" t="s">
        <v>18</v>
      </c>
      <c r="H4" s="7" t="s">
        <v>38</v>
      </c>
      <c r="I4" s="118"/>
    </row>
    <row r="5" spans="1:9" ht="12.75" customHeight="1" x14ac:dyDescent="0.2">
      <c r="A5" s="251" t="s">
        <v>17</v>
      </c>
      <c r="B5" s="330" t="s">
        <v>160</v>
      </c>
      <c r="C5" s="330"/>
      <c r="D5" s="330"/>
      <c r="E5" s="330"/>
      <c r="G5" s="3" t="s">
        <v>19</v>
      </c>
      <c r="H5" s="119" t="s">
        <v>161</v>
      </c>
      <c r="I5" s="252"/>
    </row>
    <row r="8" spans="1:9" s="8" customFormat="1" ht="45.2" customHeight="1" x14ac:dyDescent="0.2">
      <c r="A8" s="329" t="s">
        <v>162</v>
      </c>
      <c r="B8" s="329"/>
      <c r="C8" s="329"/>
      <c r="D8" s="329"/>
      <c r="E8" s="329"/>
      <c r="F8" s="329"/>
      <c r="G8" s="329"/>
      <c r="H8" s="329"/>
      <c r="I8" s="329"/>
    </row>
    <row r="9" spans="1:9" s="8" customFormat="1" x14ac:dyDescent="0.2">
      <c r="A9" s="9"/>
      <c r="B9" s="9"/>
      <c r="C9" s="9"/>
      <c r="D9" s="9"/>
      <c r="E9" s="9"/>
      <c r="F9" s="9"/>
      <c r="G9" s="9"/>
      <c r="H9" s="9"/>
      <c r="I9" s="9"/>
    </row>
    <row r="10" spans="1:9" s="8" customFormat="1" x14ac:dyDescent="0.2">
      <c r="A10" s="9" t="s">
        <v>163</v>
      </c>
      <c r="B10" s="9"/>
      <c r="C10" s="9"/>
      <c r="D10" s="9"/>
      <c r="E10" s="9"/>
      <c r="F10" s="9"/>
      <c r="G10" s="9"/>
      <c r="H10" s="9"/>
      <c r="I10" s="9"/>
    </row>
    <row r="11" spans="1:9" s="8" customFormat="1" x14ac:dyDescent="0.2"/>
    <row r="12" spans="1:9" s="8" customFormat="1" ht="150" customHeight="1" x14ac:dyDescent="0.2">
      <c r="A12" s="331" t="s">
        <v>164</v>
      </c>
      <c r="B12" s="331"/>
      <c r="C12" s="331"/>
      <c r="D12" s="331"/>
      <c r="E12" s="331"/>
      <c r="F12" s="331"/>
      <c r="G12" s="331"/>
      <c r="H12" s="331"/>
      <c r="I12" s="331"/>
    </row>
    <row r="13" spans="1:9" s="8" customFormat="1" x14ac:dyDescent="0.2"/>
    <row r="14" spans="1:9" s="8" customFormat="1" ht="48" customHeight="1" x14ac:dyDescent="0.2">
      <c r="A14" s="324" t="s">
        <v>358</v>
      </c>
      <c r="B14" s="324"/>
      <c r="C14" s="324"/>
      <c r="D14" s="324"/>
      <c r="E14" s="324"/>
      <c r="F14" s="324"/>
      <c r="G14" s="324"/>
      <c r="H14" s="324"/>
      <c r="I14" s="324"/>
    </row>
    <row r="16" spans="1:9" x14ac:dyDescent="0.2">
      <c r="A16" s="325" t="s">
        <v>12</v>
      </c>
      <c r="B16" s="326"/>
      <c r="C16" s="326"/>
      <c r="D16" s="326"/>
      <c r="E16" s="326"/>
      <c r="F16" s="326"/>
      <c r="G16" s="326"/>
      <c r="H16" s="326"/>
      <c r="I16" s="327"/>
    </row>
    <row r="17" spans="1:9" x14ac:dyDescent="0.2">
      <c r="A17" s="253"/>
      <c r="B17" s="254"/>
      <c r="C17" s="123" t="s">
        <v>27</v>
      </c>
      <c r="D17" s="123" t="s">
        <v>30</v>
      </c>
      <c r="E17" s="123" t="s">
        <v>32</v>
      </c>
      <c r="F17" s="123" t="s">
        <v>33</v>
      </c>
      <c r="G17" s="123" t="s">
        <v>34</v>
      </c>
      <c r="H17" s="123" t="s">
        <v>35</v>
      </c>
      <c r="I17" s="123" t="s">
        <v>312</v>
      </c>
    </row>
    <row r="18" spans="1:9" x14ac:dyDescent="0.2">
      <c r="A18" s="253"/>
      <c r="B18" s="254"/>
      <c r="C18" s="14" t="s">
        <v>10</v>
      </c>
      <c r="D18" s="171" t="s">
        <v>10</v>
      </c>
      <c r="E18" s="171" t="s">
        <v>10</v>
      </c>
      <c r="F18" s="255" t="s">
        <v>10</v>
      </c>
      <c r="G18" s="255" t="s">
        <v>10</v>
      </c>
      <c r="H18" s="171" t="s">
        <v>11</v>
      </c>
      <c r="I18" s="171" t="s">
        <v>11</v>
      </c>
    </row>
    <row r="19" spans="1:9" x14ac:dyDescent="0.2">
      <c r="A19" s="253" t="s">
        <v>0</v>
      </c>
      <c r="B19" s="254"/>
      <c r="C19" s="257">
        <v>178179</v>
      </c>
      <c r="D19" s="257">
        <v>200000</v>
      </c>
      <c r="E19" s="257">
        <v>200000</v>
      </c>
      <c r="F19" s="257">
        <v>200000</v>
      </c>
      <c r="G19" s="257">
        <v>200000</v>
      </c>
      <c r="H19" s="257">
        <v>200000</v>
      </c>
      <c r="I19" s="257">
        <v>200000</v>
      </c>
    </row>
    <row r="20" spans="1:9" x14ac:dyDescent="0.2">
      <c r="A20" s="253" t="s">
        <v>1</v>
      </c>
      <c r="B20" s="254"/>
      <c r="C20" s="257">
        <v>53</v>
      </c>
      <c r="D20" s="257">
        <v>918.35000000000582</v>
      </c>
      <c r="E20" s="257">
        <v>0.35000000000582077</v>
      </c>
      <c r="F20" s="257">
        <f t="shared" ref="F20:I20" si="0">E31</f>
        <v>0.35000000000582077</v>
      </c>
      <c r="G20" s="257">
        <f t="shared" si="0"/>
        <v>0.35000000000582077</v>
      </c>
      <c r="H20" s="257">
        <f t="shared" si="0"/>
        <v>0.35000000000582077</v>
      </c>
      <c r="I20" s="257">
        <f t="shared" si="0"/>
        <v>0.35000000000582077</v>
      </c>
    </row>
    <row r="21" spans="1:9" x14ac:dyDescent="0.2">
      <c r="A21" s="253" t="s">
        <v>2</v>
      </c>
      <c r="B21" s="254"/>
      <c r="C21" s="257">
        <v>196479.1</v>
      </c>
      <c r="D21" s="257">
        <v>172685</v>
      </c>
      <c r="E21" s="257">
        <v>162459.26</v>
      </c>
      <c r="F21" s="257">
        <v>164336.35999999999</v>
      </c>
      <c r="G21" s="257">
        <v>54692.13</v>
      </c>
      <c r="H21" s="257">
        <v>165000</v>
      </c>
      <c r="I21" s="257">
        <v>165000</v>
      </c>
    </row>
    <row r="22" spans="1:9" x14ac:dyDescent="0.2">
      <c r="A22" s="253" t="s">
        <v>3</v>
      </c>
      <c r="B22" s="254"/>
      <c r="C22" s="257">
        <v>195613.75</v>
      </c>
      <c r="D22" s="257">
        <v>173603</v>
      </c>
      <c r="E22" s="256">
        <v>162459.26</v>
      </c>
      <c r="F22" s="257">
        <v>164336.35999999999</v>
      </c>
      <c r="G22" s="257">
        <v>54692.13</v>
      </c>
      <c r="H22" s="257">
        <v>165000</v>
      </c>
      <c r="I22" s="257">
        <v>165000</v>
      </c>
    </row>
    <row r="23" spans="1:9" x14ac:dyDescent="0.2">
      <c r="A23" s="253"/>
      <c r="B23" s="254"/>
      <c r="C23" s="257"/>
      <c r="D23" s="257"/>
      <c r="E23" s="257"/>
      <c r="F23" s="257"/>
      <c r="G23" s="257"/>
      <c r="H23" s="257"/>
      <c r="I23" s="257"/>
    </row>
    <row r="24" spans="1:9" x14ac:dyDescent="0.2">
      <c r="A24" s="253" t="s">
        <v>4</v>
      </c>
      <c r="B24" s="252"/>
      <c r="C24" s="258"/>
      <c r="D24" s="258"/>
      <c r="E24" s="258"/>
      <c r="F24" s="258"/>
      <c r="G24" s="258"/>
      <c r="H24" s="256"/>
      <c r="I24" s="256"/>
    </row>
    <row r="25" spans="1:9" x14ac:dyDescent="0.2">
      <c r="A25" s="253" t="s">
        <v>31</v>
      </c>
      <c r="B25" s="254"/>
      <c r="C25" s="259"/>
      <c r="D25" s="258"/>
      <c r="E25" s="258"/>
      <c r="F25" s="258"/>
      <c r="G25" s="258"/>
      <c r="H25" s="256"/>
      <c r="I25" s="256"/>
    </row>
    <row r="26" spans="1:9" x14ac:dyDescent="0.2">
      <c r="A26" s="260"/>
      <c r="B26" s="261"/>
      <c r="C26" s="257"/>
      <c r="D26" s="257"/>
      <c r="E26" s="257"/>
      <c r="F26" s="257"/>
      <c r="G26" s="257"/>
      <c r="H26" s="257"/>
      <c r="I26" s="257"/>
    </row>
    <row r="27" spans="1:9" x14ac:dyDescent="0.2">
      <c r="A27" s="260"/>
      <c r="B27" s="261"/>
      <c r="C27" s="257"/>
      <c r="D27" s="257"/>
      <c r="E27" s="257"/>
      <c r="F27" s="257"/>
      <c r="G27" s="257"/>
      <c r="H27" s="257"/>
      <c r="I27" s="257"/>
    </row>
    <row r="28" spans="1:9" x14ac:dyDescent="0.2">
      <c r="A28" s="260"/>
      <c r="B28" s="261"/>
      <c r="C28" s="257"/>
      <c r="D28" s="257"/>
      <c r="E28" s="257"/>
      <c r="F28" s="257"/>
      <c r="G28" s="257"/>
      <c r="H28" s="257"/>
      <c r="I28" s="257"/>
    </row>
    <row r="29" spans="1:9" x14ac:dyDescent="0.2">
      <c r="A29" s="253" t="s">
        <v>5</v>
      </c>
      <c r="B29" s="254"/>
      <c r="C29" s="256">
        <v>0</v>
      </c>
      <c r="D29" s="256">
        <v>0</v>
      </c>
      <c r="E29" s="256">
        <v>0</v>
      </c>
      <c r="F29" s="256">
        <f t="shared" ref="F29:H29" si="1">SUM(F26:F28)</f>
        <v>0</v>
      </c>
      <c r="G29" s="256">
        <f t="shared" si="1"/>
        <v>0</v>
      </c>
      <c r="H29" s="256">
        <f t="shared" si="1"/>
        <v>0</v>
      </c>
      <c r="I29" s="256">
        <f t="shared" ref="I29" si="2">SUM(I26:I28)</f>
        <v>0</v>
      </c>
    </row>
    <row r="30" spans="1:9" x14ac:dyDescent="0.2">
      <c r="A30" s="253"/>
      <c r="B30" s="254"/>
      <c r="C30" s="257"/>
      <c r="D30" s="257"/>
      <c r="E30" s="257"/>
      <c r="F30" s="257"/>
      <c r="G30" s="257"/>
      <c r="H30" s="257"/>
      <c r="I30" s="257"/>
    </row>
    <row r="31" spans="1:9" x14ac:dyDescent="0.2">
      <c r="A31" s="253" t="s">
        <v>7</v>
      </c>
      <c r="B31" s="254"/>
      <c r="C31" s="256">
        <v>918.35000000000582</v>
      </c>
      <c r="D31" s="256">
        <v>0.35000000000582077</v>
      </c>
      <c r="E31" s="256">
        <v>0.35000000000582077</v>
      </c>
      <c r="F31" s="256">
        <f>+F20+F21-F22+F29</f>
        <v>0.35000000000582077</v>
      </c>
      <c r="G31" s="256">
        <f>+G20+G21-G22+G29</f>
        <v>0.35000000000582077</v>
      </c>
      <c r="H31" s="256">
        <f t="shared" ref="H31:I31" si="3">+H20+H21-H22+H29</f>
        <v>0.35000000000582077</v>
      </c>
      <c r="I31" s="256">
        <f t="shared" si="3"/>
        <v>0.35000000000582077</v>
      </c>
    </row>
    <row r="32" spans="1:9" x14ac:dyDescent="0.2">
      <c r="A32" s="260"/>
      <c r="B32" s="261"/>
      <c r="C32" s="262"/>
      <c r="D32" s="262"/>
      <c r="E32" s="262"/>
      <c r="F32" s="257"/>
      <c r="G32" s="257"/>
      <c r="H32" s="257"/>
      <c r="I32" s="257"/>
    </row>
    <row r="33" spans="1:9" x14ac:dyDescent="0.2">
      <c r="A33" s="253" t="s">
        <v>24</v>
      </c>
      <c r="B33" s="254"/>
      <c r="C33" s="262">
        <v>1633.75</v>
      </c>
      <c r="D33" s="262">
        <v>50</v>
      </c>
      <c r="E33" s="262">
        <v>0</v>
      </c>
      <c r="F33" s="257">
        <v>0</v>
      </c>
      <c r="G33" s="257">
        <v>0</v>
      </c>
      <c r="H33" s="257">
        <v>0</v>
      </c>
      <c r="I33" s="257">
        <v>0</v>
      </c>
    </row>
    <row r="34" spans="1:9" x14ac:dyDescent="0.2">
      <c r="A34" s="260"/>
      <c r="B34" s="261"/>
      <c r="C34" s="262"/>
      <c r="D34" s="262"/>
      <c r="E34" s="257"/>
      <c r="F34" s="257"/>
      <c r="G34" s="257"/>
      <c r="H34" s="257"/>
      <c r="I34" s="257"/>
    </row>
    <row r="35" spans="1:9" x14ac:dyDescent="0.2">
      <c r="A35" s="253" t="s">
        <v>25</v>
      </c>
      <c r="B35" s="23"/>
      <c r="C35" s="24" t="s">
        <v>44</v>
      </c>
      <c r="D35" s="24" t="s">
        <v>44</v>
      </c>
      <c r="E35" s="24" t="s">
        <v>44</v>
      </c>
      <c r="F35" s="24" t="s">
        <v>44</v>
      </c>
      <c r="G35" s="24" t="s">
        <v>44</v>
      </c>
      <c r="H35" s="24" t="s">
        <v>44</v>
      </c>
      <c r="I35" s="24" t="s">
        <v>44</v>
      </c>
    </row>
    <row r="36" spans="1:9" ht="25.5" customHeight="1" x14ac:dyDescent="0.2">
      <c r="A36" s="25"/>
      <c r="B36" s="25"/>
      <c r="C36" s="320" t="s">
        <v>45</v>
      </c>
      <c r="D36" s="321"/>
      <c r="E36" s="321"/>
      <c r="F36" s="321"/>
      <c r="G36" s="321"/>
      <c r="H36" s="321"/>
      <c r="I36" s="321"/>
    </row>
    <row r="37" spans="1:9" x14ac:dyDescent="0.2">
      <c r="A37" s="26" t="s">
        <v>26</v>
      </c>
      <c r="B37" s="118"/>
      <c r="C37" s="322"/>
      <c r="D37" s="322"/>
      <c r="E37" s="322"/>
      <c r="F37" s="322"/>
      <c r="G37" s="322"/>
      <c r="H37" s="322"/>
      <c r="I37" s="322"/>
    </row>
    <row r="38" spans="1:9" x14ac:dyDescent="0.2">
      <c r="A38" s="27" t="s">
        <v>29</v>
      </c>
      <c r="B38" s="261"/>
      <c r="C38" s="257"/>
      <c r="D38" s="257"/>
      <c r="E38" s="257"/>
      <c r="F38" s="257"/>
      <c r="G38" s="257"/>
      <c r="H38" s="257"/>
      <c r="I38" s="257"/>
    </row>
    <row r="39" spans="1:9" x14ac:dyDescent="0.2">
      <c r="A39" s="253"/>
      <c r="B39" s="254"/>
      <c r="C39" s="257"/>
      <c r="D39" s="257"/>
      <c r="E39" s="257"/>
      <c r="F39" s="257"/>
      <c r="G39" s="257"/>
      <c r="H39" s="257"/>
      <c r="I39" s="257"/>
    </row>
    <row r="40" spans="1:9" x14ac:dyDescent="0.2">
      <c r="A40" s="253" t="s">
        <v>6</v>
      </c>
      <c r="B40" s="254"/>
      <c r="C40" s="257"/>
      <c r="D40" s="257"/>
      <c r="E40" s="257"/>
      <c r="F40" s="257"/>
      <c r="G40" s="257"/>
      <c r="H40" s="257"/>
      <c r="I40" s="257"/>
    </row>
    <row r="41" spans="1:9" x14ac:dyDescent="0.2">
      <c r="A41" s="253"/>
      <c r="B41" s="254"/>
      <c r="C41" s="257"/>
      <c r="D41" s="257"/>
      <c r="E41" s="257"/>
      <c r="F41" s="257"/>
      <c r="G41" s="257"/>
      <c r="H41" s="257"/>
      <c r="I41" s="257"/>
    </row>
    <row r="42" spans="1:9" x14ac:dyDescent="0.2">
      <c r="A42" s="27" t="s">
        <v>8</v>
      </c>
      <c r="B42" s="23"/>
      <c r="C42" s="257"/>
      <c r="D42" s="257"/>
      <c r="E42" s="257"/>
      <c r="F42" s="257"/>
      <c r="G42" s="257"/>
      <c r="H42" s="257"/>
      <c r="I42" s="257"/>
    </row>
    <row r="43" spans="1:9" x14ac:dyDescent="0.2">
      <c r="A43" s="28" t="s">
        <v>9</v>
      </c>
      <c r="B43" s="29"/>
      <c r="C43" s="257"/>
      <c r="D43" s="257"/>
      <c r="E43" s="257"/>
      <c r="F43" s="257"/>
      <c r="G43" s="257"/>
      <c r="H43" s="257"/>
      <c r="I43" s="257"/>
    </row>
  </sheetData>
  <sheetProtection selectLockedCells="1"/>
  <mergeCells count="7">
    <mergeCell ref="A16:I16"/>
    <mergeCell ref="C36:I37"/>
    <mergeCell ref="B4:E4"/>
    <mergeCell ref="B5:E5"/>
    <mergeCell ref="A8:I8"/>
    <mergeCell ref="A12:I12"/>
    <mergeCell ref="A14:I14"/>
  </mergeCells>
  <printOptions horizontalCentered="1"/>
  <pageMargins left="0.75" right="0.75" top="0.6" bottom="0.55000000000000004" header="0.28000000000000003" footer="0.16"/>
  <pageSetup scale="94"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3EB37-C5E3-4B0B-9FE5-7E8015126C60}">
  <sheetPr>
    <pageSetUpPr fitToPage="1"/>
  </sheetPr>
  <dimension ref="A1:N46"/>
  <sheetViews>
    <sheetView zoomScaleNormal="100" zoomScaleSheetLayoutView="90" workbookViewId="0">
      <selection activeCell="A48" sqref="A48"/>
    </sheetView>
  </sheetViews>
  <sheetFormatPr defaultColWidth="9.140625" defaultRowHeight="12.75" x14ac:dyDescent="0.2"/>
  <cols>
    <col min="1" max="2" width="17.28515625" style="1" customWidth="1"/>
    <col min="3" max="8" width="14" style="1" customWidth="1"/>
    <col min="9" max="9" width="13.140625" style="1" customWidth="1"/>
    <col min="10" max="11" width="9.140625" style="1"/>
    <col min="12" max="12" width="12.7109375" style="1" bestFit="1" customWidth="1"/>
    <col min="13" max="16384" width="9.14062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189</v>
      </c>
      <c r="I2" s="31"/>
    </row>
    <row r="3" spans="1:9" x14ac:dyDescent="0.2">
      <c r="A3" s="30" t="s">
        <v>22</v>
      </c>
      <c r="B3" s="31" t="s">
        <v>200</v>
      </c>
      <c r="C3" s="31"/>
      <c r="D3" s="31"/>
      <c r="E3" s="30"/>
      <c r="F3" s="30"/>
      <c r="G3" s="32" t="s">
        <v>15</v>
      </c>
      <c r="H3" s="33" t="s">
        <v>350</v>
      </c>
      <c r="I3" s="33"/>
    </row>
    <row r="4" spans="1:9" x14ac:dyDescent="0.2">
      <c r="A4" s="30" t="s">
        <v>16</v>
      </c>
      <c r="B4" s="4" t="s">
        <v>201</v>
      </c>
      <c r="C4" s="31"/>
      <c r="D4" s="31"/>
      <c r="E4" s="30"/>
      <c r="F4" s="30"/>
      <c r="G4" s="32" t="s">
        <v>18</v>
      </c>
      <c r="H4" s="4" t="s">
        <v>38</v>
      </c>
      <c r="I4" s="31"/>
    </row>
    <row r="5" spans="1:9" x14ac:dyDescent="0.2">
      <c r="A5" s="30" t="s">
        <v>17</v>
      </c>
      <c r="B5" s="4" t="s">
        <v>202</v>
      </c>
      <c r="C5" s="33"/>
      <c r="D5" s="33"/>
      <c r="E5" s="30"/>
      <c r="F5" s="30"/>
      <c r="G5" s="32" t="s">
        <v>19</v>
      </c>
      <c r="H5" s="33" t="s">
        <v>203</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1" t="s">
        <v>204</v>
      </c>
      <c r="B8" s="30"/>
      <c r="C8" s="30"/>
      <c r="D8" s="30"/>
      <c r="E8" s="30"/>
      <c r="F8" s="30"/>
      <c r="G8" s="30"/>
      <c r="H8" s="30"/>
      <c r="I8" s="30"/>
    </row>
    <row r="9" spans="1:9" ht="16.149999999999999" customHeight="1" x14ac:dyDescent="0.2">
      <c r="A9" s="1" t="s">
        <v>205</v>
      </c>
      <c r="B9" s="30"/>
      <c r="C9" s="30"/>
      <c r="D9" s="30"/>
      <c r="E9" s="30"/>
      <c r="F9" s="30"/>
      <c r="G9" s="30"/>
      <c r="H9" s="30"/>
      <c r="I9" s="30"/>
    </row>
    <row r="10" spans="1:9" ht="20.25" customHeight="1" x14ac:dyDescent="0.2">
      <c r="A10" s="1" t="s">
        <v>206</v>
      </c>
      <c r="B10" s="30"/>
      <c r="C10" s="30"/>
      <c r="D10" s="30"/>
      <c r="E10" s="30"/>
      <c r="F10" s="30"/>
      <c r="G10" s="30"/>
      <c r="H10" s="30"/>
      <c r="I10" s="30"/>
    </row>
    <row r="11" spans="1:9" ht="10.5" customHeight="1" x14ac:dyDescent="0.2">
      <c r="B11" s="30"/>
      <c r="C11" s="30"/>
      <c r="D11" s="30"/>
      <c r="E11" s="30"/>
      <c r="F11" s="30"/>
      <c r="G11" s="30"/>
      <c r="H11" s="30"/>
      <c r="I11" s="30"/>
    </row>
    <row r="12" spans="1:9" x14ac:dyDescent="0.2">
      <c r="A12" s="1" t="s">
        <v>207</v>
      </c>
      <c r="B12" s="30"/>
      <c r="C12" s="30"/>
      <c r="D12" s="30"/>
      <c r="E12" s="30"/>
      <c r="F12" s="30"/>
      <c r="G12" s="30"/>
      <c r="H12" s="30"/>
      <c r="I12" s="30"/>
    </row>
    <row r="13" spans="1:9" ht="12" customHeight="1" x14ac:dyDescent="0.2">
      <c r="A13" s="1" t="s">
        <v>208</v>
      </c>
      <c r="B13" s="30"/>
      <c r="C13" s="30"/>
      <c r="D13" s="30"/>
      <c r="E13" s="30"/>
      <c r="F13" s="30"/>
      <c r="G13" s="30"/>
      <c r="H13" s="30"/>
      <c r="I13" s="30"/>
    </row>
    <row r="14" spans="1:9" x14ac:dyDescent="0.2">
      <c r="B14" s="30"/>
      <c r="C14" s="30"/>
      <c r="D14" s="30"/>
      <c r="E14" s="30"/>
      <c r="F14" s="30"/>
      <c r="G14" s="30"/>
      <c r="H14" s="30"/>
      <c r="I14" s="30"/>
    </row>
    <row r="15" spans="1:9" x14ac:dyDescent="0.2">
      <c r="A15" s="1" t="s">
        <v>209</v>
      </c>
      <c r="B15" s="30"/>
      <c r="C15" s="30"/>
      <c r="D15" s="30"/>
      <c r="E15" s="30"/>
      <c r="F15" s="30"/>
      <c r="G15" s="30"/>
      <c r="H15" s="30"/>
      <c r="I15" s="30"/>
    </row>
    <row r="16" spans="1:9" x14ac:dyDescent="0.2">
      <c r="A16" s="30"/>
      <c r="B16" s="30"/>
      <c r="C16" s="30"/>
      <c r="D16" s="30"/>
      <c r="E16" s="30"/>
      <c r="F16" s="30"/>
      <c r="G16" s="108"/>
      <c r="H16" s="30"/>
      <c r="I16" s="30"/>
    </row>
    <row r="17" spans="1:14" ht="12.75" customHeight="1" x14ac:dyDescent="0.2">
      <c r="A17" s="301" t="s">
        <v>12</v>
      </c>
      <c r="B17" s="302"/>
      <c r="C17" s="302"/>
      <c r="D17" s="302"/>
      <c r="E17" s="302"/>
      <c r="F17" s="302"/>
      <c r="G17" s="302"/>
      <c r="H17" s="302"/>
      <c r="I17" s="303"/>
    </row>
    <row r="18" spans="1:14" x14ac:dyDescent="0.2">
      <c r="A18" s="35"/>
      <c r="B18" s="36"/>
      <c r="C18" s="37" t="s">
        <v>27</v>
      </c>
      <c r="D18" s="37" t="s">
        <v>30</v>
      </c>
      <c r="E18" s="37" t="s">
        <v>32</v>
      </c>
      <c r="F18" s="37" t="s">
        <v>33</v>
      </c>
      <c r="G18" s="37" t="s">
        <v>34</v>
      </c>
      <c r="H18" s="37" t="s">
        <v>35</v>
      </c>
      <c r="I18" s="37" t="s">
        <v>312</v>
      </c>
    </row>
    <row r="19" spans="1:14" x14ac:dyDescent="0.2">
      <c r="A19" s="35"/>
      <c r="B19" s="36"/>
      <c r="C19" s="38" t="s">
        <v>10</v>
      </c>
      <c r="D19" s="13" t="s">
        <v>10</v>
      </c>
      <c r="E19" s="13" t="s">
        <v>10</v>
      </c>
      <c r="F19" s="15" t="s">
        <v>10</v>
      </c>
      <c r="G19" s="15" t="s">
        <v>10</v>
      </c>
      <c r="H19" s="13" t="s">
        <v>11</v>
      </c>
      <c r="I19" s="13" t="s">
        <v>11</v>
      </c>
    </row>
    <row r="20" spans="1:14" x14ac:dyDescent="0.2">
      <c r="A20" s="35" t="s">
        <v>0</v>
      </c>
      <c r="B20" s="36"/>
      <c r="C20" s="40"/>
      <c r="D20" s="17">
        <v>1468850</v>
      </c>
      <c r="E20" s="17">
        <v>1468850</v>
      </c>
      <c r="F20" s="17">
        <v>1468850</v>
      </c>
      <c r="G20" s="17">
        <v>1468850</v>
      </c>
      <c r="H20" s="17">
        <v>1468850</v>
      </c>
      <c r="I20" s="17">
        <v>1468850</v>
      </c>
      <c r="L20" s="105"/>
      <c r="M20" s="105"/>
      <c r="N20" s="105"/>
    </row>
    <row r="21" spans="1:14" x14ac:dyDescent="0.2">
      <c r="A21" s="35" t="s">
        <v>1</v>
      </c>
      <c r="B21" s="36"/>
      <c r="C21" s="17">
        <v>0</v>
      </c>
      <c r="D21" s="17">
        <f>C32</f>
        <v>0</v>
      </c>
      <c r="E21" s="17">
        <f t="shared" ref="E21" si="0">D32</f>
        <v>1981.9500000000116</v>
      </c>
      <c r="F21" s="17">
        <f t="shared" ref="F21" si="1">E32</f>
        <v>41.899999999906868</v>
      </c>
      <c r="G21" s="17">
        <f t="shared" ref="G21" si="2">F32</f>
        <v>30002.090000000084</v>
      </c>
      <c r="H21" s="17">
        <f t="shared" ref="H21" si="3">G32</f>
        <v>41.899999999906868</v>
      </c>
      <c r="I21" s="17">
        <f t="shared" ref="I21" si="4">H32</f>
        <v>41.899999999906868</v>
      </c>
      <c r="L21" s="109"/>
      <c r="M21" s="109"/>
      <c r="N21" s="109"/>
    </row>
    <row r="22" spans="1:14" x14ac:dyDescent="0.2">
      <c r="A22" s="35" t="s">
        <v>2</v>
      </c>
      <c r="B22" s="36"/>
      <c r="C22" s="17"/>
      <c r="D22" s="17">
        <v>367298.34</v>
      </c>
      <c r="E22" s="17">
        <v>1101901.94</v>
      </c>
      <c r="F22" s="17">
        <v>1594090.1</v>
      </c>
      <c r="G22" s="17">
        <v>1532116.58</v>
      </c>
      <c r="H22" s="17">
        <v>1468850</v>
      </c>
      <c r="I22" s="17">
        <v>1468850</v>
      </c>
      <c r="L22" s="110"/>
      <c r="M22" s="110"/>
      <c r="N22" s="110"/>
    </row>
    <row r="23" spans="1:14" x14ac:dyDescent="0.2">
      <c r="A23" s="35" t="s">
        <v>3</v>
      </c>
      <c r="B23" s="36"/>
      <c r="C23" s="17"/>
      <c r="D23" s="17">
        <v>365316.39</v>
      </c>
      <c r="E23" s="16">
        <v>1103841.99</v>
      </c>
      <c r="F23" s="17">
        <v>1564129.91</v>
      </c>
      <c r="G23" s="17">
        <v>1562093.64</v>
      </c>
      <c r="H23" s="17">
        <v>1468850</v>
      </c>
      <c r="I23" s="17">
        <v>1468850</v>
      </c>
      <c r="L23" s="110"/>
      <c r="M23" s="110"/>
      <c r="N23" s="110"/>
    </row>
    <row r="24" spans="1:14" x14ac:dyDescent="0.2">
      <c r="A24" s="35"/>
      <c r="B24" s="36"/>
      <c r="C24" s="17"/>
      <c r="D24" s="17"/>
      <c r="E24" s="17"/>
      <c r="F24" s="17"/>
      <c r="G24" s="17"/>
      <c r="H24" s="17"/>
      <c r="I24" s="17"/>
      <c r="L24" s="109"/>
      <c r="M24" s="109"/>
      <c r="N24" s="109"/>
    </row>
    <row r="25" spans="1:14" x14ac:dyDescent="0.2">
      <c r="A25" s="10" t="s">
        <v>4</v>
      </c>
      <c r="B25" s="6"/>
      <c r="C25" s="18"/>
      <c r="D25" s="18"/>
      <c r="E25" s="18"/>
      <c r="F25" s="18"/>
      <c r="G25" s="18"/>
      <c r="H25" s="16"/>
      <c r="I25" s="16"/>
    </row>
    <row r="26" spans="1:14" x14ac:dyDescent="0.2">
      <c r="A26" s="10" t="s">
        <v>31</v>
      </c>
      <c r="B26" s="11"/>
      <c r="C26" s="19"/>
      <c r="D26" s="18"/>
      <c r="E26" s="18"/>
      <c r="F26" s="18"/>
      <c r="G26" s="18"/>
      <c r="H26" s="16"/>
      <c r="I26" s="16"/>
    </row>
    <row r="27" spans="1:14" x14ac:dyDescent="0.2">
      <c r="A27" s="20"/>
      <c r="B27" s="21"/>
      <c r="C27" s="17"/>
      <c r="D27" s="17"/>
      <c r="E27" s="17"/>
      <c r="F27" s="17"/>
      <c r="G27" s="17"/>
      <c r="H27" s="17"/>
      <c r="I27" s="17"/>
    </row>
    <row r="28" spans="1:14" x14ac:dyDescent="0.2">
      <c r="A28" s="20"/>
      <c r="B28" s="21"/>
      <c r="C28" s="17"/>
      <c r="D28" s="17"/>
      <c r="E28" s="17"/>
      <c r="F28" s="17"/>
      <c r="G28" s="17"/>
      <c r="H28" s="17"/>
      <c r="I28" s="17"/>
    </row>
    <row r="29" spans="1:14" x14ac:dyDescent="0.2">
      <c r="A29" s="20"/>
      <c r="B29" s="21"/>
      <c r="C29" s="17"/>
      <c r="D29" s="17"/>
      <c r="E29" s="17"/>
      <c r="F29" s="17"/>
      <c r="G29" s="17"/>
      <c r="H29" s="17"/>
      <c r="I29" s="17"/>
    </row>
    <row r="30" spans="1:14" x14ac:dyDescent="0.2">
      <c r="A30" s="10" t="s">
        <v>5</v>
      </c>
      <c r="B30" s="11"/>
      <c r="C30" s="16">
        <v>0</v>
      </c>
      <c r="D30" s="16">
        <v>0</v>
      </c>
      <c r="E30" s="16">
        <v>0</v>
      </c>
      <c r="F30" s="16">
        <v>0</v>
      </c>
      <c r="G30" s="16">
        <v>0</v>
      </c>
      <c r="H30" s="16">
        <v>0</v>
      </c>
      <c r="I30" s="16">
        <v>0</v>
      </c>
    </row>
    <row r="31" spans="1:14" x14ac:dyDescent="0.2">
      <c r="A31" s="35"/>
      <c r="B31" s="36"/>
      <c r="C31" s="17"/>
      <c r="D31" s="17"/>
      <c r="E31" s="17"/>
      <c r="F31" s="17"/>
      <c r="G31" s="17"/>
      <c r="H31" s="17"/>
      <c r="I31" s="17"/>
    </row>
    <row r="32" spans="1:14" x14ac:dyDescent="0.2">
      <c r="A32" s="35" t="s">
        <v>7</v>
      </c>
      <c r="B32" s="36"/>
      <c r="C32" s="16">
        <v>0</v>
      </c>
      <c r="D32" s="16">
        <v>1981.9500000000116</v>
      </c>
      <c r="E32" s="16">
        <v>41.899999999906868</v>
      </c>
      <c r="F32" s="16">
        <f>F21+F22-F23</f>
        <v>30002.090000000084</v>
      </c>
      <c r="G32" s="16">
        <v>41.899999999906868</v>
      </c>
      <c r="H32" s="16">
        <v>41.899999999906868</v>
      </c>
      <c r="I32" s="16">
        <v>41.899999999906868</v>
      </c>
    </row>
    <row r="33" spans="1:9" x14ac:dyDescent="0.2">
      <c r="A33" s="41"/>
      <c r="B33" s="42"/>
      <c r="C33" s="22"/>
      <c r="D33" s="22"/>
      <c r="E33" s="17"/>
      <c r="F33" s="17"/>
      <c r="G33" s="17"/>
      <c r="H33" s="17"/>
      <c r="I33" s="17"/>
    </row>
    <row r="34" spans="1:9" x14ac:dyDescent="0.2">
      <c r="A34" s="35" t="s">
        <v>24</v>
      </c>
      <c r="B34" s="36"/>
      <c r="C34" s="22"/>
      <c r="D34" s="22"/>
      <c r="E34" s="17">
        <v>625783.56000000006</v>
      </c>
      <c r="F34" s="17">
        <v>572473.99</v>
      </c>
      <c r="G34" s="17">
        <v>351195.2</v>
      </c>
      <c r="H34" s="17"/>
      <c r="I34" s="17"/>
    </row>
    <row r="35" spans="1:9" x14ac:dyDescent="0.2">
      <c r="A35" s="41"/>
      <c r="B35" s="42"/>
      <c r="C35" s="22"/>
      <c r="D35" s="22"/>
      <c r="E35" s="17"/>
      <c r="F35" s="17"/>
      <c r="G35" s="17"/>
      <c r="H35" s="17"/>
      <c r="I35" s="17"/>
    </row>
    <row r="36" spans="1:9" x14ac:dyDescent="0.2">
      <c r="A36" s="35" t="s">
        <v>25</v>
      </c>
      <c r="B36" s="44"/>
      <c r="C36" s="59">
        <v>0</v>
      </c>
      <c r="D36" s="59">
        <v>1981.9500000000116</v>
      </c>
      <c r="E36" s="106" t="s">
        <v>101</v>
      </c>
      <c r="F36" s="107" t="s">
        <v>101</v>
      </c>
      <c r="G36" s="107" t="s">
        <v>101</v>
      </c>
      <c r="H36" s="107" t="s">
        <v>101</v>
      </c>
      <c r="I36" s="107" t="s">
        <v>101</v>
      </c>
    </row>
    <row r="37" spans="1:9" x14ac:dyDescent="0.2">
      <c r="A37" s="47"/>
      <c r="B37" s="47"/>
      <c r="C37" s="48"/>
      <c r="D37" s="48"/>
      <c r="E37" s="60"/>
      <c r="F37" s="60"/>
      <c r="G37" s="60"/>
      <c r="H37" s="60"/>
      <c r="I37" s="60"/>
    </row>
    <row r="38" spans="1:9" x14ac:dyDescent="0.2">
      <c r="A38" s="49" t="s">
        <v>26</v>
      </c>
      <c r="B38" s="31"/>
      <c r="C38" s="50"/>
      <c r="D38" s="50"/>
      <c r="E38" s="51"/>
      <c r="F38" s="51"/>
      <c r="G38" s="51"/>
      <c r="H38" s="51"/>
      <c r="I38" s="51"/>
    </row>
    <row r="39" spans="1:9" x14ac:dyDescent="0.2">
      <c r="A39" s="52" t="s">
        <v>29</v>
      </c>
      <c r="B39" s="42"/>
      <c r="C39" s="22"/>
      <c r="D39" s="22"/>
      <c r="E39" s="43"/>
      <c r="F39" s="43"/>
      <c r="G39" s="43"/>
      <c r="H39" s="43"/>
      <c r="I39" s="43"/>
    </row>
    <row r="40" spans="1:9" x14ac:dyDescent="0.2">
      <c r="A40" s="35"/>
      <c r="B40" s="36"/>
      <c r="C40" s="40"/>
      <c r="D40" s="40"/>
      <c r="E40" s="40"/>
      <c r="F40" s="40"/>
      <c r="G40" s="40"/>
      <c r="H40" s="40"/>
      <c r="I40" s="40"/>
    </row>
    <row r="41" spans="1:9" x14ac:dyDescent="0.2">
      <c r="A41" s="35" t="s">
        <v>6</v>
      </c>
      <c r="B41" s="36"/>
      <c r="C41" s="17"/>
      <c r="D41" s="17"/>
      <c r="E41" s="40"/>
      <c r="F41" s="40"/>
      <c r="G41" s="40"/>
      <c r="H41" s="40"/>
      <c r="I41" s="40"/>
    </row>
    <row r="42" spans="1:9" x14ac:dyDescent="0.2">
      <c r="A42" s="35"/>
      <c r="B42" s="36"/>
      <c r="C42" s="17"/>
      <c r="D42" s="17"/>
      <c r="E42" s="40"/>
      <c r="F42" s="40"/>
      <c r="G42" s="40"/>
      <c r="H42" s="40"/>
      <c r="I42" s="40"/>
    </row>
    <row r="43" spans="1:9" x14ac:dyDescent="0.2">
      <c r="A43" s="52" t="s">
        <v>8</v>
      </c>
      <c r="B43" s="44"/>
      <c r="C43" s="17"/>
      <c r="D43" s="17"/>
      <c r="E43" s="40"/>
      <c r="F43" s="40"/>
      <c r="G43" s="40"/>
      <c r="H43" s="40"/>
      <c r="I43" s="40"/>
    </row>
    <row r="44" spans="1:9" x14ac:dyDescent="0.2">
      <c r="A44" s="53" t="s">
        <v>9</v>
      </c>
      <c r="B44" s="54"/>
      <c r="C44" s="17"/>
      <c r="D44" s="17"/>
      <c r="E44" s="40"/>
      <c r="F44" s="40"/>
      <c r="G44" s="40"/>
      <c r="H44" s="40"/>
      <c r="I44" s="40"/>
    </row>
    <row r="45" spans="1:9" x14ac:dyDescent="0.2">
      <c r="A45" s="52" t="s">
        <v>8</v>
      </c>
      <c r="B45" s="44"/>
      <c r="C45" s="17"/>
      <c r="D45" s="17"/>
      <c r="E45" s="40"/>
      <c r="F45" s="40"/>
      <c r="G45" s="40"/>
      <c r="H45" s="40"/>
      <c r="I45" s="40"/>
    </row>
    <row r="46" spans="1:9" x14ac:dyDescent="0.2">
      <c r="A46" s="53" t="s">
        <v>9</v>
      </c>
      <c r="B46" s="54"/>
      <c r="C46" s="17"/>
      <c r="D46" s="17"/>
      <c r="E46" s="40"/>
      <c r="F46" s="40"/>
      <c r="G46" s="40"/>
      <c r="H46" s="40"/>
      <c r="I46" s="40"/>
    </row>
  </sheetData>
  <mergeCells count="1">
    <mergeCell ref="A17:I17"/>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0B31F-31C5-46D3-A36D-691CCBC844CD}">
  <sheetPr>
    <pageSetUpPr fitToPage="1"/>
  </sheetPr>
  <dimension ref="A1:I48"/>
  <sheetViews>
    <sheetView zoomScaleNormal="100" zoomScaleSheetLayoutView="90" workbookViewId="0">
      <selection activeCell="L38" sqref="L38"/>
    </sheetView>
  </sheetViews>
  <sheetFormatPr defaultColWidth="9.140625" defaultRowHeight="12.75" x14ac:dyDescent="0.2"/>
  <cols>
    <col min="1" max="2" width="17.28515625" style="1" customWidth="1"/>
    <col min="3" max="8" width="14" style="1" customWidth="1"/>
    <col min="9" max="9" width="13.140625" style="1" customWidth="1"/>
    <col min="10" max="16384" width="9.140625" style="1"/>
  </cols>
  <sheetData>
    <row r="1" spans="1:9" x14ac:dyDescent="0.2">
      <c r="A1" s="30"/>
      <c r="B1" s="30"/>
      <c r="C1" s="30"/>
      <c r="D1" s="30"/>
      <c r="E1" s="30"/>
      <c r="F1" s="30"/>
      <c r="G1" s="30"/>
      <c r="H1" s="30"/>
      <c r="I1" s="30"/>
    </row>
    <row r="2" spans="1:9" x14ac:dyDescent="0.2">
      <c r="A2" s="30" t="s">
        <v>13</v>
      </c>
      <c r="B2" s="2" t="s">
        <v>36</v>
      </c>
      <c r="C2" s="31"/>
      <c r="D2" s="31"/>
      <c r="E2" s="30"/>
      <c r="F2" s="30"/>
      <c r="G2" s="32" t="s">
        <v>14</v>
      </c>
      <c r="H2" s="2" t="s">
        <v>94</v>
      </c>
      <c r="I2" s="31"/>
    </row>
    <row r="3" spans="1:9" x14ac:dyDescent="0.2">
      <c r="A3" s="30" t="s">
        <v>22</v>
      </c>
      <c r="B3" s="2" t="s">
        <v>95</v>
      </c>
      <c r="C3" s="31"/>
      <c r="D3" s="31"/>
      <c r="E3" s="30"/>
      <c r="F3" s="30"/>
      <c r="G3" s="32" t="s">
        <v>15</v>
      </c>
      <c r="H3" s="5" t="s">
        <v>322</v>
      </c>
      <c r="I3" s="33"/>
    </row>
    <row r="4" spans="1:9" x14ac:dyDescent="0.2">
      <c r="A4" s="30" t="s">
        <v>16</v>
      </c>
      <c r="B4" s="2" t="s">
        <v>109</v>
      </c>
      <c r="C4" s="31"/>
      <c r="D4" s="31"/>
      <c r="E4" s="30"/>
      <c r="F4" s="30"/>
      <c r="G4" s="32" t="s">
        <v>18</v>
      </c>
      <c r="H4" s="2" t="s">
        <v>38</v>
      </c>
      <c r="I4" s="31"/>
    </row>
    <row r="5" spans="1:9" x14ac:dyDescent="0.2">
      <c r="A5" s="30" t="s">
        <v>17</v>
      </c>
      <c r="B5" s="2" t="s">
        <v>110</v>
      </c>
      <c r="C5" s="33"/>
      <c r="D5" s="33"/>
      <c r="E5" s="30"/>
      <c r="F5" s="30"/>
      <c r="G5" s="32" t="s">
        <v>19</v>
      </c>
      <c r="H5" s="5" t="s">
        <v>111</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61" t="s">
        <v>20</v>
      </c>
      <c r="B8" s="30"/>
      <c r="C8" s="30"/>
      <c r="D8" s="30"/>
      <c r="E8" s="30"/>
      <c r="F8" s="30"/>
      <c r="G8" s="30"/>
      <c r="H8" s="30"/>
      <c r="I8" s="30"/>
    </row>
    <row r="9" spans="1:9" x14ac:dyDescent="0.2">
      <c r="A9" s="324" t="s">
        <v>112</v>
      </c>
      <c r="B9" s="324"/>
      <c r="C9" s="324"/>
      <c r="D9" s="324"/>
      <c r="E9" s="324"/>
      <c r="F9" s="324"/>
      <c r="G9" s="324"/>
      <c r="H9" s="324"/>
      <c r="I9" s="324"/>
    </row>
    <row r="10" spans="1:9" x14ac:dyDescent="0.2">
      <c r="A10" s="324"/>
      <c r="B10" s="324"/>
      <c r="C10" s="324"/>
      <c r="D10" s="324"/>
      <c r="E10" s="324"/>
      <c r="F10" s="324"/>
      <c r="G10" s="324"/>
      <c r="H10" s="324"/>
      <c r="I10" s="324"/>
    </row>
    <row r="11" spans="1:9" x14ac:dyDescent="0.2">
      <c r="A11" s="62"/>
      <c r="B11" s="62"/>
      <c r="C11" s="62"/>
      <c r="D11" s="62"/>
      <c r="E11" s="62"/>
      <c r="F11" s="62"/>
      <c r="G11" s="62"/>
      <c r="H11" s="62"/>
      <c r="I11" s="62"/>
    </row>
    <row r="12" spans="1:9" x14ac:dyDescent="0.2">
      <c r="A12" s="63" t="s">
        <v>113</v>
      </c>
      <c r="B12" s="8"/>
      <c r="C12" s="8"/>
      <c r="D12" s="8"/>
      <c r="E12" s="8"/>
      <c r="F12" s="8"/>
      <c r="G12" s="8"/>
      <c r="H12" s="8"/>
      <c r="I12" s="8"/>
    </row>
    <row r="13" spans="1:9" x14ac:dyDescent="0.2">
      <c r="A13" s="63"/>
      <c r="B13" s="8"/>
      <c r="C13" s="8"/>
      <c r="D13" s="8"/>
      <c r="E13" s="8"/>
      <c r="F13" s="8"/>
      <c r="G13" s="8"/>
      <c r="H13" s="8"/>
      <c r="I13" s="8"/>
    </row>
    <row r="14" spans="1:9" x14ac:dyDescent="0.2">
      <c r="A14" s="324" t="s">
        <v>114</v>
      </c>
      <c r="B14" s="324"/>
      <c r="C14" s="324"/>
      <c r="D14" s="324"/>
      <c r="E14" s="324"/>
      <c r="F14" s="324"/>
      <c r="G14" s="324"/>
      <c r="H14" s="324"/>
      <c r="I14" s="324"/>
    </row>
    <row r="15" spans="1:9" ht="26.25" customHeight="1" x14ac:dyDescent="0.2">
      <c r="A15" s="324"/>
      <c r="B15" s="324"/>
      <c r="C15" s="324"/>
      <c r="D15" s="324"/>
      <c r="E15" s="324"/>
      <c r="F15" s="324"/>
      <c r="G15" s="324"/>
      <c r="H15" s="324"/>
      <c r="I15" s="324"/>
    </row>
    <row r="16" spans="1:9" x14ac:dyDescent="0.2">
      <c r="A16" s="62"/>
      <c r="B16" s="62"/>
      <c r="C16" s="62"/>
      <c r="D16" s="62"/>
      <c r="E16" s="62"/>
      <c r="F16" s="62"/>
      <c r="G16" s="62"/>
      <c r="H16" s="62"/>
      <c r="I16" s="62"/>
    </row>
    <row r="17" spans="1:9" x14ac:dyDescent="0.2">
      <c r="A17" s="324" t="s">
        <v>115</v>
      </c>
      <c r="B17" s="324"/>
      <c r="C17" s="324"/>
      <c r="D17" s="324"/>
      <c r="E17" s="324"/>
      <c r="F17" s="324"/>
      <c r="G17" s="324"/>
      <c r="H17" s="324"/>
      <c r="I17" s="324"/>
    </row>
    <row r="18" spans="1:9" x14ac:dyDescent="0.2">
      <c r="A18" s="324"/>
      <c r="B18" s="324"/>
      <c r="C18" s="324"/>
      <c r="D18" s="324"/>
      <c r="E18" s="324"/>
      <c r="F18" s="324"/>
      <c r="G18" s="324"/>
      <c r="H18" s="324"/>
      <c r="I18" s="324"/>
    </row>
    <row r="19" spans="1:9" x14ac:dyDescent="0.2">
      <c r="A19" s="64"/>
      <c r="B19" s="64"/>
      <c r="C19" s="64"/>
      <c r="D19" s="64"/>
      <c r="E19" s="64"/>
      <c r="F19" s="64"/>
      <c r="G19" s="64"/>
      <c r="H19" s="64"/>
      <c r="I19" s="64"/>
    </row>
    <row r="20" spans="1:9" x14ac:dyDescent="0.2">
      <c r="A20" s="301" t="s">
        <v>12</v>
      </c>
      <c r="B20" s="302"/>
      <c r="C20" s="302"/>
      <c r="D20" s="302"/>
      <c r="E20" s="302"/>
      <c r="F20" s="302"/>
      <c r="G20" s="302"/>
      <c r="H20" s="302"/>
      <c r="I20" s="303"/>
    </row>
    <row r="21" spans="1:9" x14ac:dyDescent="0.2">
      <c r="A21" s="35"/>
      <c r="B21" s="36"/>
      <c r="C21" s="37" t="s">
        <v>27</v>
      </c>
      <c r="D21" s="37" t="s">
        <v>30</v>
      </c>
      <c r="E21" s="37" t="s">
        <v>32</v>
      </c>
      <c r="F21" s="12" t="s">
        <v>33</v>
      </c>
      <c r="G21" s="12" t="s">
        <v>34</v>
      </c>
      <c r="H21" s="12" t="s">
        <v>35</v>
      </c>
      <c r="I21" s="12" t="s">
        <v>312</v>
      </c>
    </row>
    <row r="22" spans="1:9" x14ac:dyDescent="0.2">
      <c r="A22" s="35"/>
      <c r="B22" s="36"/>
      <c r="C22" s="38" t="s">
        <v>10</v>
      </c>
      <c r="D22" s="15" t="s">
        <v>10</v>
      </c>
      <c r="E22" s="15" t="s">
        <v>10</v>
      </c>
      <c r="F22" s="15" t="s">
        <v>10</v>
      </c>
      <c r="G22" s="15" t="s">
        <v>10</v>
      </c>
      <c r="H22" s="13" t="s">
        <v>11</v>
      </c>
      <c r="I22" s="13" t="s">
        <v>11</v>
      </c>
    </row>
    <row r="23" spans="1:9" x14ac:dyDescent="0.2">
      <c r="A23" s="35" t="s">
        <v>0</v>
      </c>
      <c r="B23" s="36"/>
      <c r="C23" s="39">
        <v>0</v>
      </c>
      <c r="D23" s="40">
        <v>2017630</v>
      </c>
      <c r="E23" s="40">
        <v>2014630</v>
      </c>
      <c r="F23" s="40">
        <v>2014630</v>
      </c>
      <c r="G23" s="40">
        <v>2050113</v>
      </c>
      <c r="H23" s="40">
        <v>2014630</v>
      </c>
      <c r="I23" s="40">
        <v>2014630</v>
      </c>
    </row>
    <row r="24" spans="1:9" x14ac:dyDescent="0.2">
      <c r="A24" s="35" t="s">
        <v>1</v>
      </c>
      <c r="B24" s="36"/>
      <c r="C24" s="39">
        <v>0</v>
      </c>
      <c r="D24" s="40">
        <f t="shared" ref="D24" si="0">C35</f>
        <v>0</v>
      </c>
      <c r="E24" s="40">
        <f t="shared" ref="E24" si="1">D35</f>
        <v>0</v>
      </c>
      <c r="F24" s="40">
        <f t="shared" ref="F24" si="2">E35</f>
        <v>11.069999999948777</v>
      </c>
      <c r="G24" s="40">
        <f t="shared" ref="G24" si="3">F35</f>
        <v>1.529999999795109</v>
      </c>
      <c r="H24" s="40">
        <f t="shared" ref="H24" si="4">G35</f>
        <v>17.149999999906868</v>
      </c>
      <c r="I24" s="40">
        <f t="shared" ref="I24" si="5">H35</f>
        <v>17.149999999906868</v>
      </c>
    </row>
    <row r="25" spans="1:9" x14ac:dyDescent="0.2">
      <c r="A25" s="35" t="s">
        <v>2</v>
      </c>
      <c r="B25" s="36"/>
      <c r="C25" s="39">
        <v>0</v>
      </c>
      <c r="D25" s="40">
        <v>7378.52</v>
      </c>
      <c r="E25" s="40">
        <v>740858.34</v>
      </c>
      <c r="F25" s="40">
        <v>1502564.54</v>
      </c>
      <c r="G25" s="40">
        <v>1383505</v>
      </c>
      <c r="H25" s="40">
        <v>2014630</v>
      </c>
      <c r="I25" s="40">
        <v>2014630</v>
      </c>
    </row>
    <row r="26" spans="1:9" x14ac:dyDescent="0.2">
      <c r="A26" s="35" t="s">
        <v>3</v>
      </c>
      <c r="B26" s="36"/>
      <c r="C26" s="39">
        <v>0</v>
      </c>
      <c r="D26" s="39">
        <v>7378.52</v>
      </c>
      <c r="E26" s="40">
        <v>740847.27</v>
      </c>
      <c r="F26" s="40">
        <v>1502574.08</v>
      </c>
      <c r="G26" s="40">
        <v>1383489.38</v>
      </c>
      <c r="H26" s="40">
        <v>2014630</v>
      </c>
      <c r="I26" s="40">
        <v>2014630</v>
      </c>
    </row>
    <row r="27" spans="1:9" x14ac:dyDescent="0.2">
      <c r="A27" s="35"/>
      <c r="B27" s="36"/>
      <c r="C27" s="40"/>
      <c r="D27" s="40"/>
      <c r="E27" s="40"/>
      <c r="F27" s="40"/>
      <c r="G27" s="40"/>
      <c r="H27" s="40"/>
      <c r="I27" s="40"/>
    </row>
    <row r="28" spans="1:9" x14ac:dyDescent="0.2">
      <c r="A28" s="10" t="s">
        <v>4</v>
      </c>
      <c r="B28" s="6"/>
      <c r="C28" s="18"/>
      <c r="D28" s="18"/>
      <c r="E28" s="18"/>
      <c r="F28" s="18"/>
      <c r="G28" s="18"/>
      <c r="H28" s="16"/>
      <c r="I28" s="16"/>
    </row>
    <row r="29" spans="1:9" x14ac:dyDescent="0.2">
      <c r="A29" s="10" t="s">
        <v>31</v>
      </c>
      <c r="B29" s="11"/>
      <c r="C29" s="18"/>
      <c r="D29" s="18"/>
      <c r="E29" s="18"/>
      <c r="F29" s="18"/>
      <c r="G29" s="18"/>
      <c r="H29" s="16"/>
      <c r="I29" s="16"/>
    </row>
    <row r="30" spans="1:9" x14ac:dyDescent="0.2">
      <c r="A30" s="20"/>
      <c r="B30" s="21"/>
      <c r="C30" s="17"/>
      <c r="D30" s="17"/>
      <c r="E30" s="17"/>
      <c r="F30" s="17"/>
      <c r="G30" s="17"/>
      <c r="H30" s="17"/>
      <c r="I30" s="17"/>
    </row>
    <row r="31" spans="1:9" x14ac:dyDescent="0.2">
      <c r="A31" s="20"/>
      <c r="B31" s="21"/>
      <c r="C31" s="17"/>
      <c r="D31" s="17"/>
      <c r="E31" s="17"/>
      <c r="F31" s="17"/>
      <c r="G31" s="17"/>
      <c r="H31" s="17"/>
      <c r="I31" s="17"/>
    </row>
    <row r="32" spans="1:9" x14ac:dyDescent="0.2">
      <c r="A32" s="20"/>
      <c r="B32" s="21"/>
      <c r="C32" s="17"/>
      <c r="D32" s="17"/>
      <c r="E32" s="17"/>
      <c r="F32" s="17"/>
      <c r="G32" s="17"/>
      <c r="H32" s="17"/>
      <c r="I32" s="17"/>
    </row>
    <row r="33" spans="1:9" x14ac:dyDescent="0.2">
      <c r="A33" s="10" t="s">
        <v>5</v>
      </c>
      <c r="B33" s="11"/>
      <c r="C33" s="16">
        <f t="shared" ref="C33:H33" si="6">SUM(C30:C32)</f>
        <v>0</v>
      </c>
      <c r="D33" s="16">
        <f t="shared" si="6"/>
        <v>0</v>
      </c>
      <c r="E33" s="16">
        <f t="shared" si="6"/>
        <v>0</v>
      </c>
      <c r="F33" s="16">
        <f t="shared" si="6"/>
        <v>0</v>
      </c>
      <c r="G33" s="16">
        <f t="shared" si="6"/>
        <v>0</v>
      </c>
      <c r="H33" s="16">
        <f t="shared" si="6"/>
        <v>0</v>
      </c>
      <c r="I33" s="16">
        <f t="shared" ref="I33" si="7">SUM(I30:I32)</f>
        <v>0</v>
      </c>
    </row>
    <row r="34" spans="1:9" x14ac:dyDescent="0.2">
      <c r="A34" s="35"/>
      <c r="B34" s="36"/>
      <c r="C34" s="40"/>
      <c r="D34" s="40"/>
      <c r="E34" s="40"/>
      <c r="F34" s="40"/>
      <c r="G34" s="40"/>
      <c r="H34" s="40"/>
      <c r="I34" s="40"/>
    </row>
    <row r="35" spans="1:9" x14ac:dyDescent="0.2">
      <c r="A35" s="35" t="s">
        <v>7</v>
      </c>
      <c r="B35" s="36"/>
      <c r="C35" s="39">
        <f>+C24+C25-C26+C33</f>
        <v>0</v>
      </c>
      <c r="D35" s="39">
        <f t="shared" ref="D35" si="8">+D24+D25-D26+D33</f>
        <v>0</v>
      </c>
      <c r="E35" s="39">
        <f>+E24+E25-E26+E33</f>
        <v>11.069999999948777</v>
      </c>
      <c r="F35" s="39">
        <f>+F24+F25-F26+F33</f>
        <v>1.529999999795109</v>
      </c>
      <c r="G35" s="39">
        <f>+G24+G25-G26+G33</f>
        <v>17.149999999906868</v>
      </c>
      <c r="H35" s="39">
        <f t="shared" ref="H35:I35" si="9">+H24+H25-H26+H33</f>
        <v>17.149999999906868</v>
      </c>
      <c r="I35" s="39">
        <f t="shared" si="9"/>
        <v>17.149999999906868</v>
      </c>
    </row>
    <row r="36" spans="1:9" x14ac:dyDescent="0.2">
      <c r="A36" s="41"/>
      <c r="B36" s="42"/>
      <c r="C36" s="43"/>
      <c r="D36" s="40"/>
      <c r="E36" s="40"/>
      <c r="F36" s="40"/>
      <c r="G36" s="40"/>
      <c r="H36" s="40"/>
      <c r="I36" s="40"/>
    </row>
    <row r="37" spans="1:9" x14ac:dyDescent="0.2">
      <c r="A37" s="35" t="s">
        <v>24</v>
      </c>
      <c r="B37" s="36"/>
      <c r="C37" s="43"/>
      <c r="D37" s="40"/>
      <c r="E37" s="40">
        <v>1331092.68</v>
      </c>
      <c r="F37" s="40">
        <v>988337.15</v>
      </c>
      <c r="G37" s="40">
        <v>816003.2</v>
      </c>
      <c r="H37" s="40">
        <v>0</v>
      </c>
      <c r="I37" s="40">
        <v>0</v>
      </c>
    </row>
    <row r="38" spans="1:9" x14ac:dyDescent="0.2">
      <c r="A38" s="41"/>
      <c r="B38" s="42"/>
      <c r="C38" s="43"/>
      <c r="D38" s="40"/>
      <c r="E38" s="40"/>
      <c r="F38" s="40"/>
      <c r="G38" s="40"/>
      <c r="H38" s="40"/>
      <c r="I38" s="40"/>
    </row>
    <row r="39" spans="1:9" x14ac:dyDescent="0.2">
      <c r="A39" s="35" t="s">
        <v>25</v>
      </c>
      <c r="B39" s="44"/>
      <c r="C39" s="45">
        <f t="shared" ref="C39:D39" si="10">C35-C37</f>
        <v>0</v>
      </c>
      <c r="D39" s="46">
        <f t="shared" si="10"/>
        <v>0</v>
      </c>
      <c r="E39" s="58" t="s">
        <v>101</v>
      </c>
      <c r="F39" s="58" t="s">
        <v>101</v>
      </c>
      <c r="G39" s="58" t="s">
        <v>101</v>
      </c>
      <c r="H39" s="58" t="s">
        <v>101</v>
      </c>
      <c r="I39" s="58" t="s">
        <v>101</v>
      </c>
    </row>
    <row r="40" spans="1:9" x14ac:dyDescent="0.2">
      <c r="A40" s="47"/>
      <c r="B40" s="47"/>
      <c r="C40" s="48"/>
      <c r="D40" s="48"/>
      <c r="E40" s="48"/>
      <c r="F40" s="48"/>
      <c r="G40" s="48"/>
      <c r="H40" s="48"/>
      <c r="I40" s="48"/>
    </row>
    <row r="41" spans="1:9" x14ac:dyDescent="0.2">
      <c r="A41" s="49" t="s">
        <v>26</v>
      </c>
      <c r="B41" s="31"/>
      <c r="C41" s="50"/>
      <c r="D41" s="50"/>
      <c r="E41" s="51"/>
      <c r="F41" s="51"/>
      <c r="G41" s="51"/>
      <c r="H41" s="51"/>
      <c r="I41" s="51"/>
    </row>
    <row r="42" spans="1:9" x14ac:dyDescent="0.2">
      <c r="A42" s="52" t="s">
        <v>29</v>
      </c>
      <c r="B42" s="42"/>
      <c r="C42" s="22"/>
      <c r="D42" s="22"/>
      <c r="E42" s="43"/>
      <c r="F42" s="43"/>
      <c r="G42" s="43"/>
      <c r="H42" s="43"/>
      <c r="I42" s="43"/>
    </row>
    <row r="43" spans="1:9" x14ac:dyDescent="0.2">
      <c r="A43" s="35"/>
      <c r="B43" s="36"/>
      <c r="C43" s="40"/>
      <c r="D43" s="40"/>
      <c r="E43" s="40"/>
      <c r="F43" s="40"/>
      <c r="G43" s="40"/>
      <c r="H43" s="40"/>
      <c r="I43" s="40"/>
    </row>
    <row r="44" spans="1:9" x14ac:dyDescent="0.2">
      <c r="A44" s="35" t="s">
        <v>6</v>
      </c>
      <c r="B44" s="36"/>
      <c r="C44" s="17"/>
      <c r="D44" s="17"/>
      <c r="E44" s="40"/>
      <c r="F44" s="40"/>
      <c r="G44" s="40"/>
      <c r="H44" s="40"/>
      <c r="I44" s="40"/>
    </row>
    <row r="45" spans="1:9" x14ac:dyDescent="0.2">
      <c r="A45" s="35"/>
      <c r="B45" s="36"/>
      <c r="C45" s="17"/>
      <c r="D45" s="17"/>
      <c r="E45" s="40"/>
      <c r="F45" s="40"/>
      <c r="G45" s="40"/>
      <c r="H45" s="40"/>
      <c r="I45" s="40"/>
    </row>
    <row r="46" spans="1:9" x14ac:dyDescent="0.2">
      <c r="A46" s="52" t="s">
        <v>8</v>
      </c>
      <c r="B46" s="44"/>
      <c r="C46" s="17"/>
      <c r="D46" s="17"/>
      <c r="E46" s="40"/>
      <c r="F46" s="40"/>
      <c r="G46" s="40"/>
      <c r="H46" s="40"/>
      <c r="I46" s="40"/>
    </row>
    <row r="47" spans="1:9" x14ac:dyDescent="0.2">
      <c r="A47" s="53" t="s">
        <v>9</v>
      </c>
      <c r="B47" s="54"/>
      <c r="C47" s="17"/>
      <c r="D47" s="17"/>
      <c r="E47" s="40"/>
      <c r="F47" s="40"/>
      <c r="G47" s="40"/>
      <c r="H47" s="40"/>
      <c r="I47" s="40"/>
    </row>
    <row r="48" spans="1:9" x14ac:dyDescent="0.2">
      <c r="A48" s="53" t="s">
        <v>9</v>
      </c>
      <c r="B48" s="54"/>
      <c r="C48" s="17"/>
      <c r="D48" s="17"/>
      <c r="E48" s="40"/>
      <c r="F48" s="40"/>
      <c r="G48" s="40"/>
      <c r="H48" s="40"/>
      <c r="I48" s="40"/>
    </row>
  </sheetData>
  <sheetProtection selectLockedCells="1"/>
  <mergeCells count="4">
    <mergeCell ref="A9:I10"/>
    <mergeCell ref="A14:I15"/>
    <mergeCell ref="A17:I18"/>
    <mergeCell ref="A20:I20"/>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6142BF-084E-492B-A4D2-90EAF4006665}">
  <sheetPr>
    <pageSetUpPr fitToPage="1"/>
  </sheetPr>
  <dimension ref="A1:I47"/>
  <sheetViews>
    <sheetView zoomScaleNormal="100" zoomScaleSheetLayoutView="90" workbookViewId="0">
      <selection activeCell="L38" sqref="L38"/>
    </sheetView>
  </sheetViews>
  <sheetFormatPr defaultColWidth="9.140625" defaultRowHeight="12.75" x14ac:dyDescent="0.2"/>
  <cols>
    <col min="1" max="2" width="17.28515625" style="291" customWidth="1"/>
    <col min="3" max="8" width="14" style="291" customWidth="1"/>
    <col min="9" max="9" width="13.140625" style="291" customWidth="1"/>
    <col min="10" max="13" width="9.140625" style="291"/>
    <col min="14" max="14" width="104" style="291" bestFit="1" customWidth="1"/>
    <col min="15" max="16384" width="9.140625" style="291"/>
  </cols>
  <sheetData>
    <row r="1" spans="1:9" x14ac:dyDescent="0.2">
      <c r="A1" s="290"/>
      <c r="B1" s="290"/>
      <c r="C1" s="290"/>
      <c r="D1" s="290"/>
      <c r="E1" s="290"/>
      <c r="F1" s="290"/>
      <c r="G1" s="290"/>
      <c r="H1" s="290"/>
      <c r="I1" s="290"/>
    </row>
    <row r="2" spans="1:9" x14ac:dyDescent="0.2">
      <c r="A2" s="290" t="s">
        <v>13</v>
      </c>
      <c r="B2" s="264" t="s">
        <v>36</v>
      </c>
      <c r="C2" s="264"/>
      <c r="D2" s="264"/>
      <c r="E2" s="290"/>
      <c r="F2" s="290"/>
      <c r="G2" s="265" t="s">
        <v>14</v>
      </c>
      <c r="H2" s="264" t="s">
        <v>265</v>
      </c>
      <c r="I2" s="264"/>
    </row>
    <row r="3" spans="1:9" x14ac:dyDescent="0.2">
      <c r="A3" s="290" t="s">
        <v>22</v>
      </c>
      <c r="B3" s="264" t="s">
        <v>371</v>
      </c>
      <c r="C3" s="264"/>
      <c r="D3" s="264"/>
      <c r="E3" s="290"/>
      <c r="F3" s="290"/>
      <c r="G3" s="265" t="s">
        <v>15</v>
      </c>
      <c r="H3" s="266" t="s">
        <v>266</v>
      </c>
      <c r="I3" s="266"/>
    </row>
    <row r="4" spans="1:9" x14ac:dyDescent="0.2">
      <c r="A4" s="290" t="s">
        <v>16</v>
      </c>
      <c r="B4" s="264" t="s">
        <v>272</v>
      </c>
      <c r="C4" s="264"/>
      <c r="D4" s="264"/>
      <c r="E4" s="290"/>
      <c r="F4" s="290"/>
      <c r="G4" s="265" t="s">
        <v>18</v>
      </c>
      <c r="H4" s="264" t="s">
        <v>38</v>
      </c>
      <c r="I4" s="264"/>
    </row>
    <row r="5" spans="1:9" x14ac:dyDescent="0.2">
      <c r="A5" s="290" t="s">
        <v>17</v>
      </c>
      <c r="B5" s="264" t="s">
        <v>149</v>
      </c>
      <c r="C5" s="266"/>
      <c r="D5" s="266"/>
      <c r="E5" s="290"/>
      <c r="F5" s="290"/>
      <c r="G5" s="265" t="s">
        <v>19</v>
      </c>
      <c r="H5" s="266" t="s">
        <v>273</v>
      </c>
      <c r="I5" s="266"/>
    </row>
    <row r="6" spans="1:9" x14ac:dyDescent="0.2">
      <c r="A6" s="290"/>
      <c r="B6" s="290"/>
      <c r="C6" s="290"/>
      <c r="D6" s="290"/>
      <c r="E6" s="290"/>
      <c r="F6" s="290"/>
      <c r="G6" s="290"/>
      <c r="H6" s="290"/>
      <c r="I6" s="290"/>
    </row>
    <row r="7" spans="1:9" x14ac:dyDescent="0.2">
      <c r="A7" s="290"/>
      <c r="B7" s="290"/>
      <c r="C7" s="290"/>
      <c r="D7" s="290"/>
      <c r="E7" s="290"/>
      <c r="F7" s="290"/>
      <c r="G7" s="290"/>
      <c r="H7" s="290"/>
      <c r="I7" s="290"/>
    </row>
    <row r="8" spans="1:9" x14ac:dyDescent="0.2">
      <c r="A8" s="290" t="s">
        <v>274</v>
      </c>
      <c r="B8" s="290"/>
      <c r="C8" s="290"/>
      <c r="D8" s="290"/>
      <c r="E8" s="290"/>
      <c r="F8" s="290"/>
      <c r="G8" s="290"/>
      <c r="H8" s="290"/>
      <c r="I8" s="290"/>
    </row>
    <row r="9" spans="1:9" x14ac:dyDescent="0.2">
      <c r="A9" s="290" t="s">
        <v>267</v>
      </c>
      <c r="B9" s="290"/>
      <c r="C9" s="290"/>
      <c r="D9" s="290"/>
      <c r="E9" s="290"/>
      <c r="F9" s="290"/>
      <c r="G9" s="290"/>
      <c r="H9" s="290"/>
      <c r="I9" s="290"/>
    </row>
    <row r="10" spans="1:9" x14ac:dyDescent="0.2">
      <c r="A10" s="290" t="s">
        <v>268</v>
      </c>
      <c r="B10" s="290"/>
      <c r="C10" s="290"/>
      <c r="D10" s="290"/>
      <c r="E10" s="290"/>
      <c r="F10" s="290"/>
      <c r="G10" s="290"/>
      <c r="H10" s="290"/>
      <c r="I10" s="290"/>
    </row>
    <row r="11" spans="1:9" x14ac:dyDescent="0.2">
      <c r="A11" s="290"/>
      <c r="B11" s="290"/>
      <c r="C11" s="290"/>
      <c r="D11" s="290"/>
      <c r="E11" s="290"/>
      <c r="F11" s="290"/>
      <c r="G11" s="290"/>
      <c r="H11" s="290"/>
      <c r="I11" s="290"/>
    </row>
    <row r="12" spans="1:9" x14ac:dyDescent="0.2">
      <c r="A12" s="290" t="s">
        <v>269</v>
      </c>
      <c r="B12" s="290"/>
      <c r="C12" s="290"/>
      <c r="D12" s="290"/>
      <c r="E12" s="290"/>
      <c r="F12" s="290"/>
      <c r="G12" s="290"/>
      <c r="H12" s="290"/>
      <c r="I12" s="290"/>
    </row>
    <row r="13" spans="1:9" x14ac:dyDescent="0.2">
      <c r="A13" s="290"/>
      <c r="B13" s="290"/>
      <c r="C13" s="290"/>
      <c r="D13" s="290"/>
      <c r="E13" s="290"/>
      <c r="F13" s="290"/>
      <c r="G13" s="290"/>
      <c r="H13" s="290"/>
      <c r="I13" s="290"/>
    </row>
    <row r="14" spans="1:9" x14ac:dyDescent="0.2">
      <c r="A14" s="290" t="s">
        <v>270</v>
      </c>
      <c r="B14" s="290"/>
      <c r="C14" s="290"/>
      <c r="D14" s="290"/>
      <c r="E14" s="290"/>
      <c r="F14" s="290"/>
      <c r="G14" s="290"/>
      <c r="H14" s="290"/>
      <c r="I14" s="290"/>
    </row>
    <row r="15" spans="1:9" x14ac:dyDescent="0.2">
      <c r="A15" s="290" t="s">
        <v>271</v>
      </c>
      <c r="B15" s="290"/>
      <c r="C15" s="290"/>
      <c r="D15" s="290"/>
      <c r="E15" s="290"/>
      <c r="F15" s="290"/>
      <c r="G15" s="290"/>
      <c r="H15" s="290"/>
      <c r="I15" s="290"/>
    </row>
    <row r="16" spans="1:9" x14ac:dyDescent="0.2">
      <c r="A16" s="290"/>
      <c r="B16" s="290"/>
      <c r="C16" s="290"/>
      <c r="D16" s="290"/>
      <c r="E16" s="290"/>
      <c r="F16" s="290"/>
      <c r="G16" s="290"/>
      <c r="H16" s="290"/>
      <c r="I16" s="290"/>
    </row>
    <row r="17" spans="1:9" x14ac:dyDescent="0.2">
      <c r="A17" s="291" t="s">
        <v>275</v>
      </c>
      <c r="B17" s="290"/>
      <c r="C17" s="290"/>
      <c r="D17" s="290"/>
      <c r="E17" s="290"/>
      <c r="F17" s="290"/>
      <c r="G17" s="290"/>
      <c r="H17" s="290"/>
      <c r="I17" s="290"/>
    </row>
    <row r="18" spans="1:9" x14ac:dyDescent="0.2">
      <c r="A18" s="290"/>
      <c r="B18" s="290"/>
      <c r="C18" s="290"/>
      <c r="D18" s="290"/>
      <c r="E18" s="290"/>
      <c r="F18" s="290"/>
      <c r="G18" s="290"/>
      <c r="H18" s="290"/>
      <c r="I18" s="290"/>
    </row>
    <row r="19" spans="1:9" x14ac:dyDescent="0.2">
      <c r="A19" s="290"/>
      <c r="B19" s="290"/>
      <c r="C19" s="290"/>
      <c r="D19" s="290"/>
      <c r="E19" s="290"/>
      <c r="F19" s="290"/>
      <c r="G19" s="290"/>
      <c r="H19" s="290"/>
      <c r="I19" s="290"/>
    </row>
    <row r="20" spans="1:9" x14ac:dyDescent="0.2">
      <c r="A20" s="301" t="s">
        <v>12</v>
      </c>
      <c r="B20" s="302"/>
      <c r="C20" s="302"/>
      <c r="D20" s="302"/>
      <c r="E20" s="302"/>
      <c r="F20" s="302"/>
      <c r="G20" s="302"/>
      <c r="H20" s="302"/>
      <c r="I20" s="303"/>
    </row>
    <row r="21" spans="1:9" x14ac:dyDescent="0.2">
      <c r="A21" s="267"/>
      <c r="B21" s="268"/>
      <c r="C21" s="269" t="s">
        <v>27</v>
      </c>
      <c r="D21" s="269" t="s">
        <v>30</v>
      </c>
      <c r="E21" s="269" t="s">
        <v>32</v>
      </c>
      <c r="F21" s="269" t="s">
        <v>33</v>
      </c>
      <c r="G21" s="269" t="s">
        <v>34</v>
      </c>
      <c r="H21" s="269" t="s">
        <v>35</v>
      </c>
      <c r="I21" s="269" t="s">
        <v>312</v>
      </c>
    </row>
    <row r="22" spans="1:9" x14ac:dyDescent="0.2">
      <c r="A22" s="267"/>
      <c r="B22" s="268"/>
      <c r="C22" s="270" t="s">
        <v>10</v>
      </c>
      <c r="D22" s="255" t="s">
        <v>10</v>
      </c>
      <c r="E22" s="255" t="s">
        <v>10</v>
      </c>
      <c r="F22" s="255" t="s">
        <v>10</v>
      </c>
      <c r="G22" s="255" t="s">
        <v>10</v>
      </c>
      <c r="H22" s="255" t="s">
        <v>11</v>
      </c>
      <c r="I22" s="255" t="s">
        <v>11</v>
      </c>
    </row>
    <row r="23" spans="1:9" x14ac:dyDescent="0.2">
      <c r="A23" s="267" t="s">
        <v>0</v>
      </c>
      <c r="B23" s="268"/>
      <c r="C23" s="272"/>
      <c r="D23" s="272"/>
      <c r="E23" s="272"/>
      <c r="F23" s="272"/>
      <c r="G23" s="272"/>
      <c r="H23" s="272"/>
      <c r="I23" s="272"/>
    </row>
    <row r="24" spans="1:9" x14ac:dyDescent="0.2">
      <c r="A24" s="267" t="s">
        <v>1</v>
      </c>
      <c r="B24" s="268"/>
      <c r="C24" s="272">
        <f>B35</f>
        <v>0</v>
      </c>
      <c r="D24" s="272">
        <f>C35</f>
        <v>0</v>
      </c>
      <c r="E24" s="272">
        <f>D35</f>
        <v>0</v>
      </c>
      <c r="F24" s="272">
        <f>E35</f>
        <v>0</v>
      </c>
      <c r="G24" s="272">
        <f>F35</f>
        <v>18910.589999999997</v>
      </c>
      <c r="H24" s="272">
        <v>149</v>
      </c>
      <c r="I24" s="272">
        <v>0</v>
      </c>
    </row>
    <row r="25" spans="1:9" x14ac:dyDescent="0.2">
      <c r="A25" s="267" t="s">
        <v>2</v>
      </c>
      <c r="B25" s="268"/>
      <c r="C25" s="272"/>
      <c r="D25" s="272"/>
      <c r="E25" s="272"/>
      <c r="F25" s="272">
        <v>96316.58</v>
      </c>
      <c r="G25" s="272">
        <v>30586.15</v>
      </c>
      <c r="H25" s="272">
        <v>4097</v>
      </c>
      <c r="I25" s="272"/>
    </row>
    <row r="26" spans="1:9" x14ac:dyDescent="0.2">
      <c r="A26" s="267" t="s">
        <v>3</v>
      </c>
      <c r="B26" s="268"/>
      <c r="C26" s="272"/>
      <c r="D26" s="272"/>
      <c r="E26" s="271"/>
      <c r="F26" s="272">
        <v>77405.990000000005</v>
      </c>
      <c r="G26" s="272">
        <v>49348.46</v>
      </c>
      <c r="H26" s="272">
        <v>4246</v>
      </c>
      <c r="I26" s="272"/>
    </row>
    <row r="27" spans="1:9" x14ac:dyDescent="0.2">
      <c r="A27" s="267"/>
      <c r="B27" s="268"/>
      <c r="C27" s="272"/>
      <c r="D27" s="272"/>
      <c r="E27" s="272"/>
      <c r="F27" s="272"/>
      <c r="G27" s="272"/>
      <c r="H27" s="272"/>
      <c r="I27" s="272"/>
    </row>
    <row r="28" spans="1:9" x14ac:dyDescent="0.2">
      <c r="A28" s="253" t="s">
        <v>4</v>
      </c>
      <c r="B28" s="252"/>
      <c r="C28" s="258"/>
      <c r="D28" s="258"/>
      <c r="E28" s="258"/>
      <c r="F28" s="258"/>
      <c r="G28" s="258"/>
      <c r="H28" s="256"/>
      <c r="I28" s="256"/>
    </row>
    <row r="29" spans="1:9" x14ac:dyDescent="0.2">
      <c r="A29" s="253" t="s">
        <v>31</v>
      </c>
      <c r="B29" s="254"/>
      <c r="C29" s="259"/>
      <c r="D29" s="258"/>
      <c r="E29" s="258"/>
      <c r="F29" s="258"/>
      <c r="G29" s="258"/>
      <c r="H29" s="256"/>
      <c r="I29" s="256"/>
    </row>
    <row r="30" spans="1:9" x14ac:dyDescent="0.2">
      <c r="A30" s="260"/>
      <c r="B30" s="261"/>
      <c r="C30" s="257"/>
      <c r="D30" s="257"/>
      <c r="E30" s="257"/>
      <c r="F30" s="257"/>
      <c r="G30" s="257"/>
      <c r="H30" s="257"/>
      <c r="I30" s="257"/>
    </row>
    <row r="31" spans="1:9" x14ac:dyDescent="0.2">
      <c r="A31" s="260"/>
      <c r="B31" s="261"/>
      <c r="C31" s="257"/>
      <c r="D31" s="257"/>
      <c r="E31" s="257"/>
      <c r="F31" s="257"/>
      <c r="G31" s="257"/>
      <c r="H31" s="257"/>
      <c r="I31" s="257"/>
    </row>
    <row r="32" spans="1:9" x14ac:dyDescent="0.2">
      <c r="A32" s="260"/>
      <c r="B32" s="261"/>
      <c r="C32" s="257"/>
      <c r="D32" s="257"/>
      <c r="E32" s="257"/>
      <c r="F32" s="257"/>
      <c r="G32" s="257"/>
      <c r="H32" s="257"/>
      <c r="I32" s="257"/>
    </row>
    <row r="33" spans="1:9" x14ac:dyDescent="0.2">
      <c r="A33" s="253" t="s">
        <v>5</v>
      </c>
      <c r="B33" s="254"/>
      <c r="C33" s="256">
        <f t="shared" ref="C33:H33" si="0">SUM(C30:C32)</f>
        <v>0</v>
      </c>
      <c r="D33" s="256">
        <f t="shared" si="0"/>
        <v>0</v>
      </c>
      <c r="E33" s="256">
        <f t="shared" si="0"/>
        <v>0</v>
      </c>
      <c r="F33" s="256">
        <f t="shared" si="0"/>
        <v>0</v>
      </c>
      <c r="G33" s="256">
        <f t="shared" si="0"/>
        <v>0</v>
      </c>
      <c r="H33" s="256">
        <f t="shared" si="0"/>
        <v>0</v>
      </c>
      <c r="I33" s="256">
        <f t="shared" ref="I33" si="1">SUM(I30:I32)</f>
        <v>0</v>
      </c>
    </row>
    <row r="34" spans="1:9" x14ac:dyDescent="0.2">
      <c r="A34" s="267"/>
      <c r="B34" s="268"/>
      <c r="C34" s="272"/>
      <c r="D34" s="272"/>
      <c r="E34" s="272"/>
      <c r="F34" s="272"/>
      <c r="G34" s="272"/>
      <c r="H34" s="272"/>
      <c r="I34" s="272"/>
    </row>
    <row r="35" spans="1:9" x14ac:dyDescent="0.2">
      <c r="A35" s="267" t="s">
        <v>7</v>
      </c>
      <c r="B35" s="268"/>
      <c r="C35" s="271">
        <f t="shared" ref="C35:I35" si="2">+C24+C25-C26+C33</f>
        <v>0</v>
      </c>
      <c r="D35" s="271">
        <f t="shared" si="2"/>
        <v>0</v>
      </c>
      <c r="E35" s="271">
        <f t="shared" si="2"/>
        <v>0</v>
      </c>
      <c r="F35" s="271">
        <f t="shared" si="2"/>
        <v>18910.589999999997</v>
      </c>
      <c r="G35" s="271">
        <f t="shared" si="2"/>
        <v>148.27999999999884</v>
      </c>
      <c r="H35" s="271">
        <f t="shared" si="2"/>
        <v>0</v>
      </c>
      <c r="I35" s="271">
        <f t="shared" si="2"/>
        <v>0</v>
      </c>
    </row>
    <row r="36" spans="1:9" x14ac:dyDescent="0.2">
      <c r="A36" s="273"/>
      <c r="B36" s="274"/>
      <c r="C36" s="275"/>
      <c r="D36" s="275"/>
      <c r="E36" s="272"/>
      <c r="F36" s="272"/>
      <c r="G36" s="272"/>
      <c r="H36" s="272"/>
      <c r="I36" s="272"/>
    </row>
    <row r="37" spans="1:9" x14ac:dyDescent="0.2">
      <c r="A37" s="267" t="s">
        <v>24</v>
      </c>
      <c r="B37" s="268"/>
      <c r="C37" s="275"/>
      <c r="D37" s="275"/>
      <c r="E37" s="272"/>
      <c r="F37" s="272">
        <v>3529.59</v>
      </c>
      <c r="G37" s="272">
        <v>0</v>
      </c>
      <c r="H37" s="272"/>
      <c r="I37" s="272"/>
    </row>
    <row r="38" spans="1:9" x14ac:dyDescent="0.2">
      <c r="A38" s="273"/>
      <c r="B38" s="274"/>
      <c r="C38" s="275"/>
      <c r="D38" s="275"/>
      <c r="E38" s="272"/>
      <c r="F38" s="272"/>
      <c r="G38" s="272"/>
      <c r="H38" s="272"/>
      <c r="I38" s="272"/>
    </row>
    <row r="39" spans="1:9" x14ac:dyDescent="0.2">
      <c r="A39" s="267" t="s">
        <v>25</v>
      </c>
      <c r="B39" s="276"/>
      <c r="C39" s="277">
        <f t="shared" ref="C39:E39" si="3">C35-C37</f>
        <v>0</v>
      </c>
      <c r="D39" s="277">
        <f t="shared" si="3"/>
        <v>0</v>
      </c>
      <c r="E39" s="278">
        <f t="shared" si="3"/>
        <v>0</v>
      </c>
      <c r="F39" s="278" t="s">
        <v>101</v>
      </c>
      <c r="G39" s="278" t="s">
        <v>101</v>
      </c>
      <c r="H39" s="278" t="s">
        <v>101</v>
      </c>
      <c r="I39" s="278" t="s">
        <v>101</v>
      </c>
    </row>
    <row r="40" spans="1:9" x14ac:dyDescent="0.2">
      <c r="A40" s="279"/>
      <c r="B40" s="279"/>
      <c r="C40" s="280"/>
      <c r="D40" s="280"/>
      <c r="E40" s="280"/>
      <c r="F40" s="280"/>
      <c r="G40" s="280"/>
      <c r="H40" s="280"/>
      <c r="I40" s="280"/>
    </row>
    <row r="41" spans="1:9" x14ac:dyDescent="0.2">
      <c r="A41" s="281" t="s">
        <v>26</v>
      </c>
      <c r="B41" s="264"/>
      <c r="C41" s="282"/>
      <c r="D41" s="282"/>
      <c r="E41" s="283"/>
      <c r="F41" s="283"/>
      <c r="G41" s="283"/>
      <c r="H41" s="283"/>
      <c r="I41" s="283"/>
    </row>
    <row r="42" spans="1:9" x14ac:dyDescent="0.2">
      <c r="A42" s="284" t="s">
        <v>29</v>
      </c>
      <c r="B42" s="274"/>
      <c r="C42" s="262"/>
      <c r="D42" s="262"/>
      <c r="E42" s="275"/>
      <c r="F42" s="275"/>
      <c r="G42" s="275"/>
      <c r="H42" s="275"/>
      <c r="I42" s="275"/>
    </row>
    <row r="43" spans="1:9" x14ac:dyDescent="0.2">
      <c r="A43" s="267"/>
      <c r="B43" s="268"/>
      <c r="C43" s="272"/>
      <c r="D43" s="272"/>
      <c r="E43" s="272"/>
      <c r="F43" s="272"/>
      <c r="G43" s="272"/>
      <c r="H43" s="272"/>
      <c r="I43" s="272"/>
    </row>
    <row r="44" spans="1:9" x14ac:dyDescent="0.2">
      <c r="A44" s="267" t="s">
        <v>6</v>
      </c>
      <c r="B44" s="268"/>
      <c r="C44" s="257"/>
      <c r="D44" s="257"/>
      <c r="E44" s="272"/>
      <c r="F44" s="272"/>
      <c r="G44" s="272"/>
      <c r="H44" s="272"/>
      <c r="I44" s="272"/>
    </row>
    <row r="45" spans="1:9" x14ac:dyDescent="0.2">
      <c r="A45" s="267"/>
      <c r="B45" s="268"/>
      <c r="C45" s="257"/>
      <c r="D45" s="257"/>
      <c r="E45" s="272"/>
      <c r="F45" s="272"/>
      <c r="G45" s="272"/>
      <c r="H45" s="272"/>
      <c r="I45" s="272"/>
    </row>
    <row r="46" spans="1:9" x14ac:dyDescent="0.2">
      <c r="A46" s="284" t="s">
        <v>8</v>
      </c>
      <c r="B46" s="276"/>
      <c r="C46" s="257"/>
      <c r="D46" s="257"/>
      <c r="E46" s="272"/>
      <c r="F46" s="272"/>
      <c r="G46" s="272"/>
      <c r="H46" s="272"/>
      <c r="I46" s="272"/>
    </row>
    <row r="47" spans="1:9" x14ac:dyDescent="0.2">
      <c r="A47" s="285" t="s">
        <v>9</v>
      </c>
      <c r="B47" s="286"/>
      <c r="C47" s="257"/>
      <c r="D47" s="257"/>
      <c r="E47" s="272"/>
      <c r="F47" s="272"/>
      <c r="G47" s="272"/>
      <c r="H47" s="272"/>
      <c r="I47" s="272"/>
    </row>
  </sheetData>
  <sheetProtection selectLockedCells="1"/>
  <mergeCells count="1">
    <mergeCell ref="A20:I20"/>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64018F-62B6-41ED-958D-F333485A8A76}">
  <sheetPr>
    <pageSetUpPr fitToPage="1"/>
  </sheetPr>
  <dimension ref="A2:I43"/>
  <sheetViews>
    <sheetView zoomScaleNormal="100" zoomScaleSheetLayoutView="90" workbookViewId="0">
      <selection activeCell="L38" sqref="L38"/>
    </sheetView>
  </sheetViews>
  <sheetFormatPr defaultColWidth="9.140625" defaultRowHeight="12.75" x14ac:dyDescent="0.2"/>
  <cols>
    <col min="1" max="2" width="17.28515625" style="1" customWidth="1"/>
    <col min="3" max="8" width="14" style="1" customWidth="1"/>
    <col min="9" max="9" width="13.140625" style="1" customWidth="1"/>
    <col min="10" max="16384" width="9.140625" style="1"/>
  </cols>
  <sheetData>
    <row r="2" spans="1:9" x14ac:dyDescent="0.2">
      <c r="A2" s="1" t="s">
        <v>13</v>
      </c>
      <c r="B2" s="2" t="s">
        <v>36</v>
      </c>
      <c r="C2" s="2"/>
      <c r="D2" s="2"/>
      <c r="E2" s="2"/>
      <c r="G2" s="3" t="s">
        <v>14</v>
      </c>
      <c r="H2" s="117" t="s">
        <v>386</v>
      </c>
      <c r="I2" s="4"/>
    </row>
    <row r="3" spans="1:9" x14ac:dyDescent="0.2">
      <c r="A3" s="1" t="s">
        <v>22</v>
      </c>
      <c r="B3" s="2" t="s">
        <v>46</v>
      </c>
      <c r="C3" s="2"/>
      <c r="D3" s="2"/>
      <c r="E3" s="2"/>
      <c r="G3" s="3" t="s">
        <v>15</v>
      </c>
      <c r="H3" s="119" t="s">
        <v>387</v>
      </c>
      <c r="I3" s="6"/>
    </row>
    <row r="4" spans="1:9" ht="30.75" customHeight="1" x14ac:dyDescent="0.2">
      <c r="A4" s="1" t="s">
        <v>16</v>
      </c>
      <c r="B4" s="330" t="s">
        <v>47</v>
      </c>
      <c r="C4" s="330"/>
      <c r="D4" s="330"/>
      <c r="E4" s="330"/>
      <c r="G4" s="3" t="s">
        <v>18</v>
      </c>
      <c r="H4" s="7" t="s">
        <v>38</v>
      </c>
      <c r="I4" s="4"/>
    </row>
    <row r="5" spans="1:9" ht="12.75" customHeight="1" x14ac:dyDescent="0.2">
      <c r="A5" s="1" t="s">
        <v>17</v>
      </c>
      <c r="B5" s="330" t="s">
        <v>48</v>
      </c>
      <c r="C5" s="330"/>
      <c r="D5" s="330"/>
      <c r="E5" s="330"/>
      <c r="G5" s="3" t="s">
        <v>19</v>
      </c>
      <c r="H5" s="6" t="s">
        <v>385</v>
      </c>
      <c r="I5" s="6"/>
    </row>
    <row r="8" spans="1:9" ht="34.5" customHeight="1" x14ac:dyDescent="0.2">
      <c r="A8" s="305" t="s">
        <v>49</v>
      </c>
      <c r="B8" s="305"/>
      <c r="C8" s="305"/>
      <c r="D8" s="305"/>
      <c r="E8" s="305"/>
      <c r="F8" s="305"/>
      <c r="G8" s="305"/>
      <c r="H8" s="305"/>
      <c r="I8" s="305"/>
    </row>
    <row r="10" spans="1:9" x14ac:dyDescent="0.2">
      <c r="A10" s="1" t="s">
        <v>50</v>
      </c>
    </row>
    <row r="12" spans="1:9" ht="31.5" customHeight="1" x14ac:dyDescent="0.2">
      <c r="A12" s="305" t="s">
        <v>51</v>
      </c>
      <c r="B12" s="305"/>
      <c r="C12" s="305"/>
      <c r="D12" s="305"/>
      <c r="E12" s="305"/>
      <c r="F12" s="305"/>
      <c r="G12" s="305"/>
      <c r="H12" s="305"/>
      <c r="I12" s="305"/>
    </row>
    <row r="14" spans="1:9" ht="28.5" customHeight="1" x14ac:dyDescent="0.2">
      <c r="A14" s="310" t="s">
        <v>389</v>
      </c>
      <c r="B14" s="310"/>
      <c r="C14" s="310"/>
      <c r="D14" s="310"/>
      <c r="E14" s="310"/>
      <c r="F14" s="310"/>
      <c r="G14" s="310"/>
      <c r="H14" s="310"/>
      <c r="I14" s="310"/>
    </row>
    <row r="15" spans="1:9" x14ac:dyDescent="0.2">
      <c r="A15" s="295"/>
    </row>
    <row r="16" spans="1:9" x14ac:dyDescent="0.2">
      <c r="A16" s="325" t="s">
        <v>12</v>
      </c>
      <c r="B16" s="326"/>
      <c r="C16" s="326"/>
      <c r="D16" s="326"/>
      <c r="E16" s="326"/>
      <c r="F16" s="326"/>
      <c r="G16" s="326"/>
      <c r="H16" s="326"/>
      <c r="I16" s="327"/>
    </row>
    <row r="17" spans="1:9" x14ac:dyDescent="0.2">
      <c r="A17" s="10"/>
      <c r="B17" s="11"/>
      <c r="C17" s="12" t="s">
        <v>27</v>
      </c>
      <c r="D17" s="12" t="s">
        <v>30</v>
      </c>
      <c r="E17" s="12" t="s">
        <v>32</v>
      </c>
      <c r="F17" s="12" t="s">
        <v>33</v>
      </c>
      <c r="G17" s="12" t="s">
        <v>34</v>
      </c>
      <c r="H17" s="12" t="s">
        <v>35</v>
      </c>
      <c r="I17" s="12" t="s">
        <v>312</v>
      </c>
    </row>
    <row r="18" spans="1:9" x14ac:dyDescent="0.2">
      <c r="A18" s="10"/>
      <c r="B18" s="11"/>
      <c r="C18" s="14" t="s">
        <v>10</v>
      </c>
      <c r="D18" s="13" t="s">
        <v>10</v>
      </c>
      <c r="E18" s="13" t="s">
        <v>10</v>
      </c>
      <c r="F18" s="15" t="s">
        <v>10</v>
      </c>
      <c r="G18" s="15" t="s">
        <v>10</v>
      </c>
      <c r="H18" s="13" t="s">
        <v>11</v>
      </c>
      <c r="I18" s="13" t="s">
        <v>11</v>
      </c>
    </row>
    <row r="19" spans="1:9" x14ac:dyDescent="0.2">
      <c r="A19" s="10" t="s">
        <v>0</v>
      </c>
      <c r="B19" s="11"/>
      <c r="C19" s="17"/>
      <c r="D19" s="17"/>
      <c r="E19" s="17">
        <v>6317500</v>
      </c>
      <c r="F19" s="17">
        <v>6317500</v>
      </c>
      <c r="G19" s="114">
        <v>6317500</v>
      </c>
      <c r="H19" s="114">
        <v>0</v>
      </c>
      <c r="I19" s="114">
        <v>0</v>
      </c>
    </row>
    <row r="20" spans="1:9" x14ac:dyDescent="0.2">
      <c r="A20" s="10" t="s">
        <v>1</v>
      </c>
      <c r="B20" s="11"/>
      <c r="C20" s="17">
        <v>0</v>
      </c>
      <c r="D20" s="17">
        <v>0</v>
      </c>
      <c r="E20" s="17">
        <v>0</v>
      </c>
      <c r="F20" s="17">
        <f t="shared" ref="F20" si="0">E31</f>
        <v>9537</v>
      </c>
      <c r="G20" s="114">
        <f t="shared" ref="G20" si="1">F31</f>
        <v>2226.0200000000186</v>
      </c>
      <c r="H20" s="114">
        <v>0</v>
      </c>
      <c r="I20" s="114">
        <v>0</v>
      </c>
    </row>
    <row r="21" spans="1:9" x14ac:dyDescent="0.2">
      <c r="A21" s="10" t="s">
        <v>2</v>
      </c>
      <c r="B21" s="11"/>
      <c r="C21" s="17"/>
      <c r="D21" s="17"/>
      <c r="E21" s="17">
        <v>704875</v>
      </c>
      <c r="F21" s="17">
        <v>3100450</v>
      </c>
      <c r="G21" s="114">
        <v>1406056.57</v>
      </c>
      <c r="H21" s="114">
        <v>1106118</v>
      </c>
      <c r="I21" s="114">
        <v>0</v>
      </c>
    </row>
    <row r="22" spans="1:9" x14ac:dyDescent="0.2">
      <c r="A22" s="10" t="s">
        <v>3</v>
      </c>
      <c r="B22" s="11"/>
      <c r="C22" s="17"/>
      <c r="D22" s="17"/>
      <c r="E22" s="16">
        <v>695338</v>
      </c>
      <c r="F22" s="17">
        <v>3107760.98</v>
      </c>
      <c r="G22" s="114">
        <v>1408282.59</v>
      </c>
      <c r="H22" s="114">
        <v>1106118</v>
      </c>
      <c r="I22" s="114">
        <v>0</v>
      </c>
    </row>
    <row r="23" spans="1:9" x14ac:dyDescent="0.2">
      <c r="A23" s="10"/>
      <c r="B23" s="11"/>
      <c r="C23" s="17"/>
      <c r="D23" s="17"/>
      <c r="E23" s="17"/>
      <c r="F23" s="17"/>
      <c r="G23" s="114"/>
      <c r="H23" s="114"/>
      <c r="I23" s="114"/>
    </row>
    <row r="24" spans="1:9" x14ac:dyDescent="0.2">
      <c r="A24" s="10" t="s">
        <v>4</v>
      </c>
      <c r="B24" s="6"/>
      <c r="C24" s="18"/>
      <c r="D24" s="18"/>
      <c r="E24" s="18"/>
      <c r="F24" s="18"/>
      <c r="G24" s="18"/>
      <c r="H24" s="16"/>
      <c r="I24" s="16"/>
    </row>
    <row r="25" spans="1:9" x14ac:dyDescent="0.2">
      <c r="A25" s="10" t="s">
        <v>31</v>
      </c>
      <c r="B25" s="11"/>
      <c r="C25" s="19"/>
      <c r="D25" s="18"/>
      <c r="E25" s="18"/>
      <c r="F25" s="18"/>
      <c r="G25" s="18"/>
      <c r="H25" s="16"/>
      <c r="I25" s="16"/>
    </row>
    <row r="26" spans="1:9" x14ac:dyDescent="0.2">
      <c r="A26" s="20"/>
      <c r="B26" s="21"/>
      <c r="C26" s="17"/>
      <c r="D26" s="17"/>
      <c r="E26" s="17"/>
      <c r="F26" s="17"/>
      <c r="G26" s="17"/>
      <c r="H26" s="17"/>
      <c r="I26" s="17"/>
    </row>
    <row r="27" spans="1:9" x14ac:dyDescent="0.2">
      <c r="A27" s="20"/>
      <c r="B27" s="21"/>
      <c r="C27" s="17"/>
      <c r="D27" s="17"/>
      <c r="E27" s="17"/>
      <c r="F27" s="17"/>
      <c r="G27" s="17"/>
      <c r="H27" s="17"/>
      <c r="I27" s="17"/>
    </row>
    <row r="28" spans="1:9" x14ac:dyDescent="0.2">
      <c r="A28" s="20"/>
      <c r="B28" s="21"/>
      <c r="C28" s="17"/>
      <c r="D28" s="17"/>
      <c r="E28" s="17"/>
      <c r="F28" s="17"/>
      <c r="G28" s="17"/>
      <c r="H28" s="17"/>
      <c r="I28" s="17"/>
    </row>
    <row r="29" spans="1:9" x14ac:dyDescent="0.2">
      <c r="A29" s="10" t="s">
        <v>5</v>
      </c>
      <c r="B29" s="11"/>
      <c r="C29" s="16">
        <v>0</v>
      </c>
      <c r="D29" s="16">
        <v>0</v>
      </c>
      <c r="E29" s="16">
        <v>0</v>
      </c>
      <c r="F29" s="16">
        <f t="shared" ref="F29:H29" si="2">SUM(F26:F28)</f>
        <v>0</v>
      </c>
      <c r="G29" s="16">
        <f t="shared" si="2"/>
        <v>0</v>
      </c>
      <c r="H29" s="16">
        <f t="shared" si="2"/>
        <v>0</v>
      </c>
      <c r="I29" s="16">
        <f t="shared" ref="I29" si="3">SUM(I26:I28)</f>
        <v>0</v>
      </c>
    </row>
    <row r="30" spans="1:9" x14ac:dyDescent="0.2">
      <c r="A30" s="10"/>
      <c r="B30" s="11"/>
      <c r="C30" s="17"/>
      <c r="D30" s="17"/>
      <c r="E30" s="17"/>
      <c r="F30" s="17"/>
      <c r="G30" s="17"/>
      <c r="H30" s="17"/>
      <c r="I30" s="17"/>
    </row>
    <row r="31" spans="1:9" x14ac:dyDescent="0.2">
      <c r="A31" s="10" t="s">
        <v>7</v>
      </c>
      <c r="B31" s="11"/>
      <c r="C31" s="16">
        <v>0</v>
      </c>
      <c r="D31" s="16">
        <v>0</v>
      </c>
      <c r="E31" s="16">
        <v>9537</v>
      </c>
      <c r="F31" s="16">
        <f>+F20+F21-F22+F29</f>
        <v>2226.0200000000186</v>
      </c>
      <c r="G31" s="16">
        <f>+G20+G21-G22+G29</f>
        <v>0</v>
      </c>
      <c r="H31" s="16">
        <f t="shared" ref="H31:I31" si="4">+H20+H21-H22+H29</f>
        <v>0</v>
      </c>
      <c r="I31" s="16">
        <f t="shared" si="4"/>
        <v>0</v>
      </c>
    </row>
    <row r="32" spans="1:9" x14ac:dyDescent="0.2">
      <c r="A32" s="20"/>
      <c r="B32" s="21"/>
      <c r="C32" s="22"/>
      <c r="D32" s="22"/>
      <c r="E32" s="22"/>
      <c r="F32" s="17"/>
      <c r="G32" s="17"/>
      <c r="H32" s="17"/>
      <c r="I32" s="17"/>
    </row>
    <row r="33" spans="1:9" x14ac:dyDescent="0.2">
      <c r="A33" s="10" t="s">
        <v>24</v>
      </c>
      <c r="B33" s="11"/>
      <c r="C33" s="22"/>
      <c r="D33" s="22"/>
      <c r="E33" s="22">
        <v>1136913.54</v>
      </c>
      <c r="F33" s="17">
        <v>409390.71</v>
      </c>
      <c r="G33" s="17">
        <v>508352.82</v>
      </c>
      <c r="H33" s="17"/>
      <c r="I33" s="17"/>
    </row>
    <row r="34" spans="1:9" x14ac:dyDescent="0.2">
      <c r="A34" s="20"/>
      <c r="B34" s="21"/>
      <c r="C34" s="22"/>
      <c r="D34" s="22"/>
      <c r="E34" s="17"/>
      <c r="F34" s="17"/>
      <c r="G34" s="17"/>
      <c r="H34" s="17"/>
      <c r="I34" s="17"/>
    </row>
    <row r="35" spans="1:9" x14ac:dyDescent="0.2">
      <c r="A35" s="10" t="s">
        <v>25</v>
      </c>
      <c r="B35" s="23"/>
      <c r="C35" s="24">
        <v>0</v>
      </c>
      <c r="D35" s="24">
        <v>0</v>
      </c>
      <c r="E35" s="24" t="s">
        <v>44</v>
      </c>
      <c r="F35" s="24" t="s">
        <v>44</v>
      </c>
      <c r="G35" s="24" t="s">
        <v>44</v>
      </c>
      <c r="H35" s="24" t="s">
        <v>44</v>
      </c>
      <c r="I35" s="24" t="s">
        <v>44</v>
      </c>
    </row>
    <row r="36" spans="1:9" ht="25.5" customHeight="1" x14ac:dyDescent="0.2">
      <c r="A36" s="25"/>
      <c r="B36" s="25"/>
      <c r="C36" s="320" t="s">
        <v>45</v>
      </c>
      <c r="D36" s="321"/>
      <c r="E36" s="321"/>
      <c r="F36" s="321"/>
      <c r="G36" s="321"/>
      <c r="H36" s="321"/>
      <c r="I36" s="321"/>
    </row>
    <row r="37" spans="1:9" x14ac:dyDescent="0.2">
      <c r="A37" s="26" t="s">
        <v>26</v>
      </c>
      <c r="B37" s="4"/>
      <c r="C37" s="322"/>
      <c r="D37" s="322"/>
      <c r="E37" s="322"/>
      <c r="F37" s="322"/>
      <c r="G37" s="322"/>
      <c r="H37" s="322"/>
      <c r="I37" s="322"/>
    </row>
    <row r="38" spans="1:9" x14ac:dyDescent="0.2">
      <c r="A38" s="27" t="s">
        <v>29</v>
      </c>
      <c r="B38" s="21"/>
      <c r="C38" s="17"/>
      <c r="D38" s="17"/>
      <c r="E38" s="17"/>
      <c r="F38" s="17"/>
      <c r="G38" s="17"/>
      <c r="H38" s="17"/>
      <c r="I38" s="17"/>
    </row>
    <row r="39" spans="1:9" x14ac:dyDescent="0.2">
      <c r="A39" s="10"/>
      <c r="B39" s="11"/>
      <c r="C39" s="17"/>
      <c r="D39" s="17"/>
      <c r="E39" s="17"/>
      <c r="F39" s="17"/>
      <c r="G39" s="17"/>
      <c r="H39" s="17"/>
      <c r="I39" s="17"/>
    </row>
    <row r="40" spans="1:9" x14ac:dyDescent="0.2">
      <c r="A40" s="10" t="s">
        <v>6</v>
      </c>
      <c r="B40" s="11"/>
      <c r="C40" s="17"/>
      <c r="D40" s="17"/>
      <c r="E40" s="17"/>
      <c r="F40" s="17"/>
      <c r="G40" s="17"/>
      <c r="H40" s="17"/>
      <c r="I40" s="17"/>
    </row>
    <row r="41" spans="1:9" x14ac:dyDescent="0.2">
      <c r="A41" s="10"/>
      <c r="B41" s="11"/>
      <c r="C41" s="17"/>
      <c r="D41" s="17"/>
      <c r="E41" s="17"/>
      <c r="F41" s="17"/>
      <c r="G41" s="17"/>
      <c r="H41" s="17"/>
      <c r="I41" s="17"/>
    </row>
    <row r="42" spans="1:9" x14ac:dyDescent="0.2">
      <c r="A42" s="27" t="s">
        <v>8</v>
      </c>
      <c r="B42" s="23"/>
      <c r="C42" s="17"/>
      <c r="D42" s="17"/>
      <c r="E42" s="17"/>
      <c r="F42" s="17"/>
      <c r="G42" s="17"/>
      <c r="H42" s="17"/>
      <c r="I42" s="17"/>
    </row>
    <row r="43" spans="1:9" x14ac:dyDescent="0.2">
      <c r="A43" s="28" t="s">
        <v>9</v>
      </c>
      <c r="B43" s="29"/>
      <c r="C43" s="17"/>
      <c r="D43" s="17"/>
      <c r="E43" s="17"/>
      <c r="F43" s="17"/>
      <c r="G43" s="17"/>
      <c r="H43" s="17"/>
      <c r="I43" s="17"/>
    </row>
  </sheetData>
  <sheetProtection selectLockedCells="1"/>
  <mergeCells count="7">
    <mergeCell ref="C36:I37"/>
    <mergeCell ref="B4:E4"/>
    <mergeCell ref="B5:E5"/>
    <mergeCell ref="A8:I8"/>
    <mergeCell ref="A12:I12"/>
    <mergeCell ref="A16:I16"/>
    <mergeCell ref="A14:I14"/>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A5CCA-4504-4A0E-99D1-8A604FE2B186}">
  <sheetPr>
    <pageSetUpPr fitToPage="1"/>
  </sheetPr>
  <dimension ref="A1:I44"/>
  <sheetViews>
    <sheetView zoomScaleNormal="100" zoomScaleSheetLayoutView="90" workbookViewId="0">
      <selection activeCell="L38" sqref="L38"/>
    </sheetView>
  </sheetViews>
  <sheetFormatPr defaultColWidth="9.140625" defaultRowHeight="12.75" x14ac:dyDescent="0.2"/>
  <cols>
    <col min="1" max="1" width="17.28515625" style="251" customWidth="1"/>
    <col min="2" max="2" width="19" style="251" customWidth="1"/>
    <col min="3" max="8" width="14" style="251" customWidth="1"/>
    <col min="9" max="9" width="13.140625" style="251" customWidth="1"/>
    <col min="10" max="16384" width="9.140625" style="251"/>
  </cols>
  <sheetData>
    <row r="1" spans="1:9" x14ac:dyDescent="0.2">
      <c r="A1" s="263"/>
      <c r="B1" s="263"/>
      <c r="C1" s="263"/>
      <c r="D1" s="263"/>
      <c r="E1" s="263"/>
      <c r="F1" s="263"/>
      <c r="G1" s="263"/>
      <c r="H1" s="263"/>
      <c r="I1" s="263"/>
    </row>
    <row r="2" spans="1:9" s="292" customFormat="1" ht="15" x14ac:dyDescent="0.25">
      <c r="A2" s="98" t="s">
        <v>13</v>
      </c>
      <c r="B2" s="99" t="s">
        <v>36</v>
      </c>
      <c r="C2" s="100"/>
      <c r="D2" s="100"/>
      <c r="E2" s="98"/>
      <c r="F2" s="98"/>
      <c r="G2" s="101" t="s">
        <v>14</v>
      </c>
      <c r="H2" s="100" t="s">
        <v>150</v>
      </c>
      <c r="I2" s="100"/>
    </row>
    <row r="3" spans="1:9" s="292" customFormat="1" ht="15" x14ac:dyDescent="0.25">
      <c r="A3" s="98" t="s">
        <v>22</v>
      </c>
      <c r="B3" s="99" t="s">
        <v>147</v>
      </c>
      <c r="C3" s="100"/>
      <c r="D3" s="100"/>
      <c r="E3" s="98"/>
      <c r="F3" s="98"/>
      <c r="G3" s="101" t="s">
        <v>15</v>
      </c>
      <c r="H3" s="102" t="s">
        <v>151</v>
      </c>
      <c r="I3" s="102"/>
    </row>
    <row r="4" spans="1:9" s="292" customFormat="1" ht="18.75" customHeight="1" x14ac:dyDescent="0.25">
      <c r="A4" s="98" t="s">
        <v>16</v>
      </c>
      <c r="B4" s="103" t="s">
        <v>165</v>
      </c>
      <c r="C4" s="100"/>
      <c r="D4" s="100"/>
      <c r="E4" s="98"/>
      <c r="F4" s="98"/>
      <c r="G4" s="101" t="s">
        <v>18</v>
      </c>
      <c r="H4" s="100" t="s">
        <v>38</v>
      </c>
      <c r="I4" s="100"/>
    </row>
    <row r="5" spans="1:9" s="292" customFormat="1" ht="15" x14ac:dyDescent="0.25">
      <c r="A5" s="98" t="s">
        <v>17</v>
      </c>
      <c r="B5" s="100" t="s">
        <v>166</v>
      </c>
      <c r="C5" s="102"/>
      <c r="D5" s="102"/>
      <c r="E5" s="98"/>
      <c r="F5" s="98"/>
      <c r="G5" s="101" t="s">
        <v>19</v>
      </c>
      <c r="H5" s="102" t="s">
        <v>167</v>
      </c>
      <c r="I5" s="102"/>
    </row>
    <row r="6" spans="1:9" s="292" customFormat="1" ht="15" x14ac:dyDescent="0.25">
      <c r="A6" s="98"/>
      <c r="B6" s="293" t="s">
        <v>168</v>
      </c>
      <c r="C6" s="98"/>
      <c r="D6" s="98"/>
      <c r="E6" s="98"/>
      <c r="F6" s="98"/>
      <c r="G6" s="98"/>
      <c r="H6" s="98"/>
      <c r="I6" s="98"/>
    </row>
    <row r="7" spans="1:9" s="292" customFormat="1" ht="15" x14ac:dyDescent="0.25">
      <c r="A7" s="98"/>
      <c r="B7" s="98"/>
      <c r="C7" s="98"/>
      <c r="D7" s="98"/>
      <c r="E7" s="98"/>
      <c r="F7" s="98"/>
      <c r="G7" s="98"/>
      <c r="H7" s="98"/>
      <c r="I7" s="98"/>
    </row>
    <row r="8" spans="1:9" s="292" customFormat="1" ht="15" x14ac:dyDescent="0.25">
      <c r="A8" s="98" t="s">
        <v>20</v>
      </c>
      <c r="B8" s="98" t="s">
        <v>169</v>
      </c>
      <c r="C8" s="98"/>
      <c r="D8" s="98"/>
      <c r="E8" s="98"/>
      <c r="F8" s="98"/>
      <c r="G8" s="98"/>
      <c r="H8" s="98"/>
      <c r="I8" s="98"/>
    </row>
    <row r="9" spans="1:9" s="292" customFormat="1" ht="15" x14ac:dyDescent="0.25">
      <c r="A9" s="98"/>
      <c r="B9" s="98"/>
      <c r="C9" s="98"/>
      <c r="D9" s="98"/>
      <c r="E9" s="98"/>
      <c r="F9" s="98"/>
      <c r="G9" s="98"/>
      <c r="H9" s="98"/>
      <c r="I9" s="98"/>
    </row>
    <row r="10" spans="1:9" s="292" customFormat="1" ht="15" x14ac:dyDescent="0.25">
      <c r="A10" s="98" t="s">
        <v>21</v>
      </c>
      <c r="B10" s="98" t="s">
        <v>170</v>
      </c>
      <c r="C10" s="98"/>
      <c r="D10" s="98"/>
      <c r="E10" s="98"/>
      <c r="F10" s="98"/>
      <c r="G10" s="98"/>
      <c r="H10" s="98"/>
      <c r="I10" s="98"/>
    </row>
    <row r="11" spans="1:9" s="292" customFormat="1" ht="15" x14ac:dyDescent="0.25">
      <c r="A11" s="98"/>
      <c r="B11" s="98"/>
      <c r="C11" s="98"/>
      <c r="D11" s="98"/>
      <c r="E11" s="98"/>
      <c r="F11" s="98"/>
      <c r="G11" s="98"/>
      <c r="H11" s="98"/>
      <c r="I11" s="98"/>
    </row>
    <row r="12" spans="1:9" s="292" customFormat="1" ht="15" customHeight="1" x14ac:dyDescent="0.25">
      <c r="A12" s="98" t="s">
        <v>23</v>
      </c>
      <c r="B12" s="98"/>
      <c r="C12" s="332" t="s">
        <v>359</v>
      </c>
      <c r="D12" s="332"/>
      <c r="E12" s="332"/>
      <c r="F12" s="332"/>
      <c r="G12" s="332"/>
      <c r="H12" s="332"/>
      <c r="I12" s="332"/>
    </row>
    <row r="13" spans="1:9" s="292" customFormat="1" ht="53.25" customHeight="1" x14ac:dyDescent="0.25">
      <c r="A13" s="98"/>
      <c r="B13" s="98"/>
      <c r="C13" s="332"/>
      <c r="D13" s="332"/>
      <c r="E13" s="332"/>
      <c r="F13" s="332"/>
      <c r="G13" s="332"/>
      <c r="H13" s="332"/>
      <c r="I13" s="332"/>
    </row>
    <row r="14" spans="1:9" s="292" customFormat="1" ht="15" x14ac:dyDescent="0.25">
      <c r="A14" s="98"/>
      <c r="B14" s="98"/>
      <c r="C14" s="98"/>
      <c r="D14" s="98"/>
      <c r="E14" s="98"/>
      <c r="F14" s="98"/>
      <c r="G14" s="98"/>
      <c r="H14" s="98"/>
      <c r="I14" s="98"/>
    </row>
    <row r="15" spans="1:9" s="292" customFormat="1" ht="15" x14ac:dyDescent="0.25">
      <c r="A15" s="104" t="s">
        <v>171</v>
      </c>
      <c r="B15" s="98"/>
      <c r="C15" s="98"/>
      <c r="D15" s="98"/>
      <c r="E15" s="98"/>
      <c r="F15" s="98"/>
      <c r="G15" s="98"/>
      <c r="H15" s="98"/>
      <c r="I15" s="98"/>
    </row>
    <row r="16" spans="1:9" x14ac:dyDescent="0.2">
      <c r="A16" s="263"/>
      <c r="B16" s="263"/>
      <c r="C16" s="263"/>
      <c r="D16" s="263"/>
      <c r="E16" s="263"/>
      <c r="F16" s="263"/>
      <c r="G16" s="263"/>
      <c r="H16" s="263"/>
      <c r="I16" s="263"/>
    </row>
    <row r="17" spans="1:9" x14ac:dyDescent="0.2">
      <c r="A17" s="301" t="s">
        <v>12</v>
      </c>
      <c r="B17" s="302"/>
      <c r="C17" s="302"/>
      <c r="D17" s="302"/>
      <c r="E17" s="302"/>
      <c r="F17" s="302"/>
      <c r="G17" s="302"/>
      <c r="H17" s="302"/>
      <c r="I17" s="303"/>
    </row>
    <row r="18" spans="1:9" x14ac:dyDescent="0.2">
      <c r="A18" s="267"/>
      <c r="B18" s="268"/>
      <c r="C18" s="269" t="s">
        <v>27</v>
      </c>
      <c r="D18" s="269" t="s">
        <v>30</v>
      </c>
      <c r="E18" s="269" t="s">
        <v>32</v>
      </c>
      <c r="F18" s="269" t="s">
        <v>33</v>
      </c>
      <c r="G18" s="269" t="s">
        <v>34</v>
      </c>
      <c r="H18" s="269" t="s">
        <v>35</v>
      </c>
      <c r="I18" s="269" t="s">
        <v>312</v>
      </c>
    </row>
    <row r="19" spans="1:9" x14ac:dyDescent="0.2">
      <c r="A19" s="267"/>
      <c r="B19" s="268"/>
      <c r="C19" s="270" t="s">
        <v>10</v>
      </c>
      <c r="D19" s="255" t="s">
        <v>10</v>
      </c>
      <c r="E19" s="255" t="s">
        <v>10</v>
      </c>
      <c r="F19" s="255" t="s">
        <v>10</v>
      </c>
      <c r="G19" s="255" t="s">
        <v>10</v>
      </c>
      <c r="H19" s="255" t="s">
        <v>11</v>
      </c>
      <c r="I19" s="255" t="s">
        <v>11</v>
      </c>
    </row>
    <row r="20" spans="1:9" x14ac:dyDescent="0.2">
      <c r="A20" s="267" t="s">
        <v>0</v>
      </c>
      <c r="B20" s="268"/>
      <c r="C20" s="272"/>
      <c r="D20" s="272"/>
      <c r="E20" s="272"/>
      <c r="F20" s="272">
        <v>160000</v>
      </c>
      <c r="G20" s="272">
        <v>160000</v>
      </c>
      <c r="H20" s="272">
        <v>160000</v>
      </c>
      <c r="I20" s="272">
        <v>160000</v>
      </c>
    </row>
    <row r="21" spans="1:9" x14ac:dyDescent="0.2">
      <c r="A21" s="267" t="s">
        <v>1</v>
      </c>
      <c r="B21" s="268"/>
      <c r="C21" s="272">
        <f t="shared" ref="C21:I21" si="0">B32</f>
        <v>0</v>
      </c>
      <c r="D21" s="272">
        <f t="shared" si="0"/>
        <v>0</v>
      </c>
      <c r="E21" s="272">
        <f t="shared" si="0"/>
        <v>0</v>
      </c>
      <c r="F21" s="272">
        <f t="shared" si="0"/>
        <v>0</v>
      </c>
      <c r="G21" s="272">
        <f t="shared" si="0"/>
        <v>0</v>
      </c>
      <c r="H21" s="272">
        <f t="shared" si="0"/>
        <v>0</v>
      </c>
      <c r="I21" s="272">
        <f t="shared" si="0"/>
        <v>0</v>
      </c>
    </row>
    <row r="22" spans="1:9" x14ac:dyDescent="0.2">
      <c r="A22" s="267" t="s">
        <v>2</v>
      </c>
      <c r="B22" s="268"/>
      <c r="C22" s="272"/>
      <c r="D22" s="272"/>
      <c r="E22" s="272"/>
      <c r="F22" s="272">
        <v>10980</v>
      </c>
      <c r="G22" s="272">
        <v>31083.72</v>
      </c>
      <c r="H22" s="272">
        <v>160000</v>
      </c>
      <c r="I22" s="272">
        <v>160000</v>
      </c>
    </row>
    <row r="23" spans="1:9" x14ac:dyDescent="0.2">
      <c r="A23" s="267" t="s">
        <v>3</v>
      </c>
      <c r="B23" s="268"/>
      <c r="C23" s="272"/>
      <c r="D23" s="272"/>
      <c r="E23" s="271"/>
      <c r="F23" s="272">
        <v>10980</v>
      </c>
      <c r="G23" s="272">
        <v>31083.72</v>
      </c>
      <c r="H23" s="272">
        <v>160000</v>
      </c>
      <c r="I23" s="272">
        <v>160000</v>
      </c>
    </row>
    <row r="24" spans="1:9" x14ac:dyDescent="0.2">
      <c r="A24" s="267"/>
      <c r="B24" s="268"/>
      <c r="C24" s="272"/>
      <c r="D24" s="272"/>
      <c r="E24" s="272"/>
      <c r="F24" s="272"/>
      <c r="G24" s="272"/>
      <c r="H24" s="272"/>
      <c r="I24" s="272"/>
    </row>
    <row r="25" spans="1:9" x14ac:dyDescent="0.2">
      <c r="A25" s="253" t="s">
        <v>4</v>
      </c>
      <c r="B25" s="252"/>
      <c r="C25" s="258"/>
      <c r="D25" s="258"/>
      <c r="E25" s="258"/>
      <c r="F25" s="258"/>
      <c r="G25" s="258"/>
      <c r="H25" s="256"/>
      <c r="I25" s="256"/>
    </row>
    <row r="26" spans="1:9" x14ac:dyDescent="0.2">
      <c r="A26" s="253" t="s">
        <v>31</v>
      </c>
      <c r="B26" s="254"/>
      <c r="C26" s="259"/>
      <c r="D26" s="258"/>
      <c r="E26" s="258"/>
      <c r="F26" s="258"/>
      <c r="G26" s="258"/>
      <c r="H26" s="256"/>
      <c r="I26" s="256"/>
    </row>
    <row r="27" spans="1:9" x14ac:dyDescent="0.2">
      <c r="A27" s="260"/>
      <c r="B27" s="261"/>
      <c r="C27" s="257"/>
      <c r="D27" s="257"/>
      <c r="E27" s="257"/>
      <c r="F27" s="257"/>
      <c r="G27" s="257"/>
      <c r="H27" s="257"/>
      <c r="I27" s="257"/>
    </row>
    <row r="28" spans="1:9" x14ac:dyDescent="0.2">
      <c r="A28" s="260"/>
      <c r="B28" s="261"/>
      <c r="C28" s="257"/>
      <c r="D28" s="257"/>
      <c r="E28" s="257"/>
      <c r="F28" s="257"/>
      <c r="G28" s="257"/>
      <c r="H28" s="257"/>
      <c r="I28" s="257"/>
    </row>
    <row r="29" spans="1:9" x14ac:dyDescent="0.2">
      <c r="A29" s="260"/>
      <c r="B29" s="261"/>
      <c r="C29" s="257"/>
      <c r="D29" s="257"/>
      <c r="E29" s="257"/>
      <c r="F29" s="257"/>
      <c r="G29" s="257"/>
      <c r="H29" s="257"/>
      <c r="I29" s="257"/>
    </row>
    <row r="30" spans="1:9" x14ac:dyDescent="0.2">
      <c r="A30" s="253" t="s">
        <v>5</v>
      </c>
      <c r="B30" s="254"/>
      <c r="C30" s="256">
        <f t="shared" ref="C30:H30" si="1">SUM(C27:C29)</f>
        <v>0</v>
      </c>
      <c r="D30" s="256">
        <f t="shared" si="1"/>
        <v>0</v>
      </c>
      <c r="E30" s="256">
        <f t="shared" si="1"/>
        <v>0</v>
      </c>
      <c r="F30" s="256">
        <f t="shared" si="1"/>
        <v>0</v>
      </c>
      <c r="G30" s="256">
        <f t="shared" si="1"/>
        <v>0</v>
      </c>
      <c r="H30" s="256">
        <f t="shared" si="1"/>
        <v>0</v>
      </c>
      <c r="I30" s="256">
        <f t="shared" ref="I30" si="2">SUM(I27:I29)</f>
        <v>0</v>
      </c>
    </row>
    <row r="31" spans="1:9" x14ac:dyDescent="0.2">
      <c r="A31" s="267"/>
      <c r="B31" s="268"/>
      <c r="C31" s="272"/>
      <c r="D31" s="272"/>
      <c r="E31" s="272"/>
      <c r="F31" s="272"/>
      <c r="G31" s="272"/>
      <c r="H31" s="272"/>
      <c r="I31" s="272"/>
    </row>
    <row r="32" spans="1:9" x14ac:dyDescent="0.2">
      <c r="A32" s="267" t="s">
        <v>7</v>
      </c>
      <c r="B32" s="268"/>
      <c r="C32" s="271">
        <f t="shared" ref="C32" si="3">+C21+C22-C23+C30</f>
        <v>0</v>
      </c>
      <c r="D32" s="271">
        <f>+D21+D22-D23+D30</f>
        <v>0</v>
      </c>
      <c r="E32" s="271">
        <f t="shared" ref="E32" si="4">+E21+E22-E23+E30</f>
        <v>0</v>
      </c>
      <c r="F32" s="271">
        <f>+F21+F22-F23+F30</f>
        <v>0</v>
      </c>
      <c r="G32" s="271">
        <f>+G21+G22-G23+G30</f>
        <v>0</v>
      </c>
      <c r="H32" s="271">
        <f t="shared" ref="H32:I32" si="5">+H21+H22-H23+H30</f>
        <v>0</v>
      </c>
      <c r="I32" s="271">
        <f t="shared" si="5"/>
        <v>0</v>
      </c>
    </row>
    <row r="33" spans="1:9" x14ac:dyDescent="0.2">
      <c r="A33" s="273"/>
      <c r="B33" s="274"/>
      <c r="C33" s="275"/>
      <c r="D33" s="275"/>
      <c r="E33" s="272"/>
      <c r="F33" s="272"/>
      <c r="G33" s="272"/>
      <c r="H33" s="272"/>
      <c r="I33" s="272"/>
    </row>
    <row r="34" spans="1:9" x14ac:dyDescent="0.2">
      <c r="A34" s="267" t="s">
        <v>24</v>
      </c>
      <c r="B34" s="268"/>
      <c r="C34" s="275"/>
      <c r="D34" s="275"/>
      <c r="E34" s="272"/>
      <c r="F34" s="272"/>
      <c r="G34" s="272">
        <v>1560</v>
      </c>
      <c r="H34" s="272"/>
      <c r="I34" s="272"/>
    </row>
    <row r="35" spans="1:9" x14ac:dyDescent="0.2">
      <c r="A35" s="273"/>
      <c r="B35" s="274"/>
      <c r="C35" s="275"/>
      <c r="D35" s="275"/>
      <c r="E35" s="272"/>
      <c r="F35" s="272"/>
      <c r="G35" s="272"/>
      <c r="H35" s="272"/>
      <c r="I35" s="272"/>
    </row>
    <row r="36" spans="1:9" x14ac:dyDescent="0.2">
      <c r="A36" s="267" t="s">
        <v>25</v>
      </c>
      <c r="B36" s="276"/>
      <c r="C36" s="277">
        <f t="shared" ref="C36:E36" si="6">C32-C34</f>
        <v>0</v>
      </c>
      <c r="D36" s="277">
        <f t="shared" si="6"/>
        <v>0</v>
      </c>
      <c r="E36" s="278">
        <f t="shared" si="6"/>
        <v>0</v>
      </c>
      <c r="F36" s="278" t="s">
        <v>101</v>
      </c>
      <c r="G36" s="278" t="s">
        <v>101</v>
      </c>
      <c r="H36" s="278" t="s">
        <v>101</v>
      </c>
      <c r="I36" s="278" t="s">
        <v>101</v>
      </c>
    </row>
    <row r="37" spans="1:9" x14ac:dyDescent="0.2">
      <c r="A37" s="279"/>
      <c r="B37" s="279"/>
      <c r="C37" s="280"/>
      <c r="D37" s="280"/>
      <c r="E37" s="280"/>
      <c r="F37" s="280"/>
      <c r="G37" s="280"/>
      <c r="H37" s="280"/>
      <c r="I37" s="280"/>
    </row>
    <row r="38" spans="1:9" x14ac:dyDescent="0.2">
      <c r="A38" s="281" t="s">
        <v>26</v>
      </c>
      <c r="B38" s="264"/>
      <c r="C38" s="282"/>
      <c r="D38" s="282"/>
      <c r="E38" s="283"/>
      <c r="F38" s="283"/>
      <c r="G38" s="283"/>
      <c r="H38" s="283"/>
      <c r="I38" s="283"/>
    </row>
    <row r="39" spans="1:9" x14ac:dyDescent="0.2">
      <c r="A39" s="284" t="s">
        <v>29</v>
      </c>
      <c r="B39" s="274"/>
      <c r="C39" s="262"/>
      <c r="D39" s="262"/>
      <c r="E39" s="275"/>
      <c r="F39" s="275"/>
      <c r="G39" s="275"/>
      <c r="H39" s="275"/>
      <c r="I39" s="275"/>
    </row>
    <row r="40" spans="1:9" x14ac:dyDescent="0.2">
      <c r="A40" s="267"/>
      <c r="B40" s="268"/>
      <c r="C40" s="272"/>
      <c r="D40" s="272"/>
      <c r="E40" s="272"/>
      <c r="F40" s="272"/>
      <c r="G40" s="272"/>
      <c r="H40" s="272"/>
      <c r="I40" s="272"/>
    </row>
    <row r="41" spans="1:9" x14ac:dyDescent="0.2">
      <c r="A41" s="267" t="s">
        <v>6</v>
      </c>
      <c r="B41" s="268"/>
      <c r="C41" s="257"/>
      <c r="D41" s="257"/>
      <c r="E41" s="272"/>
      <c r="F41" s="272"/>
      <c r="G41" s="272"/>
      <c r="H41" s="272"/>
      <c r="I41" s="272"/>
    </row>
    <row r="42" spans="1:9" x14ac:dyDescent="0.2">
      <c r="A42" s="267"/>
      <c r="B42" s="268"/>
      <c r="C42" s="257"/>
      <c r="D42" s="257"/>
      <c r="E42" s="272"/>
      <c r="F42" s="272"/>
      <c r="G42" s="272"/>
      <c r="H42" s="272"/>
      <c r="I42" s="272"/>
    </row>
    <row r="43" spans="1:9" x14ac:dyDescent="0.2">
      <c r="A43" s="284" t="s">
        <v>8</v>
      </c>
      <c r="B43" s="276"/>
      <c r="C43" s="257"/>
      <c r="D43" s="257"/>
      <c r="E43" s="272"/>
      <c r="F43" s="272"/>
      <c r="G43" s="272"/>
      <c r="H43" s="272"/>
      <c r="I43" s="272"/>
    </row>
    <row r="44" spans="1:9" x14ac:dyDescent="0.2">
      <c r="A44" s="285" t="s">
        <v>9</v>
      </c>
      <c r="B44" s="286"/>
      <c r="C44" s="257"/>
      <c r="D44" s="257"/>
      <c r="E44" s="272"/>
      <c r="F44" s="272"/>
      <c r="G44" s="272"/>
      <c r="H44" s="272"/>
      <c r="I44" s="272"/>
    </row>
  </sheetData>
  <sheetProtection selectLockedCells="1"/>
  <mergeCells count="2">
    <mergeCell ref="C12:I13"/>
    <mergeCell ref="A17:I17"/>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4D8334-C603-4B3F-9A9B-F3968E2B556E}">
  <sheetPr>
    <pageSetUpPr fitToPage="1"/>
  </sheetPr>
  <dimension ref="A1:I50"/>
  <sheetViews>
    <sheetView zoomScaleNormal="100" zoomScaleSheetLayoutView="90" workbookViewId="0">
      <selection activeCell="L38" sqref="L38"/>
    </sheetView>
  </sheetViews>
  <sheetFormatPr defaultColWidth="8.85546875" defaultRowHeight="12.75" x14ac:dyDescent="0.2"/>
  <cols>
    <col min="1" max="2" width="17.28515625" style="159" customWidth="1"/>
    <col min="3" max="8" width="14" style="159" customWidth="1"/>
    <col min="9" max="9" width="13.140625" style="159" customWidth="1"/>
    <col min="10" max="16384" width="8.85546875" style="159"/>
  </cols>
  <sheetData>
    <row r="1" spans="1:9" ht="13.5" customHeight="1" x14ac:dyDescent="0.2">
      <c r="A1" s="157"/>
      <c r="B1" s="157"/>
      <c r="C1" s="157"/>
      <c r="D1" s="157"/>
      <c r="E1" s="157"/>
      <c r="F1" s="157"/>
      <c r="G1" s="157"/>
      <c r="H1" s="157"/>
      <c r="I1" s="157"/>
    </row>
    <row r="2" spans="1:9" x14ac:dyDescent="0.2">
      <c r="A2" s="157" t="s">
        <v>13</v>
      </c>
      <c r="B2" s="66" t="s">
        <v>36</v>
      </c>
      <c r="C2" s="66"/>
      <c r="D2" s="66"/>
      <c r="E2" s="66"/>
      <c r="F2" s="157"/>
      <c r="G2" s="132" t="s">
        <v>14</v>
      </c>
      <c r="H2" s="66" t="s">
        <v>126</v>
      </c>
      <c r="I2" s="131"/>
    </row>
    <row r="3" spans="1:9" x14ac:dyDescent="0.2">
      <c r="A3" s="157" t="s">
        <v>22</v>
      </c>
      <c r="B3" s="66" t="s">
        <v>127</v>
      </c>
      <c r="C3" s="66"/>
      <c r="D3" s="66"/>
      <c r="E3" s="66"/>
      <c r="F3" s="157"/>
      <c r="G3" s="132" t="s">
        <v>15</v>
      </c>
      <c r="H3" s="67" t="s">
        <v>128</v>
      </c>
      <c r="I3" s="133"/>
    </row>
    <row r="4" spans="1:9" x14ac:dyDescent="0.2">
      <c r="A4" s="157" t="s">
        <v>16</v>
      </c>
      <c r="B4" s="334" t="s">
        <v>130</v>
      </c>
      <c r="C4" s="334"/>
      <c r="D4" s="334"/>
      <c r="E4" s="334"/>
      <c r="F4" s="157"/>
      <c r="G4" s="132" t="s">
        <v>18</v>
      </c>
      <c r="H4" s="68" t="s">
        <v>38</v>
      </c>
      <c r="I4" s="131"/>
    </row>
    <row r="5" spans="1:9" ht="12.75" customHeight="1" x14ac:dyDescent="0.2">
      <c r="A5" s="157" t="s">
        <v>17</v>
      </c>
      <c r="B5" s="335" t="s">
        <v>129</v>
      </c>
      <c r="C5" s="335"/>
      <c r="D5" s="335"/>
      <c r="E5" s="335"/>
      <c r="F5" s="157"/>
      <c r="G5" s="132" t="s">
        <v>19</v>
      </c>
      <c r="H5" s="133" t="s">
        <v>131</v>
      </c>
      <c r="I5" s="133"/>
    </row>
    <row r="6" spans="1:9" x14ac:dyDescent="0.2">
      <c r="A6" s="157"/>
      <c r="B6" s="157"/>
      <c r="C6" s="157"/>
      <c r="D6" s="157"/>
      <c r="E6" s="157"/>
      <c r="F6" s="157"/>
      <c r="G6" s="157"/>
      <c r="H6" s="157"/>
      <c r="I6" s="157"/>
    </row>
    <row r="7" spans="1:9" x14ac:dyDescent="0.2">
      <c r="A7" s="157"/>
      <c r="B7" s="157"/>
      <c r="C7" s="157"/>
      <c r="D7" s="157"/>
      <c r="E7" s="157"/>
      <c r="F7" s="157"/>
      <c r="G7" s="157"/>
      <c r="H7" s="157"/>
      <c r="I7" s="157"/>
    </row>
    <row r="8" spans="1:9" x14ac:dyDescent="0.2">
      <c r="A8" s="336" t="s">
        <v>132</v>
      </c>
      <c r="B8" s="336"/>
      <c r="C8" s="336"/>
      <c r="D8" s="336"/>
      <c r="E8" s="336"/>
      <c r="F8" s="336"/>
      <c r="G8" s="336"/>
      <c r="H8" s="336"/>
      <c r="I8" s="336"/>
    </row>
    <row r="9" spans="1:9" x14ac:dyDescent="0.2">
      <c r="A9" s="336"/>
      <c r="B9" s="336"/>
      <c r="C9" s="336"/>
      <c r="D9" s="336"/>
      <c r="E9" s="336"/>
      <c r="F9" s="336"/>
      <c r="G9" s="336"/>
      <c r="H9" s="336"/>
      <c r="I9" s="336"/>
    </row>
    <row r="10" spans="1:9" x14ac:dyDescent="0.2">
      <c r="A10" s="156"/>
      <c r="B10" s="156"/>
      <c r="C10" s="156"/>
      <c r="D10" s="156"/>
      <c r="E10" s="156"/>
      <c r="F10" s="156"/>
      <c r="G10" s="156"/>
      <c r="H10" s="156"/>
      <c r="I10" s="156"/>
    </row>
    <row r="11" spans="1:9" x14ac:dyDescent="0.2">
      <c r="A11" s="157" t="s">
        <v>133</v>
      </c>
      <c r="B11" s="157"/>
      <c r="C11" s="157"/>
      <c r="D11" s="157"/>
      <c r="E11" s="157"/>
      <c r="F11" s="157"/>
      <c r="G11" s="157"/>
      <c r="H11" s="157"/>
      <c r="I11" s="157"/>
    </row>
    <row r="12" spans="1:9" x14ac:dyDescent="0.2">
      <c r="A12" s="157"/>
      <c r="B12" s="157"/>
      <c r="C12" s="157"/>
      <c r="D12" s="157"/>
      <c r="E12" s="157"/>
      <c r="F12" s="157"/>
      <c r="G12" s="157"/>
      <c r="H12" s="157"/>
      <c r="I12" s="157"/>
    </row>
    <row r="13" spans="1:9" ht="13.15" customHeight="1" x14ac:dyDescent="0.2">
      <c r="A13" s="336" t="s">
        <v>134</v>
      </c>
      <c r="B13" s="336"/>
      <c r="C13" s="336"/>
      <c r="D13" s="336"/>
      <c r="E13" s="336"/>
      <c r="F13" s="336"/>
      <c r="G13" s="336"/>
      <c r="H13" s="336"/>
      <c r="I13" s="336"/>
    </row>
    <row r="14" spans="1:9" x14ac:dyDescent="0.2">
      <c r="A14" s="336"/>
      <c r="B14" s="336"/>
      <c r="C14" s="336"/>
      <c r="D14" s="336"/>
      <c r="E14" s="336"/>
      <c r="F14" s="336"/>
      <c r="G14" s="336"/>
      <c r="H14" s="336"/>
      <c r="I14" s="336"/>
    </row>
    <row r="15" spans="1:9" x14ac:dyDescent="0.2">
      <c r="A15" s="336"/>
      <c r="B15" s="336"/>
      <c r="C15" s="336"/>
      <c r="D15" s="336"/>
      <c r="E15" s="336"/>
      <c r="F15" s="336"/>
      <c r="G15" s="336"/>
      <c r="H15" s="336"/>
      <c r="I15" s="336"/>
    </row>
    <row r="16" spans="1:9" x14ac:dyDescent="0.2">
      <c r="A16" s="156"/>
      <c r="B16" s="156"/>
      <c r="C16" s="156"/>
      <c r="D16" s="156"/>
      <c r="E16" s="156"/>
      <c r="F16" s="156"/>
      <c r="G16" s="156"/>
      <c r="H16" s="156"/>
      <c r="I16" s="156"/>
    </row>
    <row r="17" spans="1:9" x14ac:dyDescent="0.2">
      <c r="A17" s="159" t="s">
        <v>135</v>
      </c>
      <c r="B17" s="157"/>
      <c r="C17" s="157"/>
      <c r="D17" s="157"/>
      <c r="E17" s="157"/>
      <c r="F17" s="157"/>
      <c r="G17" s="157"/>
      <c r="H17" s="157"/>
      <c r="I17" s="157"/>
    </row>
    <row r="18" spans="1:9" x14ac:dyDescent="0.2">
      <c r="A18" s="159" t="s">
        <v>136</v>
      </c>
      <c r="B18" s="157"/>
      <c r="C18" s="157"/>
      <c r="D18" s="157"/>
      <c r="E18" s="157"/>
      <c r="F18" s="157"/>
      <c r="G18" s="157"/>
      <c r="H18" s="157"/>
      <c r="I18" s="157"/>
    </row>
    <row r="19" spans="1:9" x14ac:dyDescent="0.2">
      <c r="A19" s="159" t="s">
        <v>346</v>
      </c>
      <c r="B19" s="157"/>
      <c r="C19" s="157"/>
      <c r="D19" s="157"/>
      <c r="E19" s="157"/>
      <c r="F19" s="157"/>
      <c r="G19" s="157"/>
      <c r="H19" s="157"/>
      <c r="I19" s="157"/>
    </row>
    <row r="20" spans="1:9" x14ac:dyDescent="0.2">
      <c r="A20" s="159" t="s">
        <v>137</v>
      </c>
      <c r="B20" s="157"/>
      <c r="C20" s="157"/>
      <c r="D20" s="157"/>
      <c r="E20" s="157"/>
      <c r="F20" s="157"/>
      <c r="G20" s="157"/>
      <c r="H20" s="157"/>
      <c r="I20" s="157"/>
    </row>
    <row r="21" spans="1:9" x14ac:dyDescent="0.2">
      <c r="A21" s="159" t="s">
        <v>347</v>
      </c>
      <c r="B21" s="157"/>
      <c r="C21" s="157"/>
      <c r="D21" s="157"/>
      <c r="E21" s="157"/>
      <c r="F21" s="157"/>
      <c r="G21" s="157"/>
      <c r="H21" s="157"/>
      <c r="I21" s="157"/>
    </row>
    <row r="22" spans="1:9" x14ac:dyDescent="0.2">
      <c r="B22" s="157"/>
      <c r="C22" s="157"/>
      <c r="D22" s="157"/>
      <c r="E22" s="157"/>
      <c r="F22" s="157"/>
      <c r="G22" s="157"/>
      <c r="H22" s="157"/>
      <c r="I22" s="157"/>
    </row>
    <row r="23" spans="1:9" x14ac:dyDescent="0.2">
      <c r="A23" s="301" t="s">
        <v>12</v>
      </c>
      <c r="B23" s="302"/>
      <c r="C23" s="302"/>
      <c r="D23" s="302"/>
      <c r="E23" s="302"/>
      <c r="F23" s="302"/>
      <c r="G23" s="302"/>
      <c r="H23" s="302"/>
      <c r="I23" s="303"/>
    </row>
    <row r="24" spans="1:9" x14ac:dyDescent="0.2">
      <c r="A24" s="134"/>
      <c r="B24" s="135"/>
      <c r="C24" s="136" t="s">
        <v>27</v>
      </c>
      <c r="D24" s="136" t="s">
        <v>30</v>
      </c>
      <c r="E24" s="136" t="s">
        <v>32</v>
      </c>
      <c r="F24" s="136" t="s">
        <v>33</v>
      </c>
      <c r="G24" s="136" t="s">
        <v>34</v>
      </c>
      <c r="H24" s="136" t="s">
        <v>35</v>
      </c>
      <c r="I24" s="136" t="s">
        <v>312</v>
      </c>
    </row>
    <row r="25" spans="1:9" x14ac:dyDescent="0.2">
      <c r="A25" s="134"/>
      <c r="B25" s="135"/>
      <c r="C25" s="137" t="s">
        <v>10</v>
      </c>
      <c r="D25" s="125" t="s">
        <v>10</v>
      </c>
      <c r="E25" s="125" t="s">
        <v>10</v>
      </c>
      <c r="F25" s="125" t="s">
        <v>10</v>
      </c>
      <c r="G25" s="125" t="s">
        <v>10</v>
      </c>
      <c r="H25" s="125" t="s">
        <v>11</v>
      </c>
      <c r="I25" s="125" t="s">
        <v>11</v>
      </c>
    </row>
    <row r="26" spans="1:9" x14ac:dyDescent="0.2">
      <c r="A26" s="134" t="s">
        <v>0</v>
      </c>
      <c r="B26" s="135"/>
      <c r="C26" s="127">
        <v>0</v>
      </c>
      <c r="D26" s="127">
        <v>0</v>
      </c>
      <c r="E26" s="127">
        <v>0</v>
      </c>
      <c r="F26" s="139">
        <v>2954977</v>
      </c>
      <c r="G26" s="139">
        <v>2787994</v>
      </c>
      <c r="H26" s="139">
        <v>2984059</v>
      </c>
      <c r="I26" s="139">
        <v>2984059</v>
      </c>
    </row>
    <row r="27" spans="1:9" x14ac:dyDescent="0.2">
      <c r="A27" s="134" t="s">
        <v>1</v>
      </c>
      <c r="B27" s="135"/>
      <c r="C27" s="127">
        <v>0</v>
      </c>
      <c r="D27" s="127">
        <v>0</v>
      </c>
      <c r="E27" s="127">
        <v>0</v>
      </c>
      <c r="F27" s="139">
        <f>E38</f>
        <v>0</v>
      </c>
      <c r="G27" s="139">
        <f>F38</f>
        <v>0</v>
      </c>
      <c r="H27" s="139">
        <f>G38</f>
        <v>4.7900000000372529</v>
      </c>
      <c r="I27" s="139">
        <f>H38</f>
        <v>4.7900000000372529</v>
      </c>
    </row>
    <row r="28" spans="1:9" x14ac:dyDescent="0.2">
      <c r="A28" s="134" t="s">
        <v>2</v>
      </c>
      <c r="B28" s="135"/>
      <c r="C28" s="127"/>
      <c r="D28" s="127"/>
      <c r="E28" s="127">
        <v>0</v>
      </c>
      <c r="F28" s="139">
        <v>342954.98</v>
      </c>
      <c r="G28" s="139">
        <v>1333356.52</v>
      </c>
      <c r="H28" s="139">
        <v>1535937</v>
      </c>
      <c r="I28" s="139">
        <v>2992883</v>
      </c>
    </row>
    <row r="29" spans="1:9" x14ac:dyDescent="0.2">
      <c r="A29" s="134" t="s">
        <v>3</v>
      </c>
      <c r="B29" s="135"/>
      <c r="C29" s="127"/>
      <c r="D29" s="127"/>
      <c r="E29" s="126">
        <v>0</v>
      </c>
      <c r="F29" s="139">
        <v>342954.98</v>
      </c>
      <c r="G29" s="139">
        <v>1333351.73</v>
      </c>
      <c r="H29" s="139">
        <v>1535937</v>
      </c>
      <c r="I29" s="139">
        <v>2992883</v>
      </c>
    </row>
    <row r="30" spans="1:9" x14ac:dyDescent="0.2">
      <c r="A30" s="134"/>
      <c r="B30" s="135"/>
      <c r="C30" s="127"/>
      <c r="D30" s="127"/>
      <c r="E30" s="127"/>
      <c r="F30" s="139"/>
      <c r="G30" s="139"/>
      <c r="H30" s="139"/>
      <c r="I30" s="139"/>
    </row>
    <row r="31" spans="1:9" x14ac:dyDescent="0.2">
      <c r="A31" s="121" t="s">
        <v>4</v>
      </c>
      <c r="B31" s="120"/>
      <c r="C31" s="128"/>
      <c r="D31" s="128"/>
      <c r="E31" s="128"/>
      <c r="F31" s="128"/>
      <c r="G31" s="128"/>
      <c r="H31" s="126"/>
      <c r="I31" s="126"/>
    </row>
    <row r="32" spans="1:9" x14ac:dyDescent="0.2">
      <c r="A32" s="121" t="s">
        <v>31</v>
      </c>
      <c r="B32" s="122"/>
      <c r="C32" s="19"/>
      <c r="D32" s="128"/>
      <c r="E32" s="128"/>
      <c r="F32" s="128"/>
      <c r="G32" s="128"/>
      <c r="H32" s="126"/>
      <c r="I32" s="126"/>
    </row>
    <row r="33" spans="1:9" x14ac:dyDescent="0.2">
      <c r="A33" s="20"/>
      <c r="B33" s="21"/>
      <c r="C33" s="127"/>
      <c r="D33" s="127"/>
      <c r="E33" s="127"/>
      <c r="F33" s="127"/>
      <c r="G33" s="127"/>
      <c r="H33" s="127"/>
      <c r="I33" s="127"/>
    </row>
    <row r="34" spans="1:9" x14ac:dyDescent="0.2">
      <c r="A34" s="20"/>
      <c r="B34" s="21"/>
      <c r="C34" s="127"/>
      <c r="D34" s="127"/>
      <c r="E34" s="127"/>
      <c r="F34" s="127"/>
      <c r="G34" s="127"/>
      <c r="H34" s="127"/>
      <c r="I34" s="127"/>
    </row>
    <row r="35" spans="1:9" x14ac:dyDescent="0.2">
      <c r="A35" s="20"/>
      <c r="B35" s="21"/>
      <c r="C35" s="127"/>
      <c r="D35" s="127"/>
      <c r="E35" s="127"/>
      <c r="F35" s="127"/>
      <c r="G35" s="127"/>
      <c r="H35" s="127"/>
      <c r="I35" s="127"/>
    </row>
    <row r="36" spans="1:9" x14ac:dyDescent="0.2">
      <c r="A36" s="121" t="s">
        <v>5</v>
      </c>
      <c r="B36" s="122"/>
      <c r="C36" s="126">
        <v>0</v>
      </c>
      <c r="D36" s="126">
        <v>0</v>
      </c>
      <c r="E36" s="126">
        <v>0</v>
      </c>
      <c r="F36" s="126">
        <f>SUM(F33:F35)</f>
        <v>0</v>
      </c>
      <c r="G36" s="126">
        <f>SUM(G33:G35)</f>
        <v>0</v>
      </c>
      <c r="H36" s="126">
        <f>SUM(H33:H35)</f>
        <v>0</v>
      </c>
      <c r="I36" s="126">
        <f>SUM(I33:I35)</f>
        <v>0</v>
      </c>
    </row>
    <row r="37" spans="1:9" x14ac:dyDescent="0.2">
      <c r="A37" s="134"/>
      <c r="B37" s="135"/>
      <c r="C37" s="127"/>
      <c r="D37" s="127"/>
      <c r="E37" s="127"/>
      <c r="F37" s="139"/>
      <c r="G37" s="139"/>
      <c r="H37" s="139"/>
      <c r="I37" s="139"/>
    </row>
    <row r="38" spans="1:9" x14ac:dyDescent="0.2">
      <c r="A38" s="134" t="s">
        <v>7</v>
      </c>
      <c r="B38" s="135"/>
      <c r="C38" s="126">
        <v>0</v>
      </c>
      <c r="D38" s="126">
        <v>0</v>
      </c>
      <c r="E38" s="126">
        <v>0</v>
      </c>
      <c r="F38" s="138">
        <f>+F27+F28-F29+F36</f>
        <v>0</v>
      </c>
      <c r="G38" s="138">
        <f>+G27+G28-G29+G36</f>
        <v>4.7900000000372529</v>
      </c>
      <c r="H38" s="138">
        <f>+H27+H28-H29+H36</f>
        <v>4.7900000000372529</v>
      </c>
      <c r="I38" s="138">
        <f>+I27+I28-I29+I36</f>
        <v>4.7900000000372529</v>
      </c>
    </row>
    <row r="39" spans="1:9" x14ac:dyDescent="0.2">
      <c r="A39" s="140"/>
      <c r="B39" s="141"/>
      <c r="C39" s="129"/>
      <c r="D39" s="129"/>
      <c r="E39" s="129"/>
      <c r="F39" s="139"/>
      <c r="G39" s="139"/>
      <c r="H39" s="139"/>
      <c r="I39" s="139"/>
    </row>
    <row r="40" spans="1:9" x14ac:dyDescent="0.2">
      <c r="A40" s="134" t="s">
        <v>24</v>
      </c>
      <c r="B40" s="135"/>
      <c r="C40" s="129"/>
      <c r="D40" s="129"/>
      <c r="E40" s="129">
        <v>505902</v>
      </c>
      <c r="F40" s="139">
        <v>581039.23</v>
      </c>
      <c r="G40" s="139">
        <v>558328.31999999995</v>
      </c>
      <c r="H40" s="139"/>
      <c r="I40" s="139"/>
    </row>
    <row r="41" spans="1:9" x14ac:dyDescent="0.2">
      <c r="A41" s="140"/>
      <c r="B41" s="141"/>
      <c r="C41" s="129"/>
      <c r="D41" s="129"/>
      <c r="E41" s="127"/>
      <c r="F41" s="139"/>
      <c r="G41" s="139"/>
      <c r="H41" s="139"/>
      <c r="I41" s="139"/>
    </row>
    <row r="42" spans="1:9" x14ac:dyDescent="0.2">
      <c r="A42" s="134" t="s">
        <v>25</v>
      </c>
      <c r="B42" s="143"/>
      <c r="C42" s="24">
        <v>0</v>
      </c>
      <c r="D42" s="24">
        <v>0</v>
      </c>
      <c r="E42" s="24" t="s">
        <v>44</v>
      </c>
      <c r="F42" s="24" t="s">
        <v>44</v>
      </c>
      <c r="G42" s="24" t="s">
        <v>44</v>
      </c>
      <c r="H42" s="24" t="s">
        <v>44</v>
      </c>
      <c r="I42" s="24" t="s">
        <v>44</v>
      </c>
    </row>
    <row r="43" spans="1:9" ht="25.5" customHeight="1" x14ac:dyDescent="0.2">
      <c r="A43" s="47"/>
      <c r="B43" s="47"/>
      <c r="C43" s="333" t="s">
        <v>45</v>
      </c>
      <c r="D43" s="321"/>
      <c r="E43" s="321"/>
      <c r="F43" s="321"/>
      <c r="G43" s="321"/>
      <c r="H43" s="321"/>
      <c r="I43" s="321"/>
    </row>
    <row r="44" spans="1:9" x14ac:dyDescent="0.2">
      <c r="A44" s="49" t="s">
        <v>26</v>
      </c>
      <c r="B44" s="131"/>
      <c r="C44" s="322"/>
      <c r="D44" s="322"/>
      <c r="E44" s="322"/>
      <c r="F44" s="322"/>
      <c r="G44" s="322"/>
      <c r="H44" s="322"/>
      <c r="I44" s="322"/>
    </row>
    <row r="45" spans="1:9" x14ac:dyDescent="0.2">
      <c r="A45" s="146" t="s">
        <v>29</v>
      </c>
      <c r="B45" s="141"/>
      <c r="C45" s="127"/>
      <c r="D45" s="127"/>
      <c r="E45" s="139"/>
      <c r="F45" s="139"/>
      <c r="G45" s="139"/>
      <c r="H45" s="139"/>
      <c r="I45" s="139"/>
    </row>
    <row r="46" spans="1:9" x14ac:dyDescent="0.2">
      <c r="A46" s="134"/>
      <c r="B46" s="135"/>
      <c r="C46" s="139"/>
      <c r="D46" s="139"/>
      <c r="E46" s="139"/>
      <c r="F46" s="139"/>
      <c r="G46" s="139"/>
      <c r="H46" s="139"/>
      <c r="I46" s="139"/>
    </row>
    <row r="47" spans="1:9" x14ac:dyDescent="0.2">
      <c r="A47" s="134" t="s">
        <v>6</v>
      </c>
      <c r="B47" s="135"/>
      <c r="C47" s="127"/>
      <c r="D47" s="127"/>
      <c r="E47" s="139"/>
      <c r="F47" s="139"/>
      <c r="G47" s="139"/>
      <c r="H47" s="139"/>
      <c r="I47" s="139"/>
    </row>
    <row r="48" spans="1:9" x14ac:dyDescent="0.2">
      <c r="A48" s="134"/>
      <c r="B48" s="135"/>
      <c r="C48" s="127"/>
      <c r="D48" s="127"/>
      <c r="E48" s="139"/>
      <c r="F48" s="139"/>
      <c r="G48" s="139"/>
      <c r="H48" s="139"/>
      <c r="I48" s="139"/>
    </row>
    <row r="49" spans="1:9" x14ac:dyDescent="0.2">
      <c r="A49" s="146" t="s">
        <v>8</v>
      </c>
      <c r="B49" s="143"/>
      <c r="C49" s="127"/>
      <c r="D49" s="127"/>
      <c r="E49" s="139"/>
      <c r="F49" s="139"/>
      <c r="G49" s="139"/>
      <c r="H49" s="139"/>
      <c r="I49" s="139"/>
    </row>
    <row r="50" spans="1:9" x14ac:dyDescent="0.2">
      <c r="A50" s="147" t="s">
        <v>9</v>
      </c>
      <c r="B50" s="148"/>
      <c r="C50" s="127"/>
      <c r="D50" s="127"/>
      <c r="E50" s="139"/>
      <c r="F50" s="139"/>
      <c r="G50" s="139"/>
      <c r="H50" s="139"/>
      <c r="I50" s="139"/>
    </row>
  </sheetData>
  <sheetProtection selectLockedCells="1"/>
  <mergeCells count="6">
    <mergeCell ref="C43:I44"/>
    <mergeCell ref="B4:E4"/>
    <mergeCell ref="B5:E5"/>
    <mergeCell ref="A8:I9"/>
    <mergeCell ref="A13:I15"/>
    <mergeCell ref="A23:I23"/>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908DB4-0625-4F82-ABD1-E991C017506B}">
  <sheetPr>
    <pageSetUpPr fitToPage="1"/>
  </sheetPr>
  <dimension ref="A1:N46"/>
  <sheetViews>
    <sheetView zoomScaleNormal="100" zoomScaleSheetLayoutView="90" workbookViewId="0">
      <selection activeCell="L38" sqref="L38"/>
    </sheetView>
  </sheetViews>
  <sheetFormatPr defaultColWidth="9.140625" defaultRowHeight="12.75" x14ac:dyDescent="0.2"/>
  <cols>
    <col min="1" max="2" width="17.28515625" style="1" customWidth="1"/>
    <col min="3" max="8" width="14" style="1" customWidth="1"/>
    <col min="9" max="9" width="13.140625" style="1" customWidth="1"/>
    <col min="10" max="11" width="9.140625" style="1"/>
    <col min="12" max="12" width="12.5703125" style="1" bestFit="1" customWidth="1"/>
    <col min="13" max="16384" width="9.14062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189</v>
      </c>
      <c r="I2" s="31"/>
    </row>
    <row r="3" spans="1:9" x14ac:dyDescent="0.2">
      <c r="A3" s="30" t="s">
        <v>22</v>
      </c>
      <c r="B3" s="31" t="s">
        <v>200</v>
      </c>
      <c r="C3" s="31"/>
      <c r="D3" s="31"/>
      <c r="E3" s="30"/>
      <c r="F3" s="30"/>
      <c r="G3" s="32" t="s">
        <v>15</v>
      </c>
      <c r="H3" s="33" t="s">
        <v>350</v>
      </c>
      <c r="I3" s="33"/>
    </row>
    <row r="4" spans="1:9" x14ac:dyDescent="0.2">
      <c r="A4" s="30" t="s">
        <v>16</v>
      </c>
      <c r="B4" s="4" t="s">
        <v>210</v>
      </c>
      <c r="C4" s="31"/>
      <c r="D4" s="31"/>
      <c r="E4" s="30"/>
      <c r="F4" s="30"/>
      <c r="G4" s="32" t="s">
        <v>18</v>
      </c>
      <c r="H4" s="4" t="s">
        <v>38</v>
      </c>
      <c r="I4" s="31"/>
    </row>
    <row r="5" spans="1:9" x14ac:dyDescent="0.2">
      <c r="A5" s="30" t="s">
        <v>17</v>
      </c>
      <c r="B5" s="4" t="s">
        <v>211</v>
      </c>
      <c r="C5" s="33"/>
      <c r="D5" s="33"/>
      <c r="E5" s="30"/>
      <c r="F5" s="30"/>
      <c r="G5" s="32" t="s">
        <v>19</v>
      </c>
      <c r="H5" s="33" t="s">
        <v>212</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1" t="s">
        <v>213</v>
      </c>
      <c r="B8" s="30"/>
      <c r="C8" s="30"/>
      <c r="D8" s="30"/>
      <c r="E8" s="30"/>
      <c r="F8" s="30"/>
      <c r="G8" s="30"/>
      <c r="H8" s="30"/>
      <c r="I8" s="30"/>
    </row>
    <row r="9" spans="1:9" ht="16.149999999999999" customHeight="1" x14ac:dyDescent="0.2">
      <c r="B9" s="30"/>
      <c r="C9" s="30"/>
      <c r="D9" s="30"/>
      <c r="E9" s="30"/>
      <c r="F9" s="30"/>
      <c r="G9" s="30"/>
      <c r="H9" s="30"/>
      <c r="I9" s="30"/>
    </row>
    <row r="10" spans="1:9" ht="20.25" customHeight="1" x14ac:dyDescent="0.2">
      <c r="A10" s="1" t="s">
        <v>214</v>
      </c>
      <c r="B10" s="30"/>
      <c r="C10" s="30"/>
      <c r="D10" s="30"/>
      <c r="E10" s="30"/>
      <c r="F10" s="30"/>
      <c r="G10" s="30"/>
      <c r="H10" s="30"/>
      <c r="I10" s="30"/>
    </row>
    <row r="11" spans="1:9" ht="10.5" customHeight="1" x14ac:dyDescent="0.2">
      <c r="B11" s="30"/>
      <c r="C11" s="30"/>
      <c r="D11" s="30"/>
      <c r="E11" s="30"/>
      <c r="F11" s="30"/>
      <c r="G11" s="30"/>
      <c r="H11" s="30"/>
      <c r="I11" s="30"/>
    </row>
    <row r="12" spans="1:9" x14ac:dyDescent="0.2">
      <c r="A12" s="1" t="s">
        <v>215</v>
      </c>
      <c r="B12" s="30"/>
      <c r="C12" s="30"/>
      <c r="D12" s="30"/>
      <c r="E12" s="30"/>
      <c r="F12" s="30"/>
      <c r="G12" s="30"/>
      <c r="H12" s="30"/>
      <c r="I12" s="30"/>
    </row>
    <row r="13" spans="1:9" ht="12" customHeight="1" x14ac:dyDescent="0.2">
      <c r="B13" s="30" t="s">
        <v>216</v>
      </c>
      <c r="C13" s="30"/>
      <c r="D13" s="30"/>
      <c r="E13" s="30"/>
      <c r="F13" s="30"/>
      <c r="G13" s="30"/>
      <c r="H13" s="30"/>
      <c r="I13" s="30"/>
    </row>
    <row r="14" spans="1:9" x14ac:dyDescent="0.2">
      <c r="A14" s="337"/>
      <c r="B14" s="337"/>
      <c r="C14" s="337"/>
      <c r="D14" s="337"/>
      <c r="E14" s="337"/>
      <c r="F14" s="337"/>
      <c r="G14" s="337"/>
      <c r="H14" s="337"/>
      <c r="I14" s="337"/>
    </row>
    <row r="15" spans="1:9" x14ac:dyDescent="0.2">
      <c r="A15" s="1" t="s">
        <v>217</v>
      </c>
      <c r="B15" s="30"/>
      <c r="C15" s="30"/>
      <c r="D15" s="30"/>
      <c r="E15" s="30"/>
      <c r="F15" s="30"/>
      <c r="G15" s="30"/>
      <c r="H15" s="30"/>
      <c r="I15" s="30"/>
    </row>
    <row r="16" spans="1:9" x14ac:dyDescent="0.2">
      <c r="A16" s="30"/>
      <c r="B16" s="30"/>
      <c r="C16" s="30"/>
      <c r="D16" s="30"/>
      <c r="E16" s="30"/>
      <c r="F16" s="30"/>
      <c r="G16" s="30"/>
      <c r="H16" s="30"/>
      <c r="I16" s="30"/>
    </row>
    <row r="17" spans="1:14" ht="12.75" customHeight="1" x14ac:dyDescent="0.2">
      <c r="A17" s="301" t="s">
        <v>12</v>
      </c>
      <c r="B17" s="302"/>
      <c r="C17" s="302"/>
      <c r="D17" s="302"/>
      <c r="E17" s="302"/>
      <c r="F17" s="302"/>
      <c r="G17" s="302"/>
      <c r="H17" s="302"/>
      <c r="I17" s="303"/>
    </row>
    <row r="18" spans="1:14" x14ac:dyDescent="0.2">
      <c r="A18" s="35"/>
      <c r="B18" s="36"/>
      <c r="C18" s="37" t="s">
        <v>27</v>
      </c>
      <c r="D18" s="37" t="s">
        <v>30</v>
      </c>
      <c r="E18" s="37" t="s">
        <v>32</v>
      </c>
      <c r="F18" s="37" t="s">
        <v>33</v>
      </c>
      <c r="G18" s="37" t="s">
        <v>34</v>
      </c>
      <c r="H18" s="37" t="s">
        <v>35</v>
      </c>
      <c r="I18" s="37" t="s">
        <v>312</v>
      </c>
    </row>
    <row r="19" spans="1:14" x14ac:dyDescent="0.2">
      <c r="A19" s="35"/>
      <c r="B19" s="36"/>
      <c r="C19" s="38" t="s">
        <v>10</v>
      </c>
      <c r="D19" s="13" t="s">
        <v>10</v>
      </c>
      <c r="E19" s="13" t="s">
        <v>10</v>
      </c>
      <c r="F19" s="15" t="s">
        <v>10</v>
      </c>
      <c r="G19" s="15" t="s">
        <v>10</v>
      </c>
      <c r="H19" s="13" t="s">
        <v>11</v>
      </c>
      <c r="I19" s="13" t="s">
        <v>11</v>
      </c>
    </row>
    <row r="20" spans="1:14" x14ac:dyDescent="0.2">
      <c r="A20" s="35" t="s">
        <v>0</v>
      </c>
      <c r="B20" s="36"/>
      <c r="C20" s="40"/>
      <c r="D20" s="17">
        <v>0</v>
      </c>
      <c r="E20" s="17">
        <v>0</v>
      </c>
      <c r="F20" s="17">
        <v>967963</v>
      </c>
      <c r="G20" s="17">
        <v>1156607</v>
      </c>
      <c r="H20" s="17">
        <v>1156607</v>
      </c>
      <c r="I20" s="17">
        <v>1156607</v>
      </c>
      <c r="L20" s="105"/>
      <c r="M20" s="105"/>
      <c r="N20" s="105"/>
    </row>
    <row r="21" spans="1:14" x14ac:dyDescent="0.2">
      <c r="A21" s="35" t="s">
        <v>1</v>
      </c>
      <c r="B21" s="36"/>
      <c r="C21" s="17">
        <v>0</v>
      </c>
      <c r="D21" s="17">
        <v>0</v>
      </c>
      <c r="E21" s="17">
        <v>0</v>
      </c>
      <c r="F21" s="17">
        <f>E32</f>
        <v>0</v>
      </c>
      <c r="G21" s="17">
        <f>F32</f>
        <v>13.17000000004191</v>
      </c>
      <c r="H21" s="17">
        <f>G32</f>
        <v>61.42000000004191</v>
      </c>
      <c r="I21" s="17">
        <f>H32</f>
        <v>61.42000000004191</v>
      </c>
      <c r="L21" s="109"/>
      <c r="M21" s="109"/>
      <c r="N21" s="109"/>
    </row>
    <row r="22" spans="1:14" x14ac:dyDescent="0.2">
      <c r="A22" s="35" t="s">
        <v>2</v>
      </c>
      <c r="B22" s="36"/>
      <c r="C22" s="17"/>
      <c r="D22" s="17">
        <v>0</v>
      </c>
      <c r="E22" s="17">
        <v>0</v>
      </c>
      <c r="F22" s="17">
        <v>723437.79</v>
      </c>
      <c r="G22" s="17">
        <v>1019050.2</v>
      </c>
      <c r="H22" s="17">
        <v>967963</v>
      </c>
      <c r="I22" s="17">
        <v>967963</v>
      </c>
      <c r="L22" s="110"/>
      <c r="M22" s="110"/>
      <c r="N22" s="110"/>
    </row>
    <row r="23" spans="1:14" x14ac:dyDescent="0.2">
      <c r="A23" s="35" t="s">
        <v>3</v>
      </c>
      <c r="B23" s="36"/>
      <c r="C23" s="17"/>
      <c r="D23" s="17">
        <v>0</v>
      </c>
      <c r="E23" s="16">
        <v>0</v>
      </c>
      <c r="F23" s="17">
        <v>723424.62</v>
      </c>
      <c r="G23" s="17">
        <v>1019001.95</v>
      </c>
      <c r="H23" s="17">
        <v>967963</v>
      </c>
      <c r="I23" s="17">
        <v>967963</v>
      </c>
      <c r="L23" s="110"/>
      <c r="M23" s="110"/>
      <c r="N23" s="110"/>
    </row>
    <row r="24" spans="1:14" x14ac:dyDescent="0.2">
      <c r="A24" s="35"/>
      <c r="B24" s="36"/>
      <c r="C24" s="17"/>
      <c r="D24" s="17"/>
      <c r="E24" s="17"/>
      <c r="F24" s="17"/>
      <c r="G24" s="17"/>
      <c r="H24" s="17"/>
      <c r="I24" s="17"/>
      <c r="L24" s="109"/>
      <c r="M24" s="109"/>
      <c r="N24" s="109"/>
    </row>
    <row r="25" spans="1:14" x14ac:dyDescent="0.2">
      <c r="A25" s="10" t="s">
        <v>4</v>
      </c>
      <c r="B25" s="6"/>
      <c r="C25" s="18"/>
      <c r="D25" s="18"/>
      <c r="E25" s="18"/>
      <c r="F25" s="18"/>
      <c r="G25" s="18"/>
      <c r="H25" s="16"/>
      <c r="I25" s="16"/>
    </row>
    <row r="26" spans="1:14" x14ac:dyDescent="0.2">
      <c r="A26" s="10" t="s">
        <v>31</v>
      </c>
      <c r="B26" s="11"/>
      <c r="C26" s="19"/>
      <c r="D26" s="18"/>
      <c r="E26" s="18"/>
      <c r="F26" s="18"/>
      <c r="G26" s="18"/>
      <c r="H26" s="16"/>
      <c r="I26" s="16"/>
    </row>
    <row r="27" spans="1:14" x14ac:dyDescent="0.2">
      <c r="A27" s="20"/>
      <c r="B27" s="21"/>
      <c r="C27" s="17"/>
      <c r="D27" s="17"/>
      <c r="E27" s="17"/>
      <c r="F27" s="17"/>
      <c r="G27" s="17"/>
      <c r="H27" s="17"/>
      <c r="I27" s="17"/>
    </row>
    <row r="28" spans="1:14" x14ac:dyDescent="0.2">
      <c r="A28" s="20"/>
      <c r="B28" s="21"/>
      <c r="C28" s="17"/>
      <c r="D28" s="17"/>
      <c r="E28" s="17"/>
      <c r="F28" s="17"/>
      <c r="G28" s="17"/>
      <c r="H28" s="17"/>
      <c r="I28" s="17"/>
    </row>
    <row r="29" spans="1:14" x14ac:dyDescent="0.2">
      <c r="A29" s="20"/>
      <c r="B29" s="21"/>
      <c r="C29" s="17"/>
      <c r="D29" s="17"/>
      <c r="E29" s="17"/>
      <c r="F29" s="17"/>
      <c r="G29" s="17"/>
      <c r="H29" s="17"/>
      <c r="I29" s="17"/>
    </row>
    <row r="30" spans="1:14" x14ac:dyDescent="0.2">
      <c r="A30" s="10" t="s">
        <v>5</v>
      </c>
      <c r="B30" s="11"/>
      <c r="C30" s="16">
        <v>0</v>
      </c>
      <c r="D30" s="16">
        <v>0</v>
      </c>
      <c r="E30" s="16">
        <v>0</v>
      </c>
      <c r="F30" s="16">
        <v>0</v>
      </c>
      <c r="G30" s="16">
        <v>0</v>
      </c>
      <c r="H30" s="16">
        <v>0</v>
      </c>
      <c r="I30" s="16">
        <v>0</v>
      </c>
    </row>
    <row r="31" spans="1:14" x14ac:dyDescent="0.2">
      <c r="A31" s="35"/>
      <c r="B31" s="36"/>
      <c r="C31" s="17"/>
      <c r="D31" s="17"/>
      <c r="E31" s="17"/>
      <c r="F31" s="17"/>
      <c r="G31" s="17"/>
      <c r="H31" s="17"/>
      <c r="I31" s="17"/>
    </row>
    <row r="32" spans="1:14" x14ac:dyDescent="0.2">
      <c r="A32" s="35" t="s">
        <v>7</v>
      </c>
      <c r="B32" s="36"/>
      <c r="C32" s="16">
        <v>0</v>
      </c>
      <c r="D32" s="16">
        <v>0</v>
      </c>
      <c r="E32" s="16">
        <v>0</v>
      </c>
      <c r="F32" s="16">
        <f t="shared" ref="F32:H32" si="0">F21+F22-F23+F30</f>
        <v>13.17000000004191</v>
      </c>
      <c r="G32" s="16">
        <f t="shared" si="0"/>
        <v>61.42000000004191</v>
      </c>
      <c r="H32" s="16">
        <f t="shared" si="0"/>
        <v>61.42000000004191</v>
      </c>
      <c r="I32" s="16">
        <f t="shared" ref="I32" si="1">I21+I22-I23+I30</f>
        <v>61.42000000004191</v>
      </c>
    </row>
    <row r="33" spans="1:9" x14ac:dyDescent="0.2">
      <c r="A33" s="41"/>
      <c r="B33" s="42"/>
      <c r="C33" s="22"/>
      <c r="D33" s="22"/>
      <c r="E33" s="17"/>
      <c r="F33" s="17"/>
      <c r="G33" s="17"/>
      <c r="H33" s="17"/>
      <c r="I33" s="17"/>
    </row>
    <row r="34" spans="1:9" x14ac:dyDescent="0.2">
      <c r="A34" s="35" t="s">
        <v>24</v>
      </c>
      <c r="B34" s="36"/>
      <c r="C34" s="22"/>
      <c r="D34" s="22"/>
      <c r="E34" s="17">
        <v>0</v>
      </c>
      <c r="F34" s="17">
        <v>28811.21</v>
      </c>
      <c r="G34" s="17">
        <v>550287</v>
      </c>
      <c r="H34" s="17"/>
      <c r="I34" s="17"/>
    </row>
    <row r="35" spans="1:9" x14ac:dyDescent="0.2">
      <c r="A35" s="41"/>
      <c r="B35" s="42"/>
      <c r="C35" s="22"/>
      <c r="D35" s="22"/>
      <c r="E35" s="17"/>
      <c r="F35" s="17"/>
      <c r="G35" s="17"/>
      <c r="H35" s="17"/>
      <c r="I35" s="17"/>
    </row>
    <row r="36" spans="1:9" x14ac:dyDescent="0.2">
      <c r="A36" s="35" t="s">
        <v>25</v>
      </c>
      <c r="B36" s="44"/>
      <c r="C36" s="59">
        <v>0</v>
      </c>
      <c r="D36" s="59">
        <v>0</v>
      </c>
      <c r="E36" s="106">
        <v>0</v>
      </c>
      <c r="F36" s="107" t="s">
        <v>101</v>
      </c>
      <c r="G36" s="107" t="s">
        <v>101</v>
      </c>
      <c r="H36" s="107" t="s">
        <v>101</v>
      </c>
      <c r="I36" s="107" t="s">
        <v>101</v>
      </c>
    </row>
    <row r="37" spans="1:9" x14ac:dyDescent="0.2">
      <c r="A37" s="47"/>
      <c r="B37" s="47"/>
      <c r="C37" s="48"/>
      <c r="D37" s="48"/>
      <c r="E37" s="60"/>
      <c r="F37" s="60"/>
      <c r="G37" s="60"/>
      <c r="H37" s="60"/>
      <c r="I37" s="60"/>
    </row>
    <row r="38" spans="1:9" x14ac:dyDescent="0.2">
      <c r="A38" s="49" t="s">
        <v>26</v>
      </c>
      <c r="B38" s="31"/>
      <c r="C38" s="50"/>
      <c r="D38" s="50"/>
      <c r="E38" s="51"/>
      <c r="F38" s="51"/>
      <c r="G38" s="51"/>
      <c r="H38" s="51"/>
      <c r="I38" s="51"/>
    </row>
    <row r="39" spans="1:9" x14ac:dyDescent="0.2">
      <c r="A39" s="52" t="s">
        <v>29</v>
      </c>
      <c r="B39" s="42"/>
      <c r="C39" s="22"/>
      <c r="D39" s="22"/>
      <c r="E39" s="43"/>
      <c r="F39" s="43"/>
      <c r="G39" s="43"/>
      <c r="H39" s="43"/>
      <c r="I39" s="43"/>
    </row>
    <row r="40" spans="1:9" x14ac:dyDescent="0.2">
      <c r="A40" s="35"/>
      <c r="B40" s="36"/>
      <c r="C40" s="40"/>
      <c r="D40" s="40"/>
      <c r="E40" s="40"/>
      <c r="F40" s="40"/>
      <c r="G40" s="40"/>
      <c r="H40" s="40"/>
      <c r="I40" s="40"/>
    </row>
    <row r="41" spans="1:9" x14ac:dyDescent="0.2">
      <c r="A41" s="35" t="s">
        <v>6</v>
      </c>
      <c r="B41" s="36"/>
      <c r="C41" s="17"/>
      <c r="D41" s="17"/>
      <c r="E41" s="40"/>
      <c r="F41" s="40"/>
      <c r="G41" s="40"/>
      <c r="H41" s="40"/>
      <c r="I41" s="40"/>
    </row>
    <row r="42" spans="1:9" x14ac:dyDescent="0.2">
      <c r="A42" s="35"/>
      <c r="B42" s="36"/>
      <c r="C42" s="17"/>
      <c r="D42" s="17"/>
      <c r="E42" s="40"/>
      <c r="F42" s="40"/>
      <c r="G42" s="40"/>
      <c r="H42" s="40"/>
      <c r="I42" s="40"/>
    </row>
    <row r="43" spans="1:9" x14ac:dyDescent="0.2">
      <c r="A43" s="52" t="s">
        <v>8</v>
      </c>
      <c r="B43" s="44"/>
      <c r="C43" s="17"/>
      <c r="D43" s="17"/>
      <c r="E43" s="40"/>
      <c r="F43" s="40"/>
      <c r="G43" s="40"/>
      <c r="H43" s="40"/>
      <c r="I43" s="40"/>
    </row>
    <row r="44" spans="1:9" x14ac:dyDescent="0.2">
      <c r="A44" s="53" t="s">
        <v>9</v>
      </c>
      <c r="B44" s="54"/>
      <c r="C44" s="17"/>
      <c r="D44" s="17"/>
      <c r="E44" s="40"/>
      <c r="F44" s="40"/>
      <c r="G44" s="40"/>
      <c r="H44" s="40"/>
      <c r="I44" s="40"/>
    </row>
    <row r="45" spans="1:9" x14ac:dyDescent="0.2">
      <c r="A45" s="52" t="s">
        <v>8</v>
      </c>
      <c r="B45" s="44"/>
      <c r="C45" s="17"/>
      <c r="D45" s="17"/>
      <c r="E45" s="40"/>
      <c r="F45" s="40"/>
      <c r="G45" s="40"/>
      <c r="H45" s="40"/>
      <c r="I45" s="40"/>
    </row>
    <row r="46" spans="1:9" x14ac:dyDescent="0.2">
      <c r="A46" s="53" t="s">
        <v>9</v>
      </c>
      <c r="B46" s="54"/>
      <c r="C46" s="17"/>
      <c r="D46" s="17"/>
      <c r="E46" s="40"/>
      <c r="F46" s="40"/>
      <c r="G46" s="40"/>
      <c r="H46" s="40"/>
      <c r="I46" s="40"/>
    </row>
  </sheetData>
  <mergeCells count="2">
    <mergeCell ref="A14:I14"/>
    <mergeCell ref="A17:I17"/>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2CEBEB-9FB9-40DC-BAD8-A2686C69A336}">
  <sheetPr>
    <pageSetUpPr fitToPage="1"/>
  </sheetPr>
  <dimension ref="A1:R47"/>
  <sheetViews>
    <sheetView zoomScaleNormal="100" zoomScaleSheetLayoutView="90" workbookViewId="0">
      <selection activeCell="L38" sqref="L38"/>
    </sheetView>
  </sheetViews>
  <sheetFormatPr defaultColWidth="10.28515625" defaultRowHeight="12.75" x14ac:dyDescent="0.2"/>
  <cols>
    <col min="1" max="2" width="17.28515625" style="1" customWidth="1"/>
    <col min="3" max="8" width="14" style="1" customWidth="1"/>
    <col min="9" max="9" width="13.140625" style="1" customWidth="1"/>
    <col min="10" max="10" width="10.28515625" style="1"/>
    <col min="11" max="11" width="10.85546875" style="1" bestFit="1" customWidth="1"/>
    <col min="12" max="12" width="10.28515625" style="1"/>
    <col min="13" max="13" width="9.28515625" style="1" customWidth="1"/>
    <col min="14" max="16384" width="10.28515625" style="1"/>
  </cols>
  <sheetData>
    <row r="1" spans="1:18" x14ac:dyDescent="0.2">
      <c r="A1" s="219"/>
      <c r="B1" s="219"/>
      <c r="C1" s="219"/>
      <c r="D1" s="219"/>
      <c r="E1" s="219"/>
      <c r="F1" s="219"/>
      <c r="G1" s="219"/>
      <c r="H1" s="219"/>
      <c r="I1" s="219"/>
      <c r="J1" s="211"/>
      <c r="K1" s="211"/>
      <c r="L1" s="211"/>
      <c r="M1" s="211"/>
      <c r="N1" s="211"/>
      <c r="O1" s="211"/>
      <c r="P1" s="211"/>
      <c r="Q1" s="211"/>
      <c r="R1" s="211"/>
    </row>
    <row r="2" spans="1:18" x14ac:dyDescent="0.2">
      <c r="A2" s="219" t="s">
        <v>13</v>
      </c>
      <c r="B2" s="220" t="s">
        <v>36</v>
      </c>
      <c r="C2" s="220"/>
      <c r="D2" s="220"/>
      <c r="E2" s="219"/>
      <c r="F2" s="219"/>
      <c r="G2" s="221" t="s">
        <v>14</v>
      </c>
      <c r="H2" s="220" t="s">
        <v>241</v>
      </c>
      <c r="I2" s="220"/>
      <c r="J2" s="211"/>
      <c r="K2" s="211"/>
      <c r="L2" s="211"/>
      <c r="M2" s="211"/>
      <c r="N2" s="211"/>
      <c r="O2" s="211"/>
      <c r="P2" s="211"/>
      <c r="Q2" s="211"/>
      <c r="R2" s="211"/>
    </row>
    <row r="3" spans="1:18" x14ac:dyDescent="0.2">
      <c r="A3" s="219" t="s">
        <v>22</v>
      </c>
      <c r="B3" s="220" t="s">
        <v>250</v>
      </c>
      <c r="C3" s="220"/>
      <c r="D3" s="220"/>
      <c r="E3" s="219"/>
      <c r="F3" s="219"/>
      <c r="G3" s="221" t="s">
        <v>15</v>
      </c>
      <c r="H3" s="222" t="s">
        <v>242</v>
      </c>
      <c r="I3" s="222"/>
      <c r="J3" s="211"/>
      <c r="K3" s="211"/>
      <c r="L3" s="211"/>
      <c r="M3" s="211"/>
      <c r="N3" s="211"/>
      <c r="O3" s="211"/>
      <c r="P3" s="211"/>
      <c r="Q3" s="211"/>
      <c r="R3" s="211"/>
    </row>
    <row r="4" spans="1:18" ht="27.2" customHeight="1" x14ac:dyDescent="0.2">
      <c r="A4" s="219" t="s">
        <v>16</v>
      </c>
      <c r="B4" s="339" t="s">
        <v>253</v>
      </c>
      <c r="C4" s="339"/>
      <c r="D4" s="339"/>
      <c r="E4" s="219"/>
      <c r="F4" s="219"/>
      <c r="G4" s="221" t="s">
        <v>18</v>
      </c>
      <c r="H4" s="220" t="s">
        <v>38</v>
      </c>
      <c r="I4" s="220"/>
      <c r="J4" s="211"/>
      <c r="K4" s="211"/>
      <c r="L4" s="211"/>
      <c r="M4" s="211"/>
      <c r="N4" s="211"/>
      <c r="O4" s="211"/>
      <c r="P4" s="211"/>
      <c r="Q4" s="211"/>
      <c r="R4" s="211"/>
    </row>
    <row r="5" spans="1:18" ht="26.25" customHeight="1" x14ac:dyDescent="0.2">
      <c r="A5" s="219" t="s">
        <v>17</v>
      </c>
      <c r="B5" s="307" t="s">
        <v>254</v>
      </c>
      <c r="C5" s="307"/>
      <c r="D5" s="307"/>
      <c r="E5" s="219"/>
      <c r="F5" s="219"/>
      <c r="G5" s="221" t="s">
        <v>19</v>
      </c>
      <c r="H5" s="222" t="s">
        <v>255</v>
      </c>
      <c r="I5" s="222"/>
      <c r="J5" s="211"/>
      <c r="K5" s="211"/>
      <c r="L5" s="211"/>
      <c r="M5" s="211"/>
      <c r="N5" s="211"/>
      <c r="O5" s="211"/>
      <c r="P5" s="211"/>
      <c r="Q5" s="211"/>
      <c r="R5" s="211"/>
    </row>
    <row r="6" spans="1:18" ht="25.5" customHeight="1" x14ac:dyDescent="0.2">
      <c r="A6" s="219"/>
      <c r="B6" s="308"/>
      <c r="C6" s="308"/>
      <c r="D6" s="308"/>
      <c r="E6" s="219"/>
      <c r="F6" s="219"/>
      <c r="G6" s="219"/>
      <c r="H6" s="219"/>
      <c r="I6" s="219"/>
      <c r="J6" s="211"/>
      <c r="K6" s="211"/>
      <c r="L6" s="211"/>
      <c r="M6" s="211"/>
      <c r="N6" s="211"/>
      <c r="O6" s="211"/>
      <c r="P6" s="211"/>
      <c r="Q6" s="211"/>
      <c r="R6" s="211"/>
    </row>
    <row r="7" spans="1:18" x14ac:dyDescent="0.2">
      <c r="A7" s="219"/>
      <c r="B7" s="219"/>
      <c r="C7" s="219"/>
      <c r="D7" s="219"/>
      <c r="E7" s="219"/>
      <c r="F7" s="219"/>
      <c r="G7" s="219"/>
      <c r="H7" s="219"/>
      <c r="I7" s="219"/>
      <c r="J7" s="211"/>
      <c r="K7" s="211"/>
      <c r="L7" s="211"/>
      <c r="M7" s="211"/>
      <c r="N7" s="211"/>
      <c r="O7" s="211"/>
      <c r="P7" s="211"/>
      <c r="Q7" s="211"/>
      <c r="R7" s="211"/>
    </row>
    <row r="8" spans="1:18" s="56" customFormat="1" ht="12.75" customHeight="1" x14ac:dyDescent="0.2">
      <c r="A8" s="305" t="s">
        <v>256</v>
      </c>
      <c r="B8" s="305"/>
      <c r="C8" s="305"/>
      <c r="D8" s="305"/>
      <c r="E8" s="305"/>
      <c r="F8" s="305"/>
      <c r="G8" s="305"/>
      <c r="H8" s="305"/>
      <c r="I8" s="305"/>
      <c r="J8" s="212"/>
      <c r="K8" s="212"/>
      <c r="L8" s="212"/>
      <c r="M8" s="212"/>
      <c r="N8" s="212"/>
      <c r="O8" s="212"/>
      <c r="P8" s="212"/>
      <c r="Q8" s="212"/>
      <c r="R8" s="212"/>
    </row>
    <row r="9" spans="1:18" s="56" customFormat="1" x14ac:dyDescent="0.2">
      <c r="A9" s="305"/>
      <c r="B9" s="305"/>
      <c r="C9" s="305"/>
      <c r="D9" s="305"/>
      <c r="E9" s="305"/>
      <c r="F9" s="305"/>
      <c r="G9" s="305"/>
      <c r="H9" s="305"/>
      <c r="I9" s="305"/>
      <c r="J9" s="212"/>
      <c r="K9" s="212"/>
      <c r="L9" s="212"/>
      <c r="M9" s="212"/>
      <c r="N9" s="212"/>
      <c r="O9" s="212"/>
      <c r="P9" s="212"/>
      <c r="Q9" s="212"/>
      <c r="R9" s="212"/>
    </row>
    <row r="10" spans="1:18" s="56" customFormat="1" ht="12.75" hidden="1" customHeight="1" x14ac:dyDescent="0.2">
      <c r="A10" s="305"/>
      <c r="B10" s="305"/>
      <c r="C10" s="305"/>
      <c r="D10" s="305"/>
      <c r="E10" s="305"/>
      <c r="F10" s="305"/>
      <c r="G10" s="305"/>
      <c r="H10" s="305"/>
      <c r="I10" s="305"/>
      <c r="J10" s="212"/>
      <c r="K10" s="212"/>
      <c r="L10" s="212"/>
      <c r="M10" s="212"/>
      <c r="N10" s="212"/>
      <c r="O10" s="212"/>
      <c r="P10" s="212"/>
      <c r="Q10" s="212"/>
      <c r="R10" s="212"/>
    </row>
    <row r="11" spans="1:18" s="56" customFormat="1" ht="9.1999999999999993" hidden="1" customHeight="1" x14ac:dyDescent="0.2">
      <c r="A11" s="239"/>
      <c r="B11" s="239"/>
      <c r="C11" s="239"/>
      <c r="D11" s="239"/>
      <c r="E11" s="239"/>
      <c r="F11" s="239"/>
      <c r="G11" s="239"/>
      <c r="H11" s="239"/>
      <c r="I11" s="239"/>
      <c r="J11" s="212"/>
      <c r="K11" s="212"/>
      <c r="L11" s="212"/>
      <c r="M11" s="212"/>
      <c r="N11" s="212"/>
      <c r="O11" s="212"/>
      <c r="P11" s="212"/>
      <c r="Q11" s="212"/>
      <c r="R11" s="212"/>
    </row>
    <row r="12" spans="1:18" s="56" customFormat="1" ht="12.75" customHeight="1" x14ac:dyDescent="0.2">
      <c r="A12" s="340" t="s">
        <v>243</v>
      </c>
      <c r="B12" s="340"/>
      <c r="C12" s="340"/>
      <c r="D12" s="340"/>
      <c r="E12" s="340"/>
      <c r="F12" s="340"/>
      <c r="G12" s="340"/>
      <c r="H12" s="340"/>
      <c r="I12" s="340"/>
      <c r="J12" s="212"/>
      <c r="K12" s="212"/>
      <c r="L12" s="212"/>
      <c r="M12" s="212"/>
      <c r="N12" s="212"/>
      <c r="O12" s="212"/>
      <c r="P12" s="212"/>
      <c r="Q12" s="212"/>
      <c r="R12" s="212"/>
    </row>
    <row r="13" spans="1:18" s="56" customFormat="1" x14ac:dyDescent="0.2">
      <c r="A13" s="340"/>
      <c r="B13" s="340"/>
      <c r="C13" s="340"/>
      <c r="D13" s="340"/>
      <c r="E13" s="340"/>
      <c r="F13" s="340"/>
      <c r="G13" s="340"/>
      <c r="H13" s="340"/>
      <c r="I13" s="340"/>
      <c r="J13" s="212"/>
      <c r="K13" s="212"/>
      <c r="L13" s="212"/>
      <c r="M13" s="212"/>
      <c r="N13" s="212"/>
      <c r="O13" s="212"/>
      <c r="P13" s="212"/>
      <c r="Q13" s="212"/>
      <c r="R13" s="212"/>
    </row>
    <row r="14" spans="1:18" s="56" customFormat="1" ht="12.75" hidden="1" customHeight="1" x14ac:dyDescent="0.2">
      <c r="A14" s="243"/>
      <c r="B14" s="243"/>
      <c r="C14" s="243"/>
      <c r="D14" s="243"/>
      <c r="E14" s="243"/>
      <c r="F14" s="243"/>
      <c r="G14" s="243"/>
      <c r="H14" s="243"/>
      <c r="I14" s="243"/>
      <c r="J14" s="212"/>
      <c r="K14" s="212"/>
      <c r="L14" s="212"/>
      <c r="M14" s="212"/>
      <c r="N14" s="212"/>
      <c r="O14" s="212"/>
      <c r="P14" s="212"/>
      <c r="Q14" s="212"/>
      <c r="R14" s="212"/>
    </row>
    <row r="15" spans="1:18" s="56" customFormat="1" ht="12.75" customHeight="1" x14ac:dyDescent="0.2">
      <c r="A15" s="305" t="s">
        <v>257</v>
      </c>
      <c r="B15" s="305"/>
      <c r="C15" s="305"/>
      <c r="D15" s="305"/>
      <c r="E15" s="305"/>
      <c r="F15" s="305"/>
      <c r="G15" s="305"/>
      <c r="H15" s="305"/>
      <c r="I15" s="305"/>
      <c r="J15" s="212"/>
      <c r="K15" s="212"/>
      <c r="L15" s="212"/>
      <c r="M15" s="212"/>
      <c r="N15" s="212"/>
      <c r="O15" s="212"/>
      <c r="P15" s="212"/>
      <c r="Q15" s="212"/>
      <c r="R15" s="212"/>
    </row>
    <row r="16" spans="1:18" s="56" customFormat="1" x14ac:dyDescent="0.2">
      <c r="A16" s="305"/>
      <c r="B16" s="305"/>
      <c r="C16" s="305"/>
      <c r="D16" s="305"/>
      <c r="E16" s="305"/>
      <c r="F16" s="305"/>
      <c r="G16" s="305"/>
      <c r="H16" s="305"/>
      <c r="I16" s="305"/>
      <c r="J16" s="212"/>
      <c r="K16" s="212"/>
      <c r="L16" s="212"/>
      <c r="M16" s="212"/>
      <c r="N16" s="212"/>
      <c r="O16" s="212"/>
      <c r="P16" s="212"/>
      <c r="Q16" s="212"/>
      <c r="R16" s="212"/>
    </row>
    <row r="17" spans="1:18" s="56" customFormat="1" x14ac:dyDescent="0.2">
      <c r="A17" s="242"/>
      <c r="B17" s="242"/>
      <c r="C17" s="242"/>
      <c r="D17" s="242"/>
      <c r="E17" s="242"/>
      <c r="F17" s="242"/>
      <c r="G17" s="242"/>
      <c r="H17" s="242"/>
      <c r="I17" s="242"/>
      <c r="J17" s="240"/>
      <c r="K17" s="240"/>
      <c r="L17" s="212"/>
      <c r="M17" s="212"/>
      <c r="N17" s="212"/>
      <c r="O17" s="212"/>
      <c r="P17" s="212"/>
      <c r="Q17" s="212"/>
      <c r="R17" s="212"/>
    </row>
    <row r="18" spans="1:18" s="56" customFormat="1" ht="12.75" customHeight="1" x14ac:dyDescent="0.2">
      <c r="A18" s="341" t="s">
        <v>258</v>
      </c>
      <c r="B18" s="342"/>
      <c r="C18" s="342"/>
      <c r="D18" s="342"/>
      <c r="E18" s="342"/>
      <c r="F18" s="342"/>
      <c r="G18" s="342"/>
      <c r="H18" s="342"/>
      <c r="I18" s="342"/>
      <c r="J18" s="240"/>
      <c r="K18" s="240"/>
      <c r="L18" s="212"/>
      <c r="M18" s="212"/>
      <c r="N18" s="212"/>
      <c r="O18" s="212"/>
      <c r="P18" s="212"/>
      <c r="Q18" s="212"/>
      <c r="R18" s="212"/>
    </row>
    <row r="19" spans="1:18" ht="6.75" customHeight="1" x14ac:dyDescent="0.2">
      <c r="A19" s="219"/>
      <c r="B19" s="219"/>
      <c r="C19" s="219"/>
      <c r="D19" s="219"/>
      <c r="E19" s="219"/>
      <c r="F19" s="219"/>
      <c r="G19" s="219"/>
      <c r="H19" s="219"/>
      <c r="I19" s="219"/>
      <c r="J19" s="213"/>
      <c r="K19" s="213"/>
      <c r="L19" s="211"/>
      <c r="M19" s="211"/>
      <c r="N19" s="211"/>
      <c r="O19" s="211"/>
      <c r="P19" s="211"/>
      <c r="Q19" s="211"/>
      <c r="R19" s="211"/>
    </row>
    <row r="20" spans="1:18" x14ac:dyDescent="0.2">
      <c r="A20" s="301" t="s">
        <v>12</v>
      </c>
      <c r="B20" s="302"/>
      <c r="C20" s="302"/>
      <c r="D20" s="302"/>
      <c r="E20" s="302"/>
      <c r="F20" s="302"/>
      <c r="G20" s="302"/>
      <c r="H20" s="302"/>
      <c r="I20" s="303"/>
      <c r="J20" s="213"/>
      <c r="K20" s="213"/>
      <c r="L20" s="211"/>
      <c r="M20" s="211"/>
      <c r="N20" s="211"/>
      <c r="O20" s="211"/>
      <c r="P20" s="211"/>
      <c r="Q20" s="211"/>
      <c r="R20" s="211"/>
    </row>
    <row r="21" spans="1:18" x14ac:dyDescent="0.2">
      <c r="A21" s="223"/>
      <c r="B21" s="224"/>
      <c r="C21" s="225" t="s">
        <v>27</v>
      </c>
      <c r="D21" s="225" t="s">
        <v>30</v>
      </c>
      <c r="E21" s="225" t="s">
        <v>32</v>
      </c>
      <c r="F21" s="225" t="s">
        <v>33</v>
      </c>
      <c r="G21" s="225" t="s">
        <v>34</v>
      </c>
      <c r="H21" s="225" t="s">
        <v>35</v>
      </c>
      <c r="I21" s="225" t="s">
        <v>312</v>
      </c>
      <c r="J21" s="213"/>
      <c r="K21" s="213"/>
      <c r="L21" s="211"/>
      <c r="M21" s="211"/>
      <c r="N21" s="211"/>
      <c r="O21" s="211"/>
      <c r="P21" s="211"/>
      <c r="Q21" s="211"/>
      <c r="R21" s="211"/>
    </row>
    <row r="22" spans="1:18" x14ac:dyDescent="0.2">
      <c r="A22" s="223"/>
      <c r="B22" s="224"/>
      <c r="C22" s="216" t="s">
        <v>10</v>
      </c>
      <c r="D22" s="216" t="s">
        <v>10</v>
      </c>
      <c r="E22" s="216" t="s">
        <v>10</v>
      </c>
      <c r="F22" s="216" t="s">
        <v>10</v>
      </c>
      <c r="G22" s="216" t="s">
        <v>10</v>
      </c>
      <c r="H22" s="216" t="s">
        <v>11</v>
      </c>
      <c r="I22" s="216" t="s">
        <v>11</v>
      </c>
      <c r="J22" s="213"/>
      <c r="K22" s="213"/>
      <c r="L22" s="211"/>
      <c r="M22" s="211"/>
      <c r="N22" s="211"/>
      <c r="O22" s="211"/>
      <c r="P22" s="211"/>
      <c r="Q22" s="211"/>
      <c r="R22" s="211"/>
    </row>
    <row r="23" spans="1:18" x14ac:dyDescent="0.2">
      <c r="A23" s="223" t="s">
        <v>0</v>
      </c>
      <c r="B23" s="224"/>
      <c r="C23" s="227">
        <v>0</v>
      </c>
      <c r="D23" s="227">
        <v>0</v>
      </c>
      <c r="E23" s="227">
        <v>0</v>
      </c>
      <c r="F23" s="227">
        <v>0</v>
      </c>
      <c r="G23" s="227">
        <v>277463</v>
      </c>
      <c r="H23" s="227">
        <v>326550</v>
      </c>
      <c r="I23" s="227">
        <v>326550</v>
      </c>
      <c r="J23" s="213"/>
      <c r="K23" s="213"/>
      <c r="L23" s="211"/>
      <c r="M23" s="211"/>
      <c r="N23" s="211"/>
      <c r="O23" s="211"/>
      <c r="P23" s="211"/>
      <c r="Q23" s="211"/>
      <c r="R23" s="211"/>
    </row>
    <row r="24" spans="1:18" x14ac:dyDescent="0.2">
      <c r="A24" s="223" t="s">
        <v>1</v>
      </c>
      <c r="B24" s="224"/>
      <c r="C24" s="227">
        <v>0</v>
      </c>
      <c r="D24" s="227">
        <v>0</v>
      </c>
      <c r="E24" s="227">
        <v>0</v>
      </c>
      <c r="F24" s="227">
        <v>0</v>
      </c>
      <c r="G24" s="227">
        <v>0</v>
      </c>
      <c r="H24" s="227">
        <v>17.410000000003492</v>
      </c>
      <c r="I24" s="227">
        <v>0.41000000000349246</v>
      </c>
      <c r="J24" s="213"/>
      <c r="K24" s="213"/>
      <c r="L24" s="211"/>
      <c r="M24" s="211"/>
      <c r="N24" s="211"/>
      <c r="O24" s="211"/>
      <c r="P24" s="211"/>
      <c r="Q24" s="211"/>
      <c r="R24" s="211"/>
    </row>
    <row r="25" spans="1:18" x14ac:dyDescent="0.2">
      <c r="A25" s="223" t="s">
        <v>2</v>
      </c>
      <c r="B25" s="224"/>
      <c r="C25" s="227">
        <v>0</v>
      </c>
      <c r="D25" s="227">
        <v>0</v>
      </c>
      <c r="E25" s="227">
        <v>0</v>
      </c>
      <c r="F25" s="227">
        <v>0</v>
      </c>
      <c r="G25" s="227">
        <v>42200</v>
      </c>
      <c r="H25" s="227">
        <v>201600</v>
      </c>
      <c r="I25" s="227">
        <v>67200</v>
      </c>
      <c r="J25" s="213"/>
      <c r="K25" s="213"/>
      <c r="L25" s="211"/>
      <c r="M25" s="211"/>
      <c r="N25" s="211"/>
      <c r="O25" s="211"/>
      <c r="P25" s="211"/>
      <c r="Q25" s="211"/>
      <c r="R25" s="211"/>
    </row>
    <row r="26" spans="1:18" x14ac:dyDescent="0.2">
      <c r="A26" s="223" t="s">
        <v>3</v>
      </c>
      <c r="B26" s="224"/>
      <c r="C26" s="227">
        <v>0</v>
      </c>
      <c r="D26" s="227">
        <v>0</v>
      </c>
      <c r="E26" s="227">
        <v>0</v>
      </c>
      <c r="F26" s="227">
        <v>0</v>
      </c>
      <c r="G26" s="227">
        <v>42182.59</v>
      </c>
      <c r="H26" s="227">
        <v>201617</v>
      </c>
      <c r="I26" s="227">
        <v>67200</v>
      </c>
      <c r="J26" s="213"/>
      <c r="K26" s="213"/>
      <c r="L26" s="211"/>
      <c r="M26" s="211"/>
      <c r="N26" s="211"/>
      <c r="O26" s="211"/>
      <c r="P26" s="211"/>
      <c r="Q26" s="211"/>
      <c r="R26" s="211"/>
    </row>
    <row r="27" spans="1:18" x14ac:dyDescent="0.2">
      <c r="A27" s="223"/>
      <c r="B27" s="224"/>
      <c r="C27" s="227"/>
      <c r="D27" s="227"/>
      <c r="E27" s="227"/>
      <c r="F27" s="227"/>
      <c r="G27" s="227"/>
      <c r="H27" s="227"/>
      <c r="I27" s="227"/>
      <c r="J27" s="213"/>
      <c r="K27" s="244"/>
      <c r="L27" s="211"/>
      <c r="M27" s="211"/>
      <c r="N27" s="211"/>
      <c r="O27" s="211"/>
      <c r="P27" s="211"/>
      <c r="Q27" s="211"/>
      <c r="R27" s="211"/>
    </row>
    <row r="28" spans="1:18" x14ac:dyDescent="0.2">
      <c r="A28" s="223" t="s">
        <v>4</v>
      </c>
      <c r="B28" s="222"/>
      <c r="C28" s="245"/>
      <c r="D28" s="245"/>
      <c r="E28" s="245"/>
      <c r="F28" s="245"/>
      <c r="G28" s="226"/>
      <c r="H28" s="226"/>
      <c r="I28" s="226"/>
      <c r="J28" s="213"/>
      <c r="K28" s="241"/>
      <c r="L28" s="211"/>
      <c r="M28" s="211"/>
      <c r="N28" s="211"/>
      <c r="O28" s="211"/>
      <c r="P28" s="211"/>
      <c r="Q28" s="211"/>
      <c r="R28" s="211"/>
    </row>
    <row r="29" spans="1:18" x14ac:dyDescent="0.2">
      <c r="A29" s="215" t="s">
        <v>251</v>
      </c>
      <c r="B29" s="222"/>
      <c r="C29" s="246"/>
      <c r="D29" s="246"/>
      <c r="E29" s="246"/>
      <c r="F29" s="246"/>
      <c r="G29" s="230"/>
      <c r="H29" s="230"/>
      <c r="I29" s="230"/>
      <c r="J29" s="213"/>
      <c r="K29" s="247"/>
      <c r="L29" s="211"/>
      <c r="M29" s="211"/>
      <c r="N29" s="211"/>
      <c r="O29" s="211"/>
      <c r="P29" s="211"/>
      <c r="Q29" s="211"/>
      <c r="R29" s="211"/>
    </row>
    <row r="30" spans="1:18" x14ac:dyDescent="0.2">
      <c r="A30" s="248"/>
      <c r="B30" s="249"/>
      <c r="C30" s="227"/>
      <c r="D30" s="227"/>
      <c r="E30" s="227"/>
      <c r="F30" s="227"/>
      <c r="G30" s="227"/>
      <c r="H30" s="227"/>
      <c r="I30" s="227"/>
      <c r="J30" s="213"/>
      <c r="K30" s="213"/>
      <c r="L30" s="213"/>
      <c r="M30" s="213"/>
      <c r="N30" s="213"/>
      <c r="O30" s="213"/>
      <c r="P30" s="213"/>
      <c r="Q30" s="213"/>
      <c r="R30" s="213"/>
    </row>
    <row r="31" spans="1:18" x14ac:dyDescent="0.2">
      <c r="A31" s="248"/>
      <c r="B31" s="249"/>
      <c r="C31" s="227"/>
      <c r="D31" s="227"/>
      <c r="E31" s="227"/>
      <c r="F31" s="227"/>
      <c r="G31" s="227"/>
      <c r="H31" s="227"/>
      <c r="I31" s="227"/>
      <c r="J31" s="213"/>
      <c r="K31" s="213"/>
      <c r="L31" s="213"/>
      <c r="M31" s="213"/>
      <c r="N31" s="213"/>
      <c r="O31" s="213"/>
      <c r="P31" s="213"/>
      <c r="Q31" s="213"/>
      <c r="R31" s="213"/>
    </row>
    <row r="32" spans="1:18" x14ac:dyDescent="0.2">
      <c r="A32" s="228"/>
      <c r="B32" s="229"/>
      <c r="C32" s="227"/>
      <c r="D32" s="227"/>
      <c r="E32" s="227"/>
      <c r="F32" s="227"/>
      <c r="G32" s="227"/>
      <c r="H32" s="227"/>
      <c r="I32" s="227"/>
      <c r="J32" s="213"/>
      <c r="K32" s="213"/>
      <c r="L32" s="213"/>
      <c r="M32" s="213"/>
      <c r="N32" s="213"/>
      <c r="O32" s="213"/>
      <c r="P32" s="213"/>
      <c r="Q32" s="213"/>
      <c r="R32" s="213"/>
    </row>
    <row r="33" spans="1:18" x14ac:dyDescent="0.2">
      <c r="A33" s="223" t="s">
        <v>5</v>
      </c>
      <c r="B33" s="224"/>
      <c r="C33" s="227">
        <v>0</v>
      </c>
      <c r="D33" s="227">
        <v>0</v>
      </c>
      <c r="E33" s="227">
        <v>0</v>
      </c>
      <c r="F33" s="227">
        <v>0</v>
      </c>
      <c r="G33" s="227">
        <v>0</v>
      </c>
      <c r="H33" s="227">
        <v>0</v>
      </c>
      <c r="I33" s="227">
        <v>0</v>
      </c>
      <c r="J33" s="213"/>
      <c r="K33" s="213"/>
      <c r="L33" s="213"/>
      <c r="M33" s="213"/>
      <c r="N33" s="213"/>
      <c r="O33" s="213"/>
      <c r="P33" s="213"/>
      <c r="Q33" s="213"/>
      <c r="R33" s="213"/>
    </row>
    <row r="34" spans="1:18" x14ac:dyDescent="0.2">
      <c r="A34" s="223"/>
      <c r="B34" s="224"/>
      <c r="C34" s="227"/>
      <c r="D34" s="227"/>
      <c r="E34" s="227"/>
      <c r="F34" s="227"/>
      <c r="G34" s="227"/>
      <c r="H34" s="227"/>
      <c r="I34" s="227"/>
      <c r="J34" s="213"/>
      <c r="K34" s="213"/>
      <c r="L34" s="213"/>
      <c r="M34" s="213"/>
      <c r="N34" s="213"/>
      <c r="O34" s="213"/>
      <c r="P34" s="213"/>
      <c r="Q34" s="213"/>
      <c r="R34" s="213"/>
    </row>
    <row r="35" spans="1:18" x14ac:dyDescent="0.2">
      <c r="A35" s="223" t="s">
        <v>7</v>
      </c>
      <c r="B35" s="224"/>
      <c r="C35" s="226">
        <v>0</v>
      </c>
      <c r="D35" s="226">
        <v>0</v>
      </c>
      <c r="E35" s="226">
        <v>0</v>
      </c>
      <c r="F35" s="226">
        <v>0</v>
      </c>
      <c r="G35" s="226">
        <v>17.410000000003492</v>
      </c>
      <c r="H35" s="226">
        <v>0.41000000000349246</v>
      </c>
      <c r="I35" s="226">
        <v>0.41000000000349246</v>
      </c>
      <c r="J35" s="213"/>
      <c r="K35" s="213"/>
      <c r="L35" s="213"/>
      <c r="M35" s="213"/>
      <c r="N35" s="213"/>
      <c r="O35" s="213"/>
      <c r="P35" s="213"/>
      <c r="Q35" s="213"/>
      <c r="R35" s="213"/>
    </row>
    <row r="36" spans="1:18" x14ac:dyDescent="0.2">
      <c r="A36" s="228"/>
      <c r="B36" s="229"/>
      <c r="C36" s="227"/>
      <c r="D36" s="227"/>
      <c r="E36" s="227"/>
      <c r="F36" s="227"/>
      <c r="G36" s="227"/>
      <c r="H36" s="227"/>
      <c r="I36" s="227"/>
      <c r="J36" s="213"/>
      <c r="K36" s="213"/>
      <c r="L36" s="213"/>
      <c r="M36" s="213"/>
      <c r="N36" s="213"/>
      <c r="O36" s="213"/>
      <c r="P36" s="213"/>
      <c r="Q36" s="213"/>
      <c r="R36" s="213"/>
    </row>
    <row r="37" spans="1:18" x14ac:dyDescent="0.2">
      <c r="A37" s="223" t="s">
        <v>24</v>
      </c>
      <c r="B37" s="224"/>
      <c r="C37" s="231">
        <v>0</v>
      </c>
      <c r="D37" s="231">
        <v>0</v>
      </c>
      <c r="E37" s="231">
        <v>0</v>
      </c>
      <c r="F37" s="231">
        <v>0</v>
      </c>
      <c r="G37" s="231">
        <v>0</v>
      </c>
      <c r="H37" s="231">
        <v>0</v>
      </c>
      <c r="I37" s="231">
        <v>0</v>
      </c>
      <c r="J37" s="213"/>
      <c r="K37" s="213"/>
      <c r="L37" s="213"/>
      <c r="M37" s="213"/>
      <c r="N37" s="213"/>
      <c r="O37" s="213"/>
      <c r="P37" s="213"/>
      <c r="Q37" s="213"/>
      <c r="R37" s="213"/>
    </row>
    <row r="38" spans="1:18" x14ac:dyDescent="0.2">
      <c r="A38" s="228"/>
      <c r="B38" s="229"/>
      <c r="C38" s="227"/>
      <c r="D38" s="227"/>
      <c r="E38" s="227"/>
      <c r="F38" s="227"/>
      <c r="G38" s="227"/>
      <c r="H38" s="227"/>
      <c r="I38" s="227"/>
      <c r="J38" s="213"/>
      <c r="K38" s="213"/>
      <c r="L38" s="213"/>
      <c r="M38" s="213"/>
      <c r="N38" s="213"/>
      <c r="O38" s="213"/>
      <c r="P38" s="213"/>
      <c r="Q38" s="213"/>
      <c r="R38" s="213"/>
    </row>
    <row r="39" spans="1:18" x14ac:dyDescent="0.2">
      <c r="A39" s="223" t="s">
        <v>25</v>
      </c>
      <c r="B39" s="232"/>
      <c r="C39" s="250" t="s">
        <v>44</v>
      </c>
      <c r="D39" s="250" t="s">
        <v>44</v>
      </c>
      <c r="E39" s="250" t="s">
        <v>44</v>
      </c>
      <c r="F39" s="250" t="s">
        <v>44</v>
      </c>
      <c r="G39" s="250" t="s">
        <v>44</v>
      </c>
      <c r="H39" s="250" t="s">
        <v>44</v>
      </c>
      <c r="I39" s="250" t="s">
        <v>44</v>
      </c>
      <c r="J39" s="213"/>
      <c r="K39" s="213"/>
      <c r="L39" s="213"/>
      <c r="M39" s="213"/>
      <c r="N39" s="213"/>
      <c r="O39" s="213"/>
      <c r="P39" s="213"/>
      <c r="Q39" s="213"/>
      <c r="R39" s="213"/>
    </row>
    <row r="40" spans="1:18" ht="18" customHeight="1" x14ac:dyDescent="0.2">
      <c r="A40" s="338"/>
      <c r="B40" s="338"/>
      <c r="C40" s="338"/>
      <c r="D40" s="338"/>
      <c r="E40" s="338"/>
      <c r="F40" s="338"/>
      <c r="G40" s="338"/>
      <c r="H40" s="338"/>
      <c r="I40" s="338"/>
      <c r="J40" s="213"/>
      <c r="K40" s="213"/>
      <c r="L40" s="213"/>
      <c r="M40" s="213"/>
      <c r="N40" s="213"/>
      <c r="O40" s="213"/>
      <c r="P40" s="213"/>
      <c r="Q40" s="213"/>
      <c r="R40" s="213"/>
    </row>
    <row r="41" spans="1:18" x14ac:dyDescent="0.2">
      <c r="A41" s="233" t="s">
        <v>26</v>
      </c>
      <c r="B41" s="220"/>
      <c r="C41" s="234"/>
      <c r="D41" s="234"/>
      <c r="E41" s="235"/>
      <c r="F41" s="235"/>
      <c r="G41" s="235"/>
      <c r="H41" s="235"/>
      <c r="I41" s="235"/>
      <c r="J41" s="213"/>
      <c r="K41" s="213"/>
      <c r="L41" s="213"/>
      <c r="M41" s="213"/>
      <c r="N41" s="213"/>
      <c r="O41" s="213"/>
      <c r="P41" s="213"/>
      <c r="Q41" s="213"/>
      <c r="R41" s="214" t="s">
        <v>149</v>
      </c>
    </row>
    <row r="42" spans="1:18" x14ac:dyDescent="0.2">
      <c r="A42" s="236" t="s">
        <v>252</v>
      </c>
      <c r="B42" s="229"/>
      <c r="C42" s="218"/>
      <c r="D42" s="218"/>
      <c r="E42" s="231"/>
      <c r="F42" s="231"/>
      <c r="G42" s="231"/>
      <c r="H42" s="231"/>
      <c r="I42" s="231"/>
      <c r="J42" s="213"/>
      <c r="K42" s="213"/>
      <c r="L42" s="213"/>
      <c r="M42" s="213"/>
      <c r="N42" s="213"/>
      <c r="O42" s="213"/>
      <c r="P42" s="213"/>
      <c r="Q42" s="213"/>
      <c r="R42" s="213"/>
    </row>
    <row r="43" spans="1:18" x14ac:dyDescent="0.2">
      <c r="A43" s="223"/>
      <c r="B43" s="224"/>
      <c r="C43" s="227"/>
      <c r="D43" s="227"/>
      <c r="E43" s="227"/>
      <c r="F43" s="227"/>
      <c r="G43" s="227"/>
      <c r="H43" s="227"/>
      <c r="I43" s="227"/>
      <c r="J43" s="213"/>
      <c r="K43" s="213"/>
      <c r="L43" s="213"/>
      <c r="M43" s="213"/>
      <c r="N43" s="213"/>
      <c r="O43" s="213"/>
      <c r="P43" s="213"/>
      <c r="Q43" s="213"/>
      <c r="R43" s="213"/>
    </row>
    <row r="44" spans="1:18" x14ac:dyDescent="0.2">
      <c r="A44" s="223" t="s">
        <v>6</v>
      </c>
      <c r="B44" s="224"/>
      <c r="C44" s="217"/>
      <c r="D44" s="217"/>
      <c r="E44" s="227"/>
      <c r="F44" s="227"/>
      <c r="G44" s="227"/>
      <c r="H44" s="227"/>
      <c r="I44" s="227"/>
      <c r="J44" s="213"/>
      <c r="K44" s="213"/>
      <c r="L44" s="213"/>
      <c r="M44" s="213"/>
      <c r="N44" s="213"/>
      <c r="O44" s="213"/>
      <c r="P44" s="213"/>
      <c r="Q44" s="213"/>
      <c r="R44" s="213"/>
    </row>
    <row r="45" spans="1:18" x14ac:dyDescent="0.2">
      <c r="A45" s="223"/>
      <c r="B45" s="224"/>
      <c r="C45" s="217"/>
      <c r="D45" s="217"/>
      <c r="E45" s="227"/>
      <c r="F45" s="227"/>
      <c r="G45" s="227"/>
      <c r="H45" s="227"/>
      <c r="I45" s="227"/>
      <c r="J45" s="213"/>
      <c r="K45" s="213"/>
      <c r="L45" s="213"/>
      <c r="M45" s="213"/>
      <c r="N45" s="213"/>
      <c r="O45" s="213"/>
      <c r="P45" s="213"/>
      <c r="Q45" s="213"/>
      <c r="R45" s="213"/>
    </row>
    <row r="46" spans="1:18" x14ac:dyDescent="0.2">
      <c r="A46" s="236" t="s">
        <v>8</v>
      </c>
      <c r="B46" s="232"/>
      <c r="C46" s="217"/>
      <c r="D46" s="217"/>
      <c r="E46" s="227"/>
      <c r="F46" s="227"/>
      <c r="G46" s="227"/>
      <c r="H46" s="227"/>
      <c r="I46" s="227"/>
      <c r="J46" s="211"/>
      <c r="K46" s="211"/>
      <c r="L46" s="211"/>
      <c r="M46" s="211"/>
      <c r="N46" s="211"/>
      <c r="O46" s="211"/>
      <c r="P46" s="211"/>
      <c r="Q46" s="211"/>
      <c r="R46" s="211"/>
    </row>
    <row r="47" spans="1:18" x14ac:dyDescent="0.2">
      <c r="A47" s="237" t="s">
        <v>9</v>
      </c>
      <c r="B47" s="238"/>
      <c r="C47" s="217"/>
      <c r="D47" s="217"/>
      <c r="E47" s="227"/>
      <c r="F47" s="227"/>
      <c r="G47" s="227"/>
      <c r="H47" s="227"/>
      <c r="I47" s="227"/>
      <c r="J47" s="211"/>
      <c r="K47" s="211"/>
      <c r="L47" s="211"/>
      <c r="M47" s="211"/>
      <c r="N47" s="211"/>
      <c r="O47" s="211"/>
      <c r="P47" s="211"/>
      <c r="Q47" s="211"/>
      <c r="R47" s="211"/>
    </row>
  </sheetData>
  <mergeCells count="8">
    <mergeCell ref="A20:I20"/>
    <mergeCell ref="A40:I40"/>
    <mergeCell ref="B4:D4"/>
    <mergeCell ref="B5:D6"/>
    <mergeCell ref="A8:I10"/>
    <mergeCell ref="A12:I13"/>
    <mergeCell ref="A15:I16"/>
    <mergeCell ref="A18: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0E005F-4D53-46E6-ADD7-F158F1FC4050}">
  <sheetPr>
    <pageSetUpPr fitToPage="1"/>
  </sheetPr>
  <dimension ref="A1:I43"/>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284</v>
      </c>
      <c r="I2" s="31"/>
    </row>
    <row r="3" spans="1:9" x14ac:dyDescent="0.2">
      <c r="A3" s="30" t="s">
        <v>22</v>
      </c>
      <c r="B3" s="31" t="s">
        <v>285</v>
      </c>
      <c r="C3" s="31"/>
      <c r="D3" s="31"/>
      <c r="E3" s="30"/>
      <c r="F3" s="30"/>
      <c r="G3" s="32" t="s">
        <v>15</v>
      </c>
      <c r="H3" s="112" t="s">
        <v>286</v>
      </c>
      <c r="I3" s="33"/>
    </row>
    <row r="4" spans="1:9" x14ac:dyDescent="0.2">
      <c r="A4" s="30" t="s">
        <v>16</v>
      </c>
      <c r="B4" s="31" t="s">
        <v>292</v>
      </c>
      <c r="C4" s="31"/>
      <c r="D4" s="31"/>
      <c r="E4" s="30"/>
      <c r="F4" s="30"/>
      <c r="G4" s="32" t="s">
        <v>18</v>
      </c>
      <c r="H4" s="31" t="s">
        <v>38</v>
      </c>
      <c r="I4" s="31"/>
    </row>
    <row r="5" spans="1:9" x14ac:dyDescent="0.2">
      <c r="A5" s="30" t="s">
        <v>17</v>
      </c>
      <c r="B5" s="31" t="s">
        <v>288</v>
      </c>
      <c r="C5" s="33"/>
      <c r="D5" s="33"/>
      <c r="E5" s="30"/>
      <c r="F5" s="30"/>
      <c r="G5" s="32" t="s">
        <v>19</v>
      </c>
      <c r="H5" s="33" t="s">
        <v>299</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289</v>
      </c>
      <c r="B8" s="30"/>
      <c r="C8" s="30"/>
      <c r="D8" s="30"/>
      <c r="E8" s="30"/>
      <c r="F8" s="30"/>
      <c r="G8" s="30"/>
      <c r="H8" s="30"/>
      <c r="I8" s="30"/>
    </row>
    <row r="9" spans="1:9" x14ac:dyDescent="0.2">
      <c r="A9" s="30"/>
      <c r="B9" s="30"/>
      <c r="C9" s="30"/>
      <c r="D9" s="30"/>
      <c r="E9" s="30"/>
      <c r="F9" s="30"/>
      <c r="G9" s="30"/>
      <c r="H9" s="30"/>
      <c r="I9" s="30"/>
    </row>
    <row r="10" spans="1:9" x14ac:dyDescent="0.2">
      <c r="A10" s="30" t="s">
        <v>290</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291</v>
      </c>
      <c r="B12" s="30"/>
      <c r="C12" s="30"/>
      <c r="D12" s="30"/>
      <c r="E12" s="30"/>
      <c r="F12" s="30"/>
      <c r="G12" s="30"/>
      <c r="H12" s="30"/>
      <c r="I12" s="30"/>
    </row>
    <row r="13" spans="1:9" x14ac:dyDescent="0.2">
      <c r="A13" s="30"/>
      <c r="B13" s="30"/>
      <c r="C13" s="30"/>
      <c r="D13" s="30"/>
      <c r="E13" s="30"/>
      <c r="F13" s="30"/>
      <c r="G13" s="30"/>
      <c r="H13" s="30"/>
      <c r="I13" s="30"/>
    </row>
    <row r="14" spans="1:9" x14ac:dyDescent="0.2">
      <c r="A14" s="1" t="s">
        <v>314</v>
      </c>
      <c r="B14" s="30"/>
      <c r="C14" s="30"/>
      <c r="D14" s="30"/>
      <c r="E14" s="30"/>
      <c r="F14" s="30"/>
      <c r="G14" s="30"/>
      <c r="H14" s="30"/>
      <c r="I14" s="30"/>
    </row>
    <row r="15" spans="1:9" x14ac:dyDescent="0.2">
      <c r="A15" s="30"/>
      <c r="B15" s="30"/>
      <c r="C15" s="30"/>
      <c r="D15" s="30"/>
      <c r="E15" s="30"/>
      <c r="F15" s="30"/>
      <c r="G15" s="30"/>
      <c r="H15" s="30"/>
      <c r="I15" s="30"/>
    </row>
    <row r="16" spans="1:9" x14ac:dyDescent="0.2">
      <c r="A16" s="301" t="s">
        <v>12</v>
      </c>
      <c r="B16" s="302"/>
      <c r="C16" s="302"/>
      <c r="D16" s="302"/>
      <c r="E16" s="302"/>
      <c r="F16" s="302"/>
      <c r="G16" s="302"/>
      <c r="H16" s="302"/>
      <c r="I16" s="303"/>
    </row>
    <row r="17" spans="1:9" x14ac:dyDescent="0.2">
      <c r="A17" s="35"/>
      <c r="B17" s="36"/>
      <c r="C17" s="37" t="s">
        <v>27</v>
      </c>
      <c r="D17" s="37" t="s">
        <v>30</v>
      </c>
      <c r="E17" s="37" t="s">
        <v>32</v>
      </c>
      <c r="F17" s="37" t="s">
        <v>33</v>
      </c>
      <c r="G17" s="37" t="s">
        <v>34</v>
      </c>
      <c r="H17" s="37" t="s">
        <v>35</v>
      </c>
      <c r="I17" s="37" t="s">
        <v>312</v>
      </c>
    </row>
    <row r="18" spans="1:9" x14ac:dyDescent="0.2">
      <c r="A18" s="35"/>
      <c r="B18" s="36"/>
      <c r="C18" s="38" t="s">
        <v>10</v>
      </c>
      <c r="D18" s="15" t="s">
        <v>10</v>
      </c>
      <c r="E18" s="15" t="s">
        <v>10</v>
      </c>
      <c r="F18" s="15" t="s">
        <v>10</v>
      </c>
      <c r="G18" s="15" t="s">
        <v>10</v>
      </c>
      <c r="H18" s="15" t="s">
        <v>11</v>
      </c>
      <c r="I18" s="15" t="s">
        <v>11</v>
      </c>
    </row>
    <row r="19" spans="1:9" x14ac:dyDescent="0.2">
      <c r="A19" s="35" t="s">
        <v>0</v>
      </c>
      <c r="B19" s="36"/>
      <c r="C19" s="40"/>
      <c r="D19" s="40"/>
      <c r="E19" s="40"/>
      <c r="F19" s="40"/>
      <c r="G19" s="40"/>
      <c r="H19" s="40"/>
      <c r="I19" s="40"/>
    </row>
    <row r="20" spans="1:9" x14ac:dyDescent="0.2">
      <c r="A20" s="35" t="s">
        <v>1</v>
      </c>
      <c r="B20" s="36"/>
      <c r="C20" s="40">
        <f t="shared" ref="C20" si="0">B31</f>
        <v>0</v>
      </c>
      <c r="D20" s="40">
        <f t="shared" ref="D20" si="1">C31</f>
        <v>0</v>
      </c>
      <c r="E20" s="40">
        <f t="shared" ref="E20" si="2">D31</f>
        <v>0</v>
      </c>
      <c r="F20" s="40">
        <f t="shared" ref="F20" si="3">E31</f>
        <v>0</v>
      </c>
      <c r="G20" s="40">
        <f t="shared" ref="G20" si="4">F31</f>
        <v>0</v>
      </c>
      <c r="H20" s="40">
        <f t="shared" ref="H20" si="5">G31</f>
        <v>0</v>
      </c>
      <c r="I20" s="40">
        <f t="shared" ref="I20" si="6">H31</f>
        <v>0</v>
      </c>
    </row>
    <row r="21" spans="1:9" x14ac:dyDescent="0.2">
      <c r="A21" s="35" t="s">
        <v>2</v>
      </c>
      <c r="B21" s="36"/>
      <c r="C21" s="40"/>
      <c r="D21" s="40"/>
      <c r="E21" s="40"/>
      <c r="F21" s="40">
        <v>22195</v>
      </c>
      <c r="G21" s="40">
        <v>21161</v>
      </c>
      <c r="H21" s="40">
        <v>21512</v>
      </c>
      <c r="I21" s="40">
        <v>0</v>
      </c>
    </row>
    <row r="22" spans="1:9" x14ac:dyDescent="0.2">
      <c r="A22" s="35" t="s">
        <v>3</v>
      </c>
      <c r="B22" s="36"/>
      <c r="C22" s="40"/>
      <c r="D22" s="40"/>
      <c r="E22" s="39"/>
      <c r="F22" s="40">
        <v>22195</v>
      </c>
      <c r="G22" s="40">
        <v>21161</v>
      </c>
      <c r="H22" s="40">
        <v>21512</v>
      </c>
      <c r="I22" s="40">
        <v>0</v>
      </c>
    </row>
    <row r="23" spans="1:9" x14ac:dyDescent="0.2">
      <c r="A23" s="35"/>
      <c r="B23" s="36"/>
      <c r="C23" s="40"/>
      <c r="D23" s="40"/>
      <c r="E23" s="40"/>
      <c r="F23" s="40"/>
      <c r="G23" s="40"/>
      <c r="H23" s="40"/>
      <c r="I23" s="40"/>
    </row>
    <row r="24" spans="1:9" x14ac:dyDescent="0.2">
      <c r="A24" s="10" t="s">
        <v>4</v>
      </c>
      <c r="B24" s="6"/>
      <c r="C24" s="18"/>
      <c r="D24" s="18"/>
      <c r="E24" s="18"/>
      <c r="F24" s="18"/>
      <c r="G24" s="18"/>
      <c r="H24" s="16"/>
      <c r="I24" s="16"/>
    </row>
    <row r="25" spans="1:9" x14ac:dyDescent="0.2">
      <c r="A25" s="10" t="s">
        <v>31</v>
      </c>
      <c r="B25" s="11"/>
      <c r="C25" s="19"/>
      <c r="D25" s="18"/>
      <c r="E25" s="18"/>
      <c r="F25" s="18"/>
      <c r="G25" s="18"/>
      <c r="H25" s="16"/>
      <c r="I25" s="16"/>
    </row>
    <row r="26" spans="1:9" x14ac:dyDescent="0.2">
      <c r="A26" s="20"/>
      <c r="B26" s="21"/>
      <c r="C26" s="17"/>
      <c r="D26" s="17"/>
      <c r="E26" s="17"/>
      <c r="F26" s="17"/>
      <c r="G26" s="17"/>
      <c r="H26" s="17"/>
      <c r="I26" s="17"/>
    </row>
    <row r="27" spans="1:9" x14ac:dyDescent="0.2">
      <c r="A27" s="20"/>
      <c r="B27" s="21"/>
      <c r="C27" s="17"/>
      <c r="D27" s="17"/>
      <c r="E27" s="17"/>
      <c r="F27" s="17"/>
      <c r="G27" s="17"/>
      <c r="H27" s="17"/>
      <c r="I27" s="17"/>
    </row>
    <row r="28" spans="1:9" x14ac:dyDescent="0.2">
      <c r="A28" s="20"/>
      <c r="B28" s="21"/>
      <c r="C28" s="17"/>
      <c r="D28" s="17"/>
      <c r="E28" s="17"/>
      <c r="F28" s="17"/>
      <c r="G28" s="17"/>
      <c r="H28" s="17"/>
      <c r="I28" s="17"/>
    </row>
    <row r="29" spans="1:9" x14ac:dyDescent="0.2">
      <c r="A29" s="10" t="s">
        <v>5</v>
      </c>
      <c r="B29" s="11"/>
      <c r="C29" s="16">
        <f t="shared" ref="C29:H29" si="7">SUM(C26:C28)</f>
        <v>0</v>
      </c>
      <c r="D29" s="16">
        <f t="shared" si="7"/>
        <v>0</v>
      </c>
      <c r="E29" s="16">
        <f t="shared" si="7"/>
        <v>0</v>
      </c>
      <c r="F29" s="16">
        <f t="shared" si="7"/>
        <v>0</v>
      </c>
      <c r="G29" s="16">
        <f t="shared" si="7"/>
        <v>0</v>
      </c>
      <c r="H29" s="16">
        <f t="shared" si="7"/>
        <v>0</v>
      </c>
      <c r="I29" s="16">
        <f t="shared" ref="I29" si="8">SUM(I26:I28)</f>
        <v>0</v>
      </c>
    </row>
    <row r="30" spans="1:9" x14ac:dyDescent="0.2">
      <c r="A30" s="35"/>
      <c r="B30" s="36"/>
      <c r="C30" s="40"/>
      <c r="D30" s="40"/>
      <c r="E30" s="40"/>
      <c r="F30" s="40"/>
      <c r="G30" s="40"/>
      <c r="H30" s="40"/>
      <c r="I30" s="40"/>
    </row>
    <row r="31" spans="1:9" x14ac:dyDescent="0.2">
      <c r="A31" s="35" t="s">
        <v>7</v>
      </c>
      <c r="B31" s="36"/>
      <c r="C31" s="39">
        <f t="shared" ref="C31" si="9">+C20+C21-C22+C29</f>
        <v>0</v>
      </c>
      <c r="D31" s="39">
        <f>+D20+D21-D22+D29</f>
        <v>0</v>
      </c>
      <c r="E31" s="39">
        <f t="shared" ref="E31" si="10">+E20+E21-E22+E29</f>
        <v>0</v>
      </c>
      <c r="F31" s="39">
        <f>+F20+F21-F22+F29</f>
        <v>0</v>
      </c>
      <c r="G31" s="39">
        <f>+G20+G21-G22+G29</f>
        <v>0</v>
      </c>
      <c r="H31" s="39">
        <f t="shared" ref="H31" si="11">+H20+H21-H22+H29</f>
        <v>0</v>
      </c>
      <c r="I31" s="39">
        <f t="shared" ref="I31" si="12">+I20+I21-I22+I29</f>
        <v>0</v>
      </c>
    </row>
    <row r="32" spans="1:9" x14ac:dyDescent="0.2">
      <c r="A32" s="41"/>
      <c r="B32" s="42"/>
      <c r="C32" s="43"/>
      <c r="D32" s="43"/>
      <c r="E32" s="40"/>
      <c r="F32" s="40"/>
      <c r="G32" s="40"/>
      <c r="H32" s="40"/>
      <c r="I32" s="40"/>
    </row>
    <row r="33" spans="1:9" x14ac:dyDescent="0.2">
      <c r="A33" s="35" t="s">
        <v>24</v>
      </c>
      <c r="B33" s="36"/>
      <c r="C33" s="43"/>
      <c r="D33" s="43"/>
      <c r="E33" s="40"/>
      <c r="F33" s="40"/>
      <c r="G33" s="40"/>
      <c r="H33" s="40"/>
      <c r="I33" s="40"/>
    </row>
    <row r="34" spans="1:9" x14ac:dyDescent="0.2">
      <c r="A34" s="41"/>
      <c r="B34" s="42"/>
      <c r="C34" s="43"/>
      <c r="D34" s="43"/>
      <c r="E34" s="40"/>
      <c r="F34" s="40"/>
      <c r="G34" s="40"/>
      <c r="H34" s="40"/>
      <c r="I34" s="40"/>
    </row>
    <row r="35" spans="1:9" x14ac:dyDescent="0.2">
      <c r="A35" s="35" t="s">
        <v>25</v>
      </c>
      <c r="B35" s="44"/>
      <c r="C35" s="45">
        <f t="shared" ref="C35:H35" si="13">C31-C33</f>
        <v>0</v>
      </c>
      <c r="D35" s="45">
        <f t="shared" si="13"/>
        <v>0</v>
      </c>
      <c r="E35" s="46">
        <f t="shared" si="13"/>
        <v>0</v>
      </c>
      <c r="F35" s="46">
        <f t="shared" si="13"/>
        <v>0</v>
      </c>
      <c r="G35" s="46">
        <f t="shared" si="13"/>
        <v>0</v>
      </c>
      <c r="H35" s="46">
        <f t="shared" si="13"/>
        <v>0</v>
      </c>
      <c r="I35" s="46">
        <f t="shared" ref="I35" si="14">I31-I33</f>
        <v>0</v>
      </c>
    </row>
    <row r="36" spans="1:9" x14ac:dyDescent="0.2">
      <c r="A36" s="47"/>
      <c r="B36" s="47"/>
      <c r="C36" s="48"/>
      <c r="D36" s="48"/>
      <c r="E36" s="48"/>
      <c r="F36" s="48"/>
      <c r="G36" s="48"/>
      <c r="H36" s="48"/>
      <c r="I36" s="48"/>
    </row>
    <row r="37" spans="1:9" x14ac:dyDescent="0.2">
      <c r="A37" s="49" t="s">
        <v>26</v>
      </c>
      <c r="B37" s="31"/>
      <c r="C37" s="50"/>
      <c r="D37" s="50"/>
      <c r="E37" s="51"/>
      <c r="F37" s="51"/>
      <c r="G37" s="51"/>
      <c r="H37" s="51"/>
      <c r="I37" s="51"/>
    </row>
    <row r="38" spans="1:9" x14ac:dyDescent="0.2">
      <c r="A38" s="52" t="s">
        <v>29</v>
      </c>
      <c r="B38" s="42"/>
      <c r="C38" s="22"/>
      <c r="D38" s="22"/>
      <c r="E38" s="43"/>
      <c r="F38" s="43"/>
      <c r="G38" s="43"/>
      <c r="H38" s="43"/>
      <c r="I38" s="43"/>
    </row>
    <row r="39" spans="1:9" x14ac:dyDescent="0.2">
      <c r="A39" s="35"/>
      <c r="B39" s="36"/>
      <c r="C39" s="40"/>
      <c r="D39" s="40"/>
      <c r="E39" s="40"/>
      <c r="F39" s="40"/>
      <c r="G39" s="40"/>
      <c r="H39" s="40"/>
      <c r="I39" s="40"/>
    </row>
    <row r="40" spans="1:9" x14ac:dyDescent="0.2">
      <c r="A40" s="35" t="s">
        <v>6</v>
      </c>
      <c r="B40" s="36"/>
      <c r="C40" s="17"/>
      <c r="D40" s="17"/>
      <c r="E40" s="40"/>
      <c r="F40" s="40"/>
      <c r="G40" s="40"/>
      <c r="H40" s="40"/>
      <c r="I40" s="40"/>
    </row>
    <row r="41" spans="1:9" x14ac:dyDescent="0.2">
      <c r="A41" s="35"/>
      <c r="B41" s="36"/>
      <c r="C41" s="17"/>
      <c r="D41" s="17"/>
      <c r="E41" s="40"/>
      <c r="F41" s="40"/>
      <c r="G41" s="40"/>
      <c r="H41" s="40"/>
      <c r="I41" s="40"/>
    </row>
    <row r="42" spans="1:9" x14ac:dyDescent="0.2">
      <c r="A42" s="52" t="s">
        <v>8</v>
      </c>
      <c r="B42" s="44"/>
      <c r="C42" s="17"/>
      <c r="D42" s="17"/>
      <c r="E42" s="40"/>
      <c r="F42" s="40"/>
      <c r="G42" s="40"/>
      <c r="H42" s="40"/>
      <c r="I42" s="40"/>
    </row>
    <row r="43" spans="1:9" x14ac:dyDescent="0.2">
      <c r="A43" s="53" t="s">
        <v>9</v>
      </c>
      <c r="B43" s="54"/>
      <c r="C43" s="17"/>
      <c r="D43" s="17"/>
      <c r="E43" s="40"/>
      <c r="F43" s="40"/>
      <c r="G43" s="40"/>
      <c r="H43" s="40"/>
      <c r="I43" s="40"/>
    </row>
  </sheetData>
  <sheetProtection selectLockedCells="1"/>
  <mergeCells count="1">
    <mergeCell ref="A16:I16"/>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CECEA-AE7F-4B11-922D-BC64BB8144EA}">
  <sheetPr>
    <pageSetUpPr fitToPage="1"/>
  </sheetPr>
  <dimension ref="A1:I45"/>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284</v>
      </c>
      <c r="I2" s="31"/>
    </row>
    <row r="3" spans="1:9" x14ac:dyDescent="0.2">
      <c r="A3" s="30" t="s">
        <v>22</v>
      </c>
      <c r="B3" s="31" t="s">
        <v>285</v>
      </c>
      <c r="C3" s="31"/>
      <c r="D3" s="31"/>
      <c r="E3" s="30"/>
      <c r="F3" s="30"/>
      <c r="G3" s="32" t="s">
        <v>15</v>
      </c>
      <c r="H3" s="111" t="s">
        <v>286</v>
      </c>
      <c r="I3" s="33"/>
    </row>
    <row r="4" spans="1:9" x14ac:dyDescent="0.2">
      <c r="A4" s="30" t="s">
        <v>16</v>
      </c>
      <c r="B4" s="31" t="s">
        <v>293</v>
      </c>
      <c r="C4" s="31"/>
      <c r="D4" s="31"/>
      <c r="E4" s="30"/>
      <c r="F4" s="30"/>
      <c r="G4" s="32" t="s">
        <v>18</v>
      </c>
      <c r="H4" s="31" t="s">
        <v>38</v>
      </c>
      <c r="I4" s="31"/>
    </row>
    <row r="5" spans="1:9" x14ac:dyDescent="0.2">
      <c r="A5" s="30" t="s">
        <v>17</v>
      </c>
      <c r="B5" s="31" t="s">
        <v>288</v>
      </c>
      <c r="C5" s="33"/>
      <c r="D5" s="33"/>
      <c r="E5" s="30"/>
      <c r="F5" s="30"/>
      <c r="G5" s="32" t="s">
        <v>19</v>
      </c>
      <c r="H5" s="33" t="s">
        <v>300</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289</v>
      </c>
      <c r="B8" s="30"/>
      <c r="C8" s="30"/>
      <c r="D8" s="30"/>
      <c r="E8" s="30"/>
      <c r="F8" s="30"/>
      <c r="G8" s="30"/>
      <c r="H8" s="30"/>
      <c r="I8" s="30"/>
    </row>
    <row r="9" spans="1:9" x14ac:dyDescent="0.2">
      <c r="A9" s="30"/>
      <c r="B9" s="30"/>
      <c r="C9" s="30"/>
      <c r="D9" s="30"/>
      <c r="E9" s="30"/>
      <c r="F9" s="30"/>
      <c r="G9" s="30"/>
      <c r="H9" s="30"/>
      <c r="I9" s="30"/>
    </row>
    <row r="10" spans="1:9" x14ac:dyDescent="0.2">
      <c r="A10" s="30" t="s">
        <v>290</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291</v>
      </c>
      <c r="B12" s="30"/>
      <c r="C12" s="30"/>
      <c r="D12" s="30"/>
      <c r="E12" s="30"/>
      <c r="F12" s="30"/>
      <c r="G12" s="30"/>
      <c r="H12" s="30"/>
      <c r="I12" s="30"/>
    </row>
    <row r="13" spans="1:9" x14ac:dyDescent="0.2">
      <c r="A13" s="30"/>
      <c r="B13" s="30"/>
      <c r="C13" s="30"/>
      <c r="D13" s="30"/>
      <c r="E13" s="30"/>
      <c r="F13" s="30"/>
      <c r="G13" s="30"/>
      <c r="H13" s="30"/>
      <c r="I13" s="30"/>
    </row>
    <row r="14" spans="1:9" x14ac:dyDescent="0.2">
      <c r="A14" s="1" t="s">
        <v>315</v>
      </c>
      <c r="B14" s="30"/>
      <c r="C14" s="30"/>
      <c r="D14" s="30"/>
      <c r="E14" s="30"/>
      <c r="F14" s="30"/>
      <c r="G14" s="30"/>
      <c r="H14" s="30"/>
      <c r="I14" s="30"/>
    </row>
    <row r="15" spans="1:9" x14ac:dyDescent="0.2">
      <c r="A15" s="30"/>
      <c r="B15" s="30"/>
      <c r="C15" s="30"/>
      <c r="D15" s="30"/>
      <c r="E15" s="30"/>
      <c r="F15" s="30"/>
      <c r="G15" s="30"/>
      <c r="H15" s="30"/>
      <c r="I15" s="30"/>
    </row>
    <row r="16" spans="1:9" x14ac:dyDescent="0.2">
      <c r="B16" s="30"/>
      <c r="C16" s="30"/>
      <c r="D16" s="30"/>
      <c r="E16" s="30"/>
      <c r="F16" s="30"/>
      <c r="G16" s="30"/>
      <c r="H16" s="30"/>
      <c r="I16" s="30"/>
    </row>
    <row r="17" spans="1:9" x14ac:dyDescent="0.2">
      <c r="A17" s="30"/>
      <c r="B17" s="30"/>
      <c r="C17" s="30"/>
      <c r="D17" s="30"/>
      <c r="E17" s="30"/>
      <c r="F17" s="30"/>
      <c r="G17" s="30"/>
      <c r="H17" s="30"/>
      <c r="I17" s="30"/>
    </row>
    <row r="18" spans="1:9" x14ac:dyDescent="0.2">
      <c r="A18" s="301" t="s">
        <v>12</v>
      </c>
      <c r="B18" s="302"/>
      <c r="C18" s="302"/>
      <c r="D18" s="302"/>
      <c r="E18" s="302"/>
      <c r="F18" s="302"/>
      <c r="G18" s="302"/>
      <c r="H18" s="302"/>
      <c r="I18" s="303"/>
    </row>
    <row r="19" spans="1:9" x14ac:dyDescent="0.2">
      <c r="A19" s="35"/>
      <c r="B19" s="36"/>
      <c r="C19" s="37" t="s">
        <v>27</v>
      </c>
      <c r="D19" s="37" t="s">
        <v>30</v>
      </c>
      <c r="E19" s="37" t="s">
        <v>32</v>
      </c>
      <c r="F19" s="37" t="s">
        <v>33</v>
      </c>
      <c r="G19" s="37" t="s">
        <v>34</v>
      </c>
      <c r="H19" s="37" t="s">
        <v>35</v>
      </c>
      <c r="I19" s="37" t="s">
        <v>312</v>
      </c>
    </row>
    <row r="20" spans="1:9" x14ac:dyDescent="0.2">
      <c r="A20" s="35"/>
      <c r="B20" s="36"/>
      <c r="C20" s="38" t="s">
        <v>10</v>
      </c>
      <c r="D20" s="15" t="s">
        <v>10</v>
      </c>
      <c r="E20" s="15" t="s">
        <v>10</v>
      </c>
      <c r="F20" s="15" t="s">
        <v>10</v>
      </c>
      <c r="G20" s="15" t="s">
        <v>10</v>
      </c>
      <c r="H20" s="15" t="s">
        <v>11</v>
      </c>
      <c r="I20" s="15" t="s">
        <v>11</v>
      </c>
    </row>
    <row r="21" spans="1:9" x14ac:dyDescent="0.2">
      <c r="A21" s="35" t="s">
        <v>0</v>
      </c>
      <c r="B21" s="36"/>
      <c r="C21" s="40"/>
      <c r="D21" s="40"/>
      <c r="E21" s="40"/>
      <c r="F21" s="40"/>
      <c r="G21" s="40"/>
      <c r="H21" s="40">
        <v>91953</v>
      </c>
      <c r="I21" s="40"/>
    </row>
    <row r="22" spans="1:9" x14ac:dyDescent="0.2">
      <c r="A22" s="35" t="s">
        <v>1</v>
      </c>
      <c r="B22" s="36"/>
      <c r="C22" s="40">
        <f t="shared" ref="C22" si="0">B33</f>
        <v>0</v>
      </c>
      <c r="D22" s="40">
        <f t="shared" ref="D22" si="1">C33</f>
        <v>0</v>
      </c>
      <c r="E22" s="40">
        <f t="shared" ref="E22" si="2">D33</f>
        <v>0</v>
      </c>
      <c r="F22" s="40">
        <f t="shared" ref="F22" si="3">E33</f>
        <v>0</v>
      </c>
      <c r="G22" s="40">
        <f t="shared" ref="G22" si="4">F33</f>
        <v>3275.75</v>
      </c>
      <c r="H22" s="40">
        <f t="shared" ref="H22" si="5">G33</f>
        <v>0</v>
      </c>
      <c r="I22" s="40">
        <f t="shared" ref="I22" si="6">H33</f>
        <v>0</v>
      </c>
    </row>
    <row r="23" spans="1:9" x14ac:dyDescent="0.2">
      <c r="A23" s="35" t="s">
        <v>2</v>
      </c>
      <c r="B23" s="36"/>
      <c r="C23" s="40"/>
      <c r="D23" s="40"/>
      <c r="E23" s="40"/>
      <c r="F23" s="40">
        <v>58795</v>
      </c>
      <c r="G23" s="40">
        <v>91071</v>
      </c>
      <c r="H23" s="40">
        <v>91953</v>
      </c>
      <c r="I23" s="40"/>
    </row>
    <row r="24" spans="1:9" x14ac:dyDescent="0.2">
      <c r="A24" s="35" t="s">
        <v>3</v>
      </c>
      <c r="B24" s="36"/>
      <c r="C24" s="40"/>
      <c r="D24" s="40"/>
      <c r="E24" s="39"/>
      <c r="F24" s="40">
        <v>55519.25</v>
      </c>
      <c r="G24" s="40">
        <v>94346.75</v>
      </c>
      <c r="H24" s="40">
        <v>91953</v>
      </c>
      <c r="I24" s="40"/>
    </row>
    <row r="25" spans="1:9" x14ac:dyDescent="0.2">
      <c r="A25" s="35"/>
      <c r="B25" s="36"/>
      <c r="C25" s="40"/>
      <c r="D25" s="40"/>
      <c r="E25" s="40"/>
      <c r="F25" s="40"/>
      <c r="G25" s="40"/>
      <c r="H25" s="40"/>
      <c r="I25" s="40"/>
    </row>
    <row r="26" spans="1:9" x14ac:dyDescent="0.2">
      <c r="A26" s="10" t="s">
        <v>4</v>
      </c>
      <c r="B26" s="6"/>
      <c r="C26" s="18"/>
      <c r="D26" s="18"/>
      <c r="E26" s="18"/>
      <c r="F26" s="18"/>
      <c r="G26" s="18"/>
      <c r="H26" s="16"/>
      <c r="I26" s="16"/>
    </row>
    <row r="27" spans="1:9" x14ac:dyDescent="0.2">
      <c r="A27" s="10" t="s">
        <v>31</v>
      </c>
      <c r="B27" s="11"/>
      <c r="C27" s="19"/>
      <c r="D27" s="18"/>
      <c r="E27" s="18"/>
      <c r="F27" s="18"/>
      <c r="G27" s="18"/>
      <c r="H27" s="16"/>
      <c r="I27" s="16"/>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10" t="s">
        <v>5</v>
      </c>
      <c r="B31" s="11"/>
      <c r="C31" s="16">
        <f t="shared" ref="C31:H31" si="7">SUM(C28:C30)</f>
        <v>0</v>
      </c>
      <c r="D31" s="16">
        <f t="shared" si="7"/>
        <v>0</v>
      </c>
      <c r="E31" s="16">
        <f t="shared" si="7"/>
        <v>0</v>
      </c>
      <c r="F31" s="16">
        <f t="shared" si="7"/>
        <v>0</v>
      </c>
      <c r="G31" s="16">
        <f t="shared" si="7"/>
        <v>0</v>
      </c>
      <c r="H31" s="16">
        <f t="shared" si="7"/>
        <v>0</v>
      </c>
      <c r="I31" s="16">
        <f t="shared" ref="I31" si="8">SUM(I28:I30)</f>
        <v>0</v>
      </c>
    </row>
    <row r="32" spans="1:9" x14ac:dyDescent="0.2">
      <c r="A32" s="35"/>
      <c r="B32" s="36"/>
      <c r="C32" s="40"/>
      <c r="D32" s="40"/>
      <c r="E32" s="40"/>
      <c r="F32" s="40"/>
      <c r="G32" s="40"/>
      <c r="H32" s="40"/>
      <c r="I32" s="40"/>
    </row>
    <row r="33" spans="1:9" x14ac:dyDescent="0.2">
      <c r="A33" s="35" t="s">
        <v>7</v>
      </c>
      <c r="B33" s="36"/>
      <c r="C33" s="39">
        <f t="shared" ref="C33" si="9">+C22+C23-C24+C31</f>
        <v>0</v>
      </c>
      <c r="D33" s="39">
        <f>+D22+D23-D24+D31</f>
        <v>0</v>
      </c>
      <c r="E33" s="39">
        <f t="shared" ref="E33" si="10">+E22+E23-E24+E31</f>
        <v>0</v>
      </c>
      <c r="F33" s="39">
        <f>+F22+F23-F24+F31</f>
        <v>3275.75</v>
      </c>
      <c r="G33" s="39">
        <f>+G22+G23-G24+G31</f>
        <v>0</v>
      </c>
      <c r="H33" s="39">
        <f t="shared" ref="H33" si="11">+H22+H23-H24+H31</f>
        <v>0</v>
      </c>
      <c r="I33" s="39">
        <f t="shared" ref="I33" si="12">+I22+I23-I24+I31</f>
        <v>0</v>
      </c>
    </row>
    <row r="34" spans="1:9" x14ac:dyDescent="0.2">
      <c r="A34" s="41"/>
      <c r="B34" s="42"/>
      <c r="C34" s="43"/>
      <c r="D34" s="43"/>
      <c r="E34" s="40"/>
      <c r="F34" s="40"/>
      <c r="G34" s="40"/>
      <c r="H34" s="40"/>
      <c r="I34" s="40"/>
    </row>
    <row r="35" spans="1:9" x14ac:dyDescent="0.2">
      <c r="A35" s="35" t="s">
        <v>24</v>
      </c>
      <c r="B35" s="36"/>
      <c r="C35" s="43"/>
      <c r="D35" s="43"/>
      <c r="E35" s="40"/>
      <c r="F35" s="40">
        <v>14570.75</v>
      </c>
      <c r="G35" s="40"/>
      <c r="H35" s="40"/>
      <c r="I35" s="40"/>
    </row>
    <row r="36" spans="1:9" x14ac:dyDescent="0.2">
      <c r="A36" s="41"/>
      <c r="B36" s="42"/>
      <c r="C36" s="43"/>
      <c r="D36" s="43"/>
      <c r="E36" s="40"/>
      <c r="F36" s="40"/>
      <c r="G36" s="40"/>
      <c r="H36" s="40"/>
      <c r="I36" s="40"/>
    </row>
    <row r="37" spans="1:9" x14ac:dyDescent="0.2">
      <c r="A37" s="35" t="s">
        <v>25</v>
      </c>
      <c r="B37" s="44"/>
      <c r="C37" s="45">
        <f t="shared" ref="C37:E37" si="13">C33-C35</f>
        <v>0</v>
      </c>
      <c r="D37" s="45">
        <f t="shared" si="13"/>
        <v>0</v>
      </c>
      <c r="E37" s="46">
        <f t="shared" si="13"/>
        <v>0</v>
      </c>
      <c r="F37" s="46" t="s">
        <v>101</v>
      </c>
      <c r="G37" s="46" t="s">
        <v>101</v>
      </c>
      <c r="H37" s="46" t="s">
        <v>101</v>
      </c>
      <c r="I37" s="46" t="s">
        <v>101</v>
      </c>
    </row>
    <row r="38" spans="1:9" x14ac:dyDescent="0.2">
      <c r="A38" s="47"/>
      <c r="B38" s="47"/>
      <c r="C38" s="48"/>
      <c r="D38" s="48"/>
      <c r="E38" s="48"/>
      <c r="F38" s="48"/>
      <c r="G38" s="48"/>
      <c r="H38" s="48"/>
      <c r="I38" s="48"/>
    </row>
    <row r="39" spans="1:9" x14ac:dyDescent="0.2">
      <c r="A39" s="49" t="s">
        <v>26</v>
      </c>
      <c r="B39" s="31"/>
      <c r="C39" s="50"/>
      <c r="D39" s="50"/>
      <c r="E39" s="51"/>
      <c r="F39" s="51"/>
      <c r="G39" s="51"/>
      <c r="H39" s="51"/>
      <c r="I39" s="51"/>
    </row>
    <row r="40" spans="1:9" x14ac:dyDescent="0.2">
      <c r="A40" s="52" t="s">
        <v>29</v>
      </c>
      <c r="B40" s="42"/>
      <c r="C40" s="22"/>
      <c r="D40" s="22"/>
      <c r="E40" s="43"/>
      <c r="F40" s="43"/>
      <c r="G40" s="43"/>
      <c r="H40" s="43"/>
      <c r="I40" s="43"/>
    </row>
    <row r="41" spans="1:9" x14ac:dyDescent="0.2">
      <c r="A41" s="35"/>
      <c r="B41" s="36"/>
      <c r="C41" s="40"/>
      <c r="D41" s="40"/>
      <c r="E41" s="40"/>
      <c r="F41" s="40"/>
      <c r="G41" s="40"/>
      <c r="H41" s="40"/>
      <c r="I41" s="40"/>
    </row>
    <row r="42" spans="1:9" x14ac:dyDescent="0.2">
      <c r="A42" s="35" t="s">
        <v>6</v>
      </c>
      <c r="B42" s="36"/>
      <c r="C42" s="17"/>
      <c r="D42" s="17"/>
      <c r="E42" s="40"/>
      <c r="F42" s="40"/>
      <c r="G42" s="40"/>
      <c r="H42" s="40"/>
      <c r="I42" s="40"/>
    </row>
    <row r="43" spans="1:9" x14ac:dyDescent="0.2">
      <c r="A43" s="35"/>
      <c r="B43" s="36"/>
      <c r="C43" s="17"/>
      <c r="D43" s="17"/>
      <c r="E43" s="40"/>
      <c r="F43" s="40"/>
      <c r="G43" s="40"/>
      <c r="H43" s="40"/>
      <c r="I43" s="40"/>
    </row>
    <row r="44" spans="1:9" x14ac:dyDescent="0.2">
      <c r="A44" s="52" t="s">
        <v>8</v>
      </c>
      <c r="B44" s="44"/>
      <c r="C44" s="17"/>
      <c r="D44" s="17"/>
      <c r="E44" s="40"/>
      <c r="F44" s="40"/>
      <c r="G44" s="40"/>
      <c r="H44" s="40"/>
      <c r="I44" s="40"/>
    </row>
    <row r="45" spans="1:9" x14ac:dyDescent="0.2">
      <c r="A45" s="53" t="s">
        <v>9</v>
      </c>
      <c r="B45" s="54"/>
      <c r="C45" s="17"/>
      <c r="D45" s="17"/>
      <c r="E45" s="40"/>
      <c r="F45" s="40"/>
      <c r="G45" s="40"/>
      <c r="H45" s="40"/>
      <c r="I45" s="40"/>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04318E-3C87-4F99-9137-A1185EC47904}">
  <sheetPr>
    <pageSetUpPr fitToPage="1"/>
  </sheetPr>
  <dimension ref="A1:I45"/>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284</v>
      </c>
      <c r="I2" s="31"/>
    </row>
    <row r="3" spans="1:9" x14ac:dyDescent="0.2">
      <c r="A3" s="30" t="s">
        <v>22</v>
      </c>
      <c r="B3" s="31" t="s">
        <v>285</v>
      </c>
      <c r="C3" s="31"/>
      <c r="D3" s="31"/>
      <c r="E3" s="30"/>
      <c r="F3" s="30"/>
      <c r="G3" s="32" t="s">
        <v>15</v>
      </c>
      <c r="H3" s="111" t="s">
        <v>286</v>
      </c>
      <c r="I3" s="33"/>
    </row>
    <row r="4" spans="1:9" x14ac:dyDescent="0.2">
      <c r="A4" s="30" t="s">
        <v>16</v>
      </c>
      <c r="B4" s="31" t="s">
        <v>287</v>
      </c>
      <c r="C4" s="31"/>
      <c r="D4" s="31"/>
      <c r="E4" s="30"/>
      <c r="F4" s="30"/>
      <c r="G4" s="32" t="s">
        <v>18</v>
      </c>
      <c r="H4" s="31" t="s">
        <v>38</v>
      </c>
      <c r="I4" s="31"/>
    </row>
    <row r="5" spans="1:9" x14ac:dyDescent="0.2">
      <c r="A5" s="30" t="s">
        <v>17</v>
      </c>
      <c r="B5" s="31" t="s">
        <v>288</v>
      </c>
      <c r="C5" s="33"/>
      <c r="D5" s="33"/>
      <c r="E5" s="30"/>
      <c r="F5" s="30"/>
      <c r="G5" s="32" t="s">
        <v>19</v>
      </c>
      <c r="H5" s="33" t="s">
        <v>301</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289</v>
      </c>
      <c r="B8" s="30"/>
      <c r="C8" s="30"/>
      <c r="D8" s="30"/>
      <c r="E8" s="30"/>
      <c r="F8" s="30"/>
      <c r="G8" s="30"/>
      <c r="H8" s="30"/>
      <c r="I8" s="30"/>
    </row>
    <row r="9" spans="1:9" x14ac:dyDescent="0.2">
      <c r="A9" s="30"/>
      <c r="B9" s="30"/>
      <c r="C9" s="30"/>
      <c r="D9" s="30"/>
      <c r="E9" s="30"/>
      <c r="F9" s="30"/>
      <c r="G9" s="30"/>
      <c r="H9" s="30"/>
      <c r="I9" s="30"/>
    </row>
    <row r="10" spans="1:9" x14ac:dyDescent="0.2">
      <c r="A10" s="30" t="s">
        <v>290</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291</v>
      </c>
      <c r="B12" s="30"/>
      <c r="C12" s="30"/>
      <c r="D12" s="30"/>
      <c r="E12" s="30"/>
      <c r="F12" s="30"/>
      <c r="G12" s="30"/>
      <c r="H12" s="30"/>
      <c r="I12" s="30"/>
    </row>
    <row r="13" spans="1:9" x14ac:dyDescent="0.2">
      <c r="A13" s="30"/>
      <c r="B13" s="30"/>
      <c r="C13" s="30"/>
      <c r="D13" s="30"/>
      <c r="E13" s="30"/>
      <c r="F13" s="30"/>
      <c r="G13" s="30"/>
      <c r="H13" s="30"/>
      <c r="I13" s="30"/>
    </row>
    <row r="14" spans="1:9" x14ac:dyDescent="0.2">
      <c r="A14" s="1" t="s">
        <v>316</v>
      </c>
      <c r="B14" s="30"/>
      <c r="C14" s="30"/>
      <c r="D14" s="30"/>
      <c r="E14" s="30"/>
      <c r="F14" s="30"/>
      <c r="G14" s="30"/>
      <c r="H14" s="30"/>
      <c r="I14" s="30"/>
    </row>
    <row r="15" spans="1:9" x14ac:dyDescent="0.2">
      <c r="A15" s="30"/>
      <c r="B15" s="30"/>
      <c r="C15" s="30"/>
      <c r="D15" s="30"/>
      <c r="E15" s="30"/>
      <c r="F15" s="30"/>
      <c r="G15" s="30"/>
      <c r="H15" s="30"/>
      <c r="I15" s="30"/>
    </row>
    <row r="16" spans="1:9" x14ac:dyDescent="0.2">
      <c r="B16" s="30"/>
      <c r="C16" s="30"/>
      <c r="D16" s="30"/>
      <c r="E16" s="30"/>
      <c r="F16" s="30"/>
      <c r="G16" s="30"/>
      <c r="H16" s="30"/>
      <c r="I16" s="30"/>
    </row>
    <row r="17" spans="1:9" x14ac:dyDescent="0.2">
      <c r="A17" s="30"/>
      <c r="B17" s="30"/>
      <c r="C17" s="30"/>
      <c r="D17" s="30"/>
      <c r="E17" s="30"/>
      <c r="F17" s="30"/>
      <c r="G17" s="30"/>
      <c r="H17" s="30"/>
      <c r="I17" s="30"/>
    </row>
    <row r="18" spans="1:9" x14ac:dyDescent="0.2">
      <c r="A18" s="301" t="s">
        <v>12</v>
      </c>
      <c r="B18" s="302"/>
      <c r="C18" s="302"/>
      <c r="D18" s="302"/>
      <c r="E18" s="302"/>
      <c r="F18" s="302"/>
      <c r="G18" s="302"/>
      <c r="H18" s="302"/>
      <c r="I18" s="303"/>
    </row>
    <row r="19" spans="1:9" x14ac:dyDescent="0.2">
      <c r="A19" s="35"/>
      <c r="B19" s="36"/>
      <c r="C19" s="37" t="s">
        <v>27</v>
      </c>
      <c r="D19" s="37" t="s">
        <v>30</v>
      </c>
      <c r="E19" s="37" t="s">
        <v>32</v>
      </c>
      <c r="F19" s="37" t="s">
        <v>33</v>
      </c>
      <c r="G19" s="37" t="s">
        <v>34</v>
      </c>
      <c r="H19" s="37" t="s">
        <v>35</v>
      </c>
      <c r="I19" s="37" t="s">
        <v>312</v>
      </c>
    </row>
    <row r="20" spans="1:9" x14ac:dyDescent="0.2">
      <c r="A20" s="35"/>
      <c r="B20" s="36"/>
      <c r="C20" s="38" t="s">
        <v>10</v>
      </c>
      <c r="D20" s="15" t="s">
        <v>10</v>
      </c>
      <c r="E20" s="15" t="s">
        <v>10</v>
      </c>
      <c r="F20" s="15" t="s">
        <v>10</v>
      </c>
      <c r="G20" s="15" t="s">
        <v>10</v>
      </c>
      <c r="H20" s="15" t="s">
        <v>11</v>
      </c>
      <c r="I20" s="15" t="s">
        <v>11</v>
      </c>
    </row>
    <row r="21" spans="1:9" x14ac:dyDescent="0.2">
      <c r="A21" s="35" t="s">
        <v>0</v>
      </c>
      <c r="B21" s="36"/>
      <c r="C21" s="40"/>
      <c r="D21" s="40"/>
      <c r="E21" s="40"/>
      <c r="F21" s="40"/>
      <c r="G21" s="40"/>
      <c r="H21" s="40"/>
      <c r="I21" s="40"/>
    </row>
    <row r="22" spans="1:9" x14ac:dyDescent="0.2">
      <c r="A22" s="35" t="s">
        <v>1</v>
      </c>
      <c r="B22" s="36"/>
      <c r="C22" s="40">
        <f t="shared" ref="C22" si="0">B33</f>
        <v>0</v>
      </c>
      <c r="D22" s="40">
        <f t="shared" ref="D22" si="1">C33</f>
        <v>0</v>
      </c>
      <c r="E22" s="40">
        <f t="shared" ref="E22" si="2">D33</f>
        <v>0</v>
      </c>
      <c r="F22" s="40">
        <f t="shared" ref="F22" si="3">E33</f>
        <v>0</v>
      </c>
      <c r="G22" s="40">
        <f t="shared" ref="G22" si="4">F33</f>
        <v>0</v>
      </c>
      <c r="H22" s="40">
        <f t="shared" ref="H22" si="5">G33</f>
        <v>11610.300000000003</v>
      </c>
      <c r="I22" s="40">
        <f t="shared" ref="I22" si="6">H33</f>
        <v>0.30000000000291038</v>
      </c>
    </row>
    <row r="23" spans="1:9" x14ac:dyDescent="0.2">
      <c r="A23" s="35" t="s">
        <v>2</v>
      </c>
      <c r="B23" s="36"/>
      <c r="C23" s="40"/>
      <c r="D23" s="40"/>
      <c r="E23" s="40"/>
      <c r="F23" s="40">
        <v>29120</v>
      </c>
      <c r="G23" s="40">
        <v>86961</v>
      </c>
      <c r="H23" s="40">
        <v>78216</v>
      </c>
      <c r="I23" s="40"/>
    </row>
    <row r="24" spans="1:9" x14ac:dyDescent="0.2">
      <c r="A24" s="35" t="s">
        <v>3</v>
      </c>
      <c r="B24" s="36"/>
      <c r="C24" s="40"/>
      <c r="D24" s="40"/>
      <c r="E24" s="39"/>
      <c r="F24" s="40">
        <v>29120</v>
      </c>
      <c r="G24" s="40">
        <v>75350.7</v>
      </c>
      <c r="H24" s="40">
        <v>89826</v>
      </c>
      <c r="I24" s="40"/>
    </row>
    <row r="25" spans="1:9" x14ac:dyDescent="0.2">
      <c r="A25" s="35"/>
      <c r="B25" s="36"/>
      <c r="C25" s="40"/>
      <c r="D25" s="40"/>
      <c r="E25" s="40"/>
      <c r="F25" s="40"/>
      <c r="G25" s="40"/>
      <c r="H25" s="40"/>
      <c r="I25" s="40"/>
    </row>
    <row r="26" spans="1:9" x14ac:dyDescent="0.2">
      <c r="A26" s="10" t="s">
        <v>4</v>
      </c>
      <c r="B26" s="6"/>
      <c r="C26" s="18"/>
      <c r="D26" s="18"/>
      <c r="E26" s="18"/>
      <c r="F26" s="18"/>
      <c r="G26" s="18"/>
      <c r="H26" s="16"/>
      <c r="I26" s="16"/>
    </row>
    <row r="27" spans="1:9" x14ac:dyDescent="0.2">
      <c r="A27" s="10" t="s">
        <v>31</v>
      </c>
      <c r="B27" s="11"/>
      <c r="C27" s="19"/>
      <c r="D27" s="18"/>
      <c r="E27" s="18"/>
      <c r="F27" s="18"/>
      <c r="G27" s="18"/>
      <c r="H27" s="16"/>
      <c r="I27" s="16"/>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10" t="s">
        <v>5</v>
      </c>
      <c r="B31" s="11"/>
      <c r="C31" s="16">
        <f t="shared" ref="C31:H31" si="7">SUM(C28:C30)</f>
        <v>0</v>
      </c>
      <c r="D31" s="16">
        <f t="shared" si="7"/>
        <v>0</v>
      </c>
      <c r="E31" s="16">
        <f t="shared" si="7"/>
        <v>0</v>
      </c>
      <c r="F31" s="16">
        <f t="shared" si="7"/>
        <v>0</v>
      </c>
      <c r="G31" s="16">
        <f t="shared" si="7"/>
        <v>0</v>
      </c>
      <c r="H31" s="16">
        <f t="shared" si="7"/>
        <v>0</v>
      </c>
      <c r="I31" s="16">
        <f t="shared" ref="I31" si="8">SUM(I28:I30)</f>
        <v>0</v>
      </c>
    </row>
    <row r="32" spans="1:9" x14ac:dyDescent="0.2">
      <c r="A32" s="35"/>
      <c r="B32" s="36"/>
      <c r="C32" s="40"/>
      <c r="D32" s="40"/>
      <c r="E32" s="40"/>
      <c r="F32" s="40"/>
      <c r="G32" s="40"/>
      <c r="H32" s="40"/>
      <c r="I32" s="40"/>
    </row>
    <row r="33" spans="1:9" x14ac:dyDescent="0.2">
      <c r="A33" s="35" t="s">
        <v>7</v>
      </c>
      <c r="B33" s="36"/>
      <c r="C33" s="39">
        <f t="shared" ref="C33" si="9">+C22+C23-C24+C31</f>
        <v>0</v>
      </c>
      <c r="D33" s="39">
        <f>+D22+D23-D24+D31</f>
        <v>0</v>
      </c>
      <c r="E33" s="39">
        <f t="shared" ref="E33" si="10">+E22+E23-E24+E31</f>
        <v>0</v>
      </c>
      <c r="F33" s="39">
        <f>+F22+F23-F24+F31</f>
        <v>0</v>
      </c>
      <c r="G33" s="39">
        <f>+G22+G23-G24+G31</f>
        <v>11610.300000000003</v>
      </c>
      <c r="H33" s="39">
        <f t="shared" ref="H33" si="11">+H22+H23-H24+H31</f>
        <v>0.30000000000291038</v>
      </c>
      <c r="I33" s="39">
        <f t="shared" ref="I33" si="12">+I22+I23-I24+I31</f>
        <v>0.30000000000291038</v>
      </c>
    </row>
    <row r="34" spans="1:9" x14ac:dyDescent="0.2">
      <c r="A34" s="41"/>
      <c r="B34" s="42"/>
      <c r="C34" s="43"/>
      <c r="D34" s="43"/>
      <c r="E34" s="40"/>
      <c r="F34" s="40"/>
      <c r="G34" s="40"/>
      <c r="H34" s="40"/>
      <c r="I34" s="40"/>
    </row>
    <row r="35" spans="1:9" x14ac:dyDescent="0.2">
      <c r="A35" s="35" t="s">
        <v>24</v>
      </c>
      <c r="B35" s="36"/>
      <c r="C35" s="43"/>
      <c r="D35" s="43"/>
      <c r="E35" s="40"/>
      <c r="F35" s="40">
        <v>9519</v>
      </c>
      <c r="G35" s="40">
        <v>11610.3</v>
      </c>
      <c r="H35" s="40"/>
      <c r="I35" s="40"/>
    </row>
    <row r="36" spans="1:9" x14ac:dyDescent="0.2">
      <c r="A36" s="41"/>
      <c r="B36" s="42"/>
      <c r="C36" s="43"/>
      <c r="D36" s="43"/>
      <c r="E36" s="40"/>
      <c r="F36" s="40"/>
      <c r="G36" s="40"/>
      <c r="H36" s="40"/>
      <c r="I36" s="40"/>
    </row>
    <row r="37" spans="1:9" x14ac:dyDescent="0.2">
      <c r="A37" s="35" t="s">
        <v>25</v>
      </c>
      <c r="B37" s="44"/>
      <c r="C37" s="45">
        <f t="shared" ref="C37:E37" si="13">C33-C35</f>
        <v>0</v>
      </c>
      <c r="D37" s="45">
        <f t="shared" si="13"/>
        <v>0</v>
      </c>
      <c r="E37" s="46">
        <f t="shared" si="13"/>
        <v>0</v>
      </c>
      <c r="F37" s="46" t="s">
        <v>101</v>
      </c>
      <c r="G37" s="46" t="s">
        <v>101</v>
      </c>
      <c r="H37" s="46" t="s">
        <v>101</v>
      </c>
      <c r="I37" s="46" t="s">
        <v>101</v>
      </c>
    </row>
    <row r="38" spans="1:9" x14ac:dyDescent="0.2">
      <c r="A38" s="47"/>
      <c r="B38" s="47"/>
      <c r="C38" s="48"/>
      <c r="D38" s="48"/>
      <c r="E38" s="48"/>
      <c r="F38" s="48"/>
      <c r="G38" s="48"/>
      <c r="H38" s="48"/>
      <c r="I38" s="48"/>
    </row>
    <row r="39" spans="1:9" x14ac:dyDescent="0.2">
      <c r="A39" s="49" t="s">
        <v>26</v>
      </c>
      <c r="B39" s="31"/>
      <c r="C39" s="50"/>
      <c r="D39" s="50"/>
      <c r="E39" s="51"/>
      <c r="F39" s="51"/>
      <c r="G39" s="51"/>
      <c r="H39" s="51"/>
      <c r="I39" s="51"/>
    </row>
    <row r="40" spans="1:9" x14ac:dyDescent="0.2">
      <c r="A40" s="52" t="s">
        <v>29</v>
      </c>
      <c r="B40" s="42"/>
      <c r="C40" s="22"/>
      <c r="D40" s="22"/>
      <c r="E40" s="43"/>
      <c r="F40" s="43"/>
      <c r="G40" s="43"/>
      <c r="H40" s="43"/>
      <c r="I40" s="43"/>
    </row>
    <row r="41" spans="1:9" x14ac:dyDescent="0.2">
      <c r="A41" s="35"/>
      <c r="B41" s="36"/>
      <c r="C41" s="40"/>
      <c r="D41" s="40"/>
      <c r="E41" s="40"/>
      <c r="F41" s="40"/>
      <c r="G41" s="40"/>
      <c r="H41" s="40"/>
      <c r="I41" s="40"/>
    </row>
    <row r="42" spans="1:9" x14ac:dyDescent="0.2">
      <c r="A42" s="35" t="s">
        <v>6</v>
      </c>
      <c r="B42" s="36"/>
      <c r="C42" s="17"/>
      <c r="D42" s="17"/>
      <c r="E42" s="40"/>
      <c r="F42" s="40"/>
      <c r="G42" s="40"/>
      <c r="H42" s="40"/>
      <c r="I42" s="40"/>
    </row>
    <row r="43" spans="1:9" x14ac:dyDescent="0.2">
      <c r="A43" s="35"/>
      <c r="B43" s="36"/>
      <c r="C43" s="17"/>
      <c r="D43" s="17"/>
      <c r="E43" s="40"/>
      <c r="F43" s="40"/>
      <c r="G43" s="40"/>
      <c r="H43" s="40"/>
      <c r="I43" s="40"/>
    </row>
    <row r="44" spans="1:9" x14ac:dyDescent="0.2">
      <c r="A44" s="52" t="s">
        <v>8</v>
      </c>
      <c r="B44" s="44"/>
      <c r="C44" s="17"/>
      <c r="D44" s="17"/>
      <c r="E44" s="40"/>
      <c r="F44" s="40"/>
      <c r="G44" s="40"/>
      <c r="H44" s="40"/>
      <c r="I44" s="40"/>
    </row>
    <row r="45" spans="1:9" x14ac:dyDescent="0.2">
      <c r="A45" s="53" t="s">
        <v>9</v>
      </c>
      <c r="B45" s="54"/>
      <c r="C45" s="17"/>
      <c r="D45" s="17"/>
      <c r="E45" s="40"/>
      <c r="F45" s="40"/>
      <c r="G45" s="40"/>
      <c r="H45" s="40"/>
      <c r="I45" s="40"/>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DA564D-7F3F-4FDD-A172-018124F2F38C}">
  <sheetPr>
    <pageSetUpPr fitToPage="1"/>
  </sheetPr>
  <dimension ref="A1:I45"/>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2" t="s">
        <v>36</v>
      </c>
      <c r="C2" s="31"/>
      <c r="D2" s="31"/>
      <c r="E2" s="30"/>
      <c r="F2" s="30"/>
      <c r="G2" s="32" t="s">
        <v>14</v>
      </c>
      <c r="H2" s="2" t="s">
        <v>94</v>
      </c>
      <c r="I2" s="31"/>
    </row>
    <row r="3" spans="1:9" x14ac:dyDescent="0.2">
      <c r="A3" s="30" t="s">
        <v>22</v>
      </c>
      <c r="B3" s="2" t="s">
        <v>95</v>
      </c>
      <c r="C3" s="31"/>
      <c r="D3" s="31"/>
      <c r="E3" s="30"/>
      <c r="F3" s="30"/>
      <c r="G3" s="32" t="s">
        <v>15</v>
      </c>
      <c r="H3" s="5" t="s">
        <v>322</v>
      </c>
      <c r="I3" s="33"/>
    </row>
    <row r="4" spans="1:9" x14ac:dyDescent="0.2">
      <c r="A4" s="30" t="s">
        <v>16</v>
      </c>
      <c r="B4" s="2" t="s">
        <v>116</v>
      </c>
      <c r="C4" s="31"/>
      <c r="D4" s="31"/>
      <c r="E4" s="30"/>
      <c r="F4" s="30"/>
      <c r="G4" s="32" t="s">
        <v>18</v>
      </c>
      <c r="H4" s="2" t="s">
        <v>38</v>
      </c>
      <c r="I4" s="31"/>
    </row>
    <row r="5" spans="1:9" x14ac:dyDescent="0.2">
      <c r="A5" s="30" t="s">
        <v>17</v>
      </c>
      <c r="B5" s="4" t="s">
        <v>117</v>
      </c>
      <c r="C5" s="33"/>
      <c r="D5" s="33"/>
      <c r="E5" s="30"/>
      <c r="F5" s="30"/>
      <c r="G5" s="32" t="s">
        <v>19</v>
      </c>
      <c r="H5" s="33" t="s">
        <v>118</v>
      </c>
      <c r="I5" s="33"/>
    </row>
    <row r="6" spans="1:9" x14ac:dyDescent="0.2">
      <c r="A6" s="30"/>
      <c r="B6" s="30" t="s">
        <v>119</v>
      </c>
      <c r="C6" s="30"/>
      <c r="D6" s="30"/>
      <c r="E6" s="30"/>
      <c r="F6" s="30"/>
      <c r="G6" s="30"/>
      <c r="H6" s="30"/>
      <c r="I6" s="30"/>
    </row>
    <row r="7" spans="1:9" x14ac:dyDescent="0.2">
      <c r="A7" s="30"/>
      <c r="B7" s="30"/>
      <c r="C7" s="30"/>
      <c r="D7" s="30"/>
      <c r="E7" s="30"/>
      <c r="F7" s="30"/>
      <c r="G7" s="30"/>
      <c r="H7" s="30"/>
      <c r="I7" s="30"/>
    </row>
    <row r="8" spans="1:9" x14ac:dyDescent="0.2">
      <c r="A8" s="30" t="s">
        <v>20</v>
      </c>
      <c r="B8" s="30"/>
      <c r="C8" s="30"/>
      <c r="D8" s="30"/>
      <c r="E8" s="30"/>
      <c r="F8" s="30"/>
      <c r="G8" s="30"/>
      <c r="H8" s="30"/>
      <c r="I8" s="30"/>
    </row>
    <row r="9" spans="1:9" ht="69.95" customHeight="1" x14ac:dyDescent="0.2">
      <c r="A9" s="309" t="s">
        <v>309</v>
      </c>
      <c r="B9" s="309"/>
      <c r="C9" s="309"/>
      <c r="D9" s="309"/>
      <c r="E9" s="309"/>
      <c r="F9" s="309"/>
      <c r="G9" s="309"/>
      <c r="H9" s="309"/>
      <c r="I9" s="309"/>
    </row>
    <row r="10" spans="1:9" s="300" customFormat="1" x14ac:dyDescent="0.2">
      <c r="A10" s="296"/>
      <c r="B10" s="296"/>
      <c r="C10" s="296"/>
      <c r="D10" s="296"/>
      <c r="E10" s="296"/>
      <c r="F10" s="296"/>
      <c r="G10" s="296"/>
      <c r="H10" s="296"/>
      <c r="I10" s="296"/>
    </row>
    <row r="11" spans="1:9" ht="15" customHeight="1" x14ac:dyDescent="0.2">
      <c r="A11" s="63" t="s">
        <v>100</v>
      </c>
      <c r="B11" s="30"/>
      <c r="C11" s="30"/>
      <c r="D11" s="30"/>
      <c r="E11" s="30"/>
      <c r="F11" s="30"/>
      <c r="G11" s="30"/>
      <c r="H11" s="30"/>
      <c r="I11" s="30"/>
    </row>
    <row r="12" spans="1:9" ht="9.75" customHeight="1" x14ac:dyDescent="0.2">
      <c r="A12" s="30"/>
      <c r="B12" s="30"/>
      <c r="C12" s="30"/>
      <c r="D12" s="30"/>
      <c r="E12" s="30"/>
      <c r="F12" s="30"/>
      <c r="G12" s="30"/>
      <c r="H12" s="30"/>
      <c r="I12" s="30"/>
    </row>
    <row r="13" spans="1:9" x14ac:dyDescent="0.2">
      <c r="A13" s="30" t="s">
        <v>23</v>
      </c>
      <c r="B13" s="30"/>
      <c r="C13" s="30"/>
      <c r="D13" s="30"/>
      <c r="E13" s="30"/>
      <c r="F13" s="30"/>
      <c r="G13" s="30"/>
      <c r="H13" s="30"/>
      <c r="I13" s="30"/>
    </row>
    <row r="14" spans="1:9" ht="251.25" customHeight="1" x14ac:dyDescent="0.2">
      <c r="A14" s="305" t="s">
        <v>323</v>
      </c>
      <c r="B14" s="305"/>
      <c r="C14" s="305"/>
      <c r="D14" s="305"/>
      <c r="E14" s="305"/>
      <c r="F14" s="305"/>
      <c r="G14" s="305"/>
      <c r="H14" s="305"/>
      <c r="I14" s="305"/>
    </row>
    <row r="15" spans="1:9" ht="35.25" customHeight="1" x14ac:dyDescent="0.2">
      <c r="A15" s="343" t="s">
        <v>324</v>
      </c>
      <c r="B15" s="343"/>
      <c r="C15" s="343"/>
      <c r="D15" s="343"/>
      <c r="E15" s="343"/>
      <c r="F15" s="343"/>
      <c r="G15" s="343"/>
      <c r="H15" s="343"/>
      <c r="I15" s="343"/>
    </row>
    <row r="16" spans="1:9" ht="17.25" customHeight="1" x14ac:dyDescent="0.2">
      <c r="A16" s="344"/>
      <c r="B16" s="344"/>
      <c r="C16" s="344"/>
      <c r="D16" s="344"/>
      <c r="E16" s="344"/>
      <c r="F16" s="344"/>
      <c r="G16" s="344"/>
      <c r="H16" s="344"/>
      <c r="I16" s="344"/>
    </row>
    <row r="17" spans="1:9" x14ac:dyDescent="0.2">
      <c r="A17" s="30"/>
      <c r="B17" s="30"/>
      <c r="C17" s="30"/>
      <c r="D17" s="30"/>
      <c r="E17" s="30"/>
      <c r="F17" s="30"/>
      <c r="G17" s="30"/>
      <c r="H17" s="30"/>
      <c r="I17" s="30"/>
    </row>
    <row r="18" spans="1:9" x14ac:dyDescent="0.2">
      <c r="A18" s="301" t="s">
        <v>12</v>
      </c>
      <c r="B18" s="302"/>
      <c r="C18" s="302"/>
      <c r="D18" s="302"/>
      <c r="E18" s="302"/>
      <c r="F18" s="302"/>
      <c r="G18" s="302"/>
      <c r="H18" s="302"/>
      <c r="I18" s="303"/>
    </row>
    <row r="19" spans="1:9" x14ac:dyDescent="0.2">
      <c r="A19" s="35"/>
      <c r="B19" s="36"/>
      <c r="C19" s="37" t="s">
        <v>27</v>
      </c>
      <c r="D19" s="37" t="s">
        <v>30</v>
      </c>
      <c r="E19" s="37" t="s">
        <v>32</v>
      </c>
      <c r="F19" s="37" t="s">
        <v>33</v>
      </c>
      <c r="G19" s="37" t="s">
        <v>34</v>
      </c>
      <c r="H19" s="37" t="s">
        <v>35</v>
      </c>
      <c r="I19" s="37" t="s">
        <v>312</v>
      </c>
    </row>
    <row r="20" spans="1:9" x14ac:dyDescent="0.2">
      <c r="A20" s="35"/>
      <c r="B20" s="36"/>
      <c r="C20" s="38" t="s">
        <v>10</v>
      </c>
      <c r="D20" s="15" t="s">
        <v>10</v>
      </c>
      <c r="E20" s="15" t="s">
        <v>10</v>
      </c>
      <c r="F20" s="15" t="s">
        <v>10</v>
      </c>
      <c r="G20" s="15" t="s">
        <v>10</v>
      </c>
      <c r="H20" s="15" t="s">
        <v>11</v>
      </c>
      <c r="I20" s="15" t="s">
        <v>11</v>
      </c>
    </row>
    <row r="21" spans="1:9" x14ac:dyDescent="0.2">
      <c r="A21" s="35" t="s">
        <v>0</v>
      </c>
      <c r="B21" s="36"/>
      <c r="C21" s="40"/>
      <c r="D21" s="40"/>
      <c r="E21" s="40"/>
      <c r="F21" s="40">
        <v>4001647</v>
      </c>
      <c r="G21" s="40">
        <v>8003294</v>
      </c>
      <c r="H21" s="40"/>
      <c r="I21" s="40"/>
    </row>
    <row r="22" spans="1:9" x14ac:dyDescent="0.2">
      <c r="A22" s="35" t="s">
        <v>1</v>
      </c>
      <c r="B22" s="36"/>
      <c r="C22" s="40">
        <f t="shared" ref="C22" si="0">B33</f>
        <v>0</v>
      </c>
      <c r="D22" s="40">
        <f t="shared" ref="D22" si="1">C33</f>
        <v>0</v>
      </c>
      <c r="E22" s="40">
        <f t="shared" ref="E22" si="2">D33</f>
        <v>0</v>
      </c>
      <c r="F22" s="40">
        <f t="shared" ref="F22" si="3">E33</f>
        <v>0</v>
      </c>
      <c r="G22" s="40">
        <f t="shared" ref="G22" si="4">F33</f>
        <v>1.6300000000046566</v>
      </c>
      <c r="H22" s="40">
        <f t="shared" ref="H22" si="5">G33</f>
        <v>1.3799999998882413</v>
      </c>
      <c r="I22" s="40">
        <f t="shared" ref="I22" si="6">H33</f>
        <v>1.3799999998882413</v>
      </c>
    </row>
    <row r="23" spans="1:9" x14ac:dyDescent="0.2">
      <c r="A23" s="35" t="s">
        <v>2</v>
      </c>
      <c r="B23" s="36"/>
      <c r="C23" s="40"/>
      <c r="D23" s="40"/>
      <c r="E23" s="40"/>
      <c r="F23" s="40">
        <v>181594.43</v>
      </c>
      <c r="G23" s="40">
        <v>3169199.91</v>
      </c>
      <c r="H23" s="40"/>
      <c r="I23" s="40"/>
    </row>
    <row r="24" spans="1:9" x14ac:dyDescent="0.2">
      <c r="A24" s="35" t="s">
        <v>3</v>
      </c>
      <c r="B24" s="36"/>
      <c r="C24" s="40"/>
      <c r="D24" s="40"/>
      <c r="E24" s="39"/>
      <c r="F24" s="40">
        <v>181592.8</v>
      </c>
      <c r="G24" s="40">
        <v>3169200.16</v>
      </c>
      <c r="H24" s="40"/>
      <c r="I24" s="40"/>
    </row>
    <row r="25" spans="1:9" x14ac:dyDescent="0.2">
      <c r="A25" s="35"/>
      <c r="B25" s="36"/>
      <c r="C25" s="40"/>
      <c r="D25" s="40"/>
      <c r="E25" s="40"/>
      <c r="F25" s="40"/>
      <c r="G25" s="40"/>
      <c r="H25" s="40"/>
      <c r="I25" s="40"/>
    </row>
    <row r="26" spans="1:9" x14ac:dyDescent="0.2">
      <c r="A26" s="10" t="s">
        <v>4</v>
      </c>
      <c r="B26" s="6"/>
      <c r="C26" s="18"/>
      <c r="D26" s="18"/>
      <c r="E26" s="18"/>
      <c r="F26" s="18"/>
      <c r="G26" s="18"/>
      <c r="H26" s="16"/>
      <c r="I26" s="16"/>
    </row>
    <row r="27" spans="1:9" x14ac:dyDescent="0.2">
      <c r="A27" s="10" t="s">
        <v>31</v>
      </c>
      <c r="B27" s="11"/>
      <c r="C27" s="19"/>
      <c r="D27" s="18"/>
      <c r="E27" s="18"/>
      <c r="F27" s="18"/>
      <c r="G27" s="18"/>
      <c r="H27" s="16"/>
      <c r="I27" s="16"/>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10" t="s">
        <v>5</v>
      </c>
      <c r="B31" s="11"/>
      <c r="C31" s="16">
        <f t="shared" ref="C31:H31" si="7">SUM(C28:C30)</f>
        <v>0</v>
      </c>
      <c r="D31" s="16">
        <f t="shared" si="7"/>
        <v>0</v>
      </c>
      <c r="E31" s="16">
        <f t="shared" si="7"/>
        <v>0</v>
      </c>
      <c r="F31" s="16">
        <f t="shared" si="7"/>
        <v>0</v>
      </c>
      <c r="G31" s="16">
        <f t="shared" si="7"/>
        <v>0</v>
      </c>
      <c r="H31" s="16">
        <f t="shared" si="7"/>
        <v>0</v>
      </c>
      <c r="I31" s="16">
        <f t="shared" ref="I31" si="8">SUM(I28:I30)</f>
        <v>0</v>
      </c>
    </row>
    <row r="32" spans="1:9" x14ac:dyDescent="0.2">
      <c r="A32" s="35"/>
      <c r="B32" s="36"/>
      <c r="C32" s="40"/>
      <c r="D32" s="40"/>
      <c r="E32" s="40"/>
      <c r="F32" s="40"/>
      <c r="G32" s="40"/>
      <c r="H32" s="40"/>
      <c r="I32" s="40"/>
    </row>
    <row r="33" spans="1:9" x14ac:dyDescent="0.2">
      <c r="A33" s="35" t="s">
        <v>7</v>
      </c>
      <c r="B33" s="36"/>
      <c r="C33" s="39">
        <f t="shared" ref="C33" si="9">+C22+C23-C24+C31</f>
        <v>0</v>
      </c>
      <c r="D33" s="39">
        <f>+D22+D23-D24+D31</f>
        <v>0</v>
      </c>
      <c r="E33" s="39">
        <f t="shared" ref="E33" si="10">+E22+E23-E24+E31</f>
        <v>0</v>
      </c>
      <c r="F33" s="39">
        <f>+F22+F23-F24+F31</f>
        <v>1.6300000000046566</v>
      </c>
      <c r="G33" s="39">
        <f>+G22+G23-G24+G31</f>
        <v>1.3799999998882413</v>
      </c>
      <c r="H33" s="39">
        <f t="shared" ref="H33" si="11">+H22+H23-H24+H31</f>
        <v>1.3799999998882413</v>
      </c>
      <c r="I33" s="39">
        <f t="shared" ref="I33" si="12">+I22+I23-I24+I31</f>
        <v>1.3799999998882413</v>
      </c>
    </row>
    <row r="34" spans="1:9" x14ac:dyDescent="0.2">
      <c r="A34" s="41"/>
      <c r="B34" s="42"/>
      <c r="C34" s="43"/>
      <c r="D34" s="43"/>
      <c r="E34" s="40"/>
      <c r="F34" s="40"/>
      <c r="G34" s="40"/>
      <c r="H34" s="40"/>
      <c r="I34" s="40"/>
    </row>
    <row r="35" spans="1:9" x14ac:dyDescent="0.2">
      <c r="A35" s="35" t="s">
        <v>24</v>
      </c>
      <c r="B35" s="36"/>
      <c r="C35" s="43"/>
      <c r="D35" s="43"/>
      <c r="E35" s="40"/>
      <c r="F35" s="40">
        <v>290912.5</v>
      </c>
      <c r="G35" s="40">
        <v>1687496.57</v>
      </c>
      <c r="H35" s="40"/>
      <c r="I35" s="40"/>
    </row>
    <row r="36" spans="1:9" x14ac:dyDescent="0.2">
      <c r="A36" s="41"/>
      <c r="B36" s="42"/>
      <c r="C36" s="43"/>
      <c r="D36" s="43"/>
      <c r="E36" s="40"/>
      <c r="F36" s="40"/>
      <c r="G36" s="40"/>
      <c r="H36" s="40"/>
      <c r="I36" s="40"/>
    </row>
    <row r="37" spans="1:9" x14ac:dyDescent="0.2">
      <c r="A37" s="35" t="s">
        <v>25</v>
      </c>
      <c r="B37" s="44"/>
      <c r="C37" s="45">
        <f t="shared" ref="C37:E37" si="13">C33-C35</f>
        <v>0</v>
      </c>
      <c r="D37" s="45">
        <f t="shared" si="13"/>
        <v>0</v>
      </c>
      <c r="E37" s="46">
        <f t="shared" si="13"/>
        <v>0</v>
      </c>
      <c r="F37" s="46" t="s">
        <v>101</v>
      </c>
      <c r="G37" s="46" t="s">
        <v>101</v>
      </c>
      <c r="H37" s="46" t="s">
        <v>101</v>
      </c>
      <c r="I37" s="46" t="s">
        <v>101</v>
      </c>
    </row>
    <row r="38" spans="1:9" x14ac:dyDescent="0.2">
      <c r="A38" s="47"/>
      <c r="B38" s="47"/>
      <c r="C38" s="48"/>
      <c r="D38" s="48"/>
      <c r="E38" s="48"/>
      <c r="F38" s="48"/>
      <c r="G38" s="48"/>
      <c r="H38" s="48"/>
      <c r="I38" s="48"/>
    </row>
    <row r="39" spans="1:9" x14ac:dyDescent="0.2">
      <c r="A39" s="49" t="s">
        <v>26</v>
      </c>
      <c r="B39" s="31"/>
      <c r="C39" s="50"/>
      <c r="D39" s="50"/>
      <c r="E39" s="51"/>
      <c r="F39" s="51"/>
      <c r="G39" s="51"/>
      <c r="H39" s="51"/>
      <c r="I39" s="51"/>
    </row>
    <row r="40" spans="1:9" x14ac:dyDescent="0.2">
      <c r="A40" s="52" t="s">
        <v>29</v>
      </c>
      <c r="B40" s="42"/>
      <c r="C40" s="22"/>
      <c r="D40" s="22"/>
      <c r="E40" s="43"/>
      <c r="F40" s="43"/>
      <c r="G40" s="43"/>
      <c r="H40" s="43"/>
      <c r="I40" s="43"/>
    </row>
    <row r="41" spans="1:9" x14ac:dyDescent="0.2">
      <c r="A41" s="35"/>
      <c r="B41" s="36"/>
      <c r="C41" s="40"/>
      <c r="D41" s="40"/>
      <c r="E41" s="40"/>
      <c r="F41" s="40"/>
      <c r="G41" s="40"/>
      <c r="H41" s="40"/>
      <c r="I41" s="40"/>
    </row>
    <row r="42" spans="1:9" x14ac:dyDescent="0.2">
      <c r="A42" s="35" t="s">
        <v>6</v>
      </c>
      <c r="B42" s="36"/>
      <c r="C42" s="17"/>
      <c r="D42" s="17"/>
      <c r="E42" s="40"/>
      <c r="F42" s="40"/>
      <c r="G42" s="40"/>
      <c r="H42" s="40"/>
      <c r="I42" s="40"/>
    </row>
    <row r="43" spans="1:9" x14ac:dyDescent="0.2">
      <c r="A43" s="35"/>
      <c r="B43" s="36"/>
      <c r="C43" s="17"/>
      <c r="D43" s="17"/>
      <c r="E43" s="40"/>
      <c r="F43" s="40"/>
      <c r="G43" s="40"/>
      <c r="H43" s="40"/>
      <c r="I43" s="40"/>
    </row>
    <row r="44" spans="1:9" x14ac:dyDescent="0.2">
      <c r="A44" s="52" t="s">
        <v>8</v>
      </c>
      <c r="B44" s="44"/>
      <c r="C44" s="17"/>
      <c r="D44" s="17"/>
      <c r="E44" s="40"/>
      <c r="F44" s="40"/>
      <c r="G44" s="40"/>
      <c r="H44" s="40"/>
      <c r="I44" s="40"/>
    </row>
    <row r="45" spans="1:9" x14ac:dyDescent="0.2">
      <c r="A45" s="53" t="s">
        <v>9</v>
      </c>
      <c r="B45" s="54"/>
      <c r="C45" s="17"/>
      <c r="D45" s="17"/>
      <c r="E45" s="40"/>
      <c r="F45" s="40"/>
      <c r="G45" s="40"/>
      <c r="H45" s="40"/>
      <c r="I45" s="40"/>
    </row>
  </sheetData>
  <sheetProtection selectLockedCells="1"/>
  <mergeCells count="4">
    <mergeCell ref="A9:I9"/>
    <mergeCell ref="A14:I14"/>
    <mergeCell ref="A15:I16"/>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16"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4C133-A509-48F8-8966-AAABABC1B0E9}">
  <sheetPr>
    <pageSetUpPr fitToPage="1"/>
  </sheetPr>
  <dimension ref="A1:I47"/>
  <sheetViews>
    <sheetView zoomScaleNormal="100" zoomScaleSheetLayoutView="90" workbookViewId="0">
      <selection activeCell="L38" sqref="L38"/>
    </sheetView>
  </sheetViews>
  <sheetFormatPr defaultColWidth="9.140625" defaultRowHeight="12.75" x14ac:dyDescent="0.2"/>
  <cols>
    <col min="1" max="2" width="17.28515625" style="291" customWidth="1"/>
    <col min="3" max="8" width="14" style="291" customWidth="1"/>
    <col min="9" max="9" width="13.140625" style="291" customWidth="1"/>
    <col min="10" max="13" width="9.140625" style="291"/>
    <col min="14" max="14" width="104" style="291" bestFit="1" customWidth="1"/>
    <col min="15" max="16384" width="9.140625" style="291"/>
  </cols>
  <sheetData>
    <row r="1" spans="1:9" x14ac:dyDescent="0.2">
      <c r="A1" s="290"/>
      <c r="B1" s="290"/>
      <c r="C1" s="290"/>
      <c r="D1" s="290"/>
      <c r="E1" s="290"/>
      <c r="F1" s="290"/>
      <c r="G1" s="290"/>
      <c r="H1" s="290"/>
      <c r="I1" s="290"/>
    </row>
    <row r="2" spans="1:9" x14ac:dyDescent="0.2">
      <c r="A2" s="290" t="s">
        <v>13</v>
      </c>
      <c r="B2" s="264" t="s">
        <v>36</v>
      </c>
      <c r="C2" s="264"/>
      <c r="D2" s="264"/>
      <c r="E2" s="290"/>
      <c r="F2" s="290"/>
      <c r="G2" s="265" t="s">
        <v>14</v>
      </c>
      <c r="H2" s="264" t="s">
        <v>265</v>
      </c>
      <c r="I2" s="264"/>
    </row>
    <row r="3" spans="1:9" x14ac:dyDescent="0.2">
      <c r="A3" s="290" t="s">
        <v>22</v>
      </c>
      <c r="B3" s="264" t="s">
        <v>372</v>
      </c>
      <c r="C3" s="264"/>
      <c r="D3" s="264"/>
      <c r="E3" s="290"/>
      <c r="F3" s="290"/>
      <c r="G3" s="265" t="s">
        <v>15</v>
      </c>
      <c r="H3" s="266" t="s">
        <v>266</v>
      </c>
      <c r="I3" s="266"/>
    </row>
    <row r="4" spans="1:9" x14ac:dyDescent="0.2">
      <c r="A4" s="290" t="s">
        <v>16</v>
      </c>
      <c r="B4" s="264" t="s">
        <v>276</v>
      </c>
      <c r="C4" s="264"/>
      <c r="D4" s="264"/>
      <c r="E4" s="290"/>
      <c r="F4" s="290"/>
      <c r="G4" s="265" t="s">
        <v>18</v>
      </c>
      <c r="H4" s="264" t="s">
        <v>38</v>
      </c>
      <c r="I4" s="264"/>
    </row>
    <row r="5" spans="1:9" x14ac:dyDescent="0.2">
      <c r="A5" s="290" t="s">
        <v>17</v>
      </c>
      <c r="B5" s="264"/>
      <c r="C5" s="266"/>
      <c r="D5" s="266"/>
      <c r="E5" s="290"/>
      <c r="F5" s="290"/>
      <c r="G5" s="265" t="s">
        <v>19</v>
      </c>
      <c r="H5" s="266" t="s">
        <v>277</v>
      </c>
      <c r="I5" s="266"/>
    </row>
    <row r="6" spans="1:9" x14ac:dyDescent="0.2">
      <c r="A6" s="290"/>
      <c r="B6" s="290"/>
      <c r="C6" s="290"/>
      <c r="D6" s="290"/>
      <c r="E6" s="290"/>
      <c r="F6" s="290"/>
      <c r="G6" s="290"/>
      <c r="H6" s="290"/>
      <c r="I6" s="290"/>
    </row>
    <row r="7" spans="1:9" x14ac:dyDescent="0.2">
      <c r="A7" s="290"/>
      <c r="B7" s="290"/>
      <c r="C7" s="290"/>
      <c r="D7" s="290"/>
      <c r="E7" s="290"/>
      <c r="F7" s="290"/>
      <c r="G7" s="290"/>
      <c r="H7" s="290"/>
      <c r="I7" s="290"/>
    </row>
    <row r="8" spans="1:9" x14ac:dyDescent="0.2">
      <c r="A8" s="290" t="s">
        <v>278</v>
      </c>
      <c r="B8" s="290"/>
      <c r="C8" s="290"/>
      <c r="D8" s="290"/>
      <c r="E8" s="290"/>
      <c r="F8" s="290"/>
      <c r="G8" s="290"/>
      <c r="H8" s="290"/>
      <c r="I8" s="290"/>
    </row>
    <row r="9" spans="1:9" x14ac:dyDescent="0.2">
      <c r="A9" s="290" t="s">
        <v>279</v>
      </c>
      <c r="B9" s="290"/>
      <c r="C9" s="290"/>
      <c r="D9" s="290"/>
      <c r="E9" s="290"/>
      <c r="F9" s="290"/>
      <c r="G9" s="290"/>
      <c r="H9" s="290"/>
      <c r="I9" s="290"/>
    </row>
    <row r="10" spans="1:9" x14ac:dyDescent="0.2">
      <c r="A10" s="290"/>
      <c r="B10" s="290"/>
      <c r="C10" s="290"/>
      <c r="D10" s="290"/>
      <c r="E10" s="290"/>
      <c r="F10" s="290"/>
      <c r="G10" s="290"/>
      <c r="H10" s="290"/>
      <c r="I10" s="290"/>
    </row>
    <row r="11" spans="1:9" x14ac:dyDescent="0.2">
      <c r="A11" s="290"/>
      <c r="B11" s="290"/>
      <c r="C11" s="290"/>
      <c r="D11" s="290"/>
      <c r="E11" s="290"/>
      <c r="F11" s="290"/>
      <c r="G11" s="290"/>
      <c r="H11" s="290"/>
      <c r="I11" s="290"/>
    </row>
    <row r="12" spans="1:9" x14ac:dyDescent="0.2">
      <c r="A12" s="290" t="s">
        <v>280</v>
      </c>
      <c r="B12" s="290"/>
      <c r="C12" s="290"/>
      <c r="D12" s="290"/>
      <c r="E12" s="290"/>
      <c r="F12" s="290"/>
      <c r="G12" s="290"/>
      <c r="H12" s="290"/>
      <c r="I12" s="290"/>
    </row>
    <row r="13" spans="1:9" x14ac:dyDescent="0.2">
      <c r="A13" s="290"/>
      <c r="B13" s="290"/>
      <c r="C13" s="290"/>
      <c r="D13" s="290"/>
      <c r="E13" s="290"/>
      <c r="F13" s="290"/>
      <c r="G13" s="290"/>
      <c r="H13" s="290"/>
      <c r="I13" s="290"/>
    </row>
    <row r="14" spans="1:9" x14ac:dyDescent="0.2">
      <c r="A14" s="290" t="s">
        <v>281</v>
      </c>
      <c r="B14" s="290"/>
      <c r="C14" s="290"/>
      <c r="D14" s="290"/>
      <c r="E14" s="290"/>
      <c r="F14" s="290"/>
      <c r="G14" s="290"/>
      <c r="H14" s="290"/>
      <c r="I14" s="290"/>
    </row>
    <row r="15" spans="1:9" x14ac:dyDescent="0.2">
      <c r="A15" s="290" t="s">
        <v>282</v>
      </c>
      <c r="B15" s="290"/>
      <c r="C15" s="290"/>
      <c r="D15" s="290"/>
      <c r="E15" s="290"/>
      <c r="F15" s="290"/>
      <c r="G15" s="290"/>
      <c r="H15" s="290"/>
      <c r="I15" s="290"/>
    </row>
    <row r="16" spans="1:9" x14ac:dyDescent="0.2">
      <c r="A16" s="290"/>
      <c r="B16" s="290"/>
      <c r="C16" s="290"/>
      <c r="D16" s="290"/>
      <c r="E16" s="290"/>
      <c r="F16" s="290"/>
      <c r="G16" s="290"/>
      <c r="H16" s="290"/>
      <c r="I16" s="290"/>
    </row>
    <row r="17" spans="1:9" x14ac:dyDescent="0.2">
      <c r="A17" s="291" t="s">
        <v>373</v>
      </c>
      <c r="B17" s="290"/>
      <c r="C17" s="290"/>
      <c r="D17" s="290"/>
      <c r="E17" s="290"/>
      <c r="F17" s="290"/>
      <c r="G17" s="290"/>
      <c r="H17" s="290"/>
      <c r="I17" s="290"/>
    </row>
    <row r="18" spans="1:9" x14ac:dyDescent="0.2">
      <c r="A18" s="290" t="s">
        <v>283</v>
      </c>
      <c r="B18" s="290"/>
      <c r="C18" s="290"/>
      <c r="D18" s="290"/>
      <c r="E18" s="290"/>
      <c r="F18" s="290"/>
      <c r="G18" s="290"/>
      <c r="H18" s="290"/>
      <c r="I18" s="290"/>
    </row>
    <row r="19" spans="1:9" x14ac:dyDescent="0.2">
      <c r="A19" s="290"/>
      <c r="B19" s="290"/>
      <c r="C19" s="290"/>
      <c r="D19" s="290"/>
      <c r="E19" s="290"/>
      <c r="F19" s="290"/>
      <c r="G19" s="290"/>
      <c r="H19" s="290"/>
      <c r="I19" s="290"/>
    </row>
    <row r="20" spans="1:9" x14ac:dyDescent="0.2">
      <c r="A20" s="301" t="s">
        <v>12</v>
      </c>
      <c r="B20" s="302"/>
      <c r="C20" s="302"/>
      <c r="D20" s="302"/>
      <c r="E20" s="302"/>
      <c r="F20" s="302"/>
      <c r="G20" s="302"/>
      <c r="H20" s="302"/>
      <c r="I20" s="303"/>
    </row>
    <row r="21" spans="1:9" x14ac:dyDescent="0.2">
      <c r="A21" s="267"/>
      <c r="B21" s="268"/>
      <c r="C21" s="269" t="s">
        <v>27</v>
      </c>
      <c r="D21" s="269" t="s">
        <v>30</v>
      </c>
      <c r="E21" s="269" t="s">
        <v>32</v>
      </c>
      <c r="F21" s="269" t="s">
        <v>33</v>
      </c>
      <c r="G21" s="269" t="s">
        <v>34</v>
      </c>
      <c r="H21" s="269" t="s">
        <v>35</v>
      </c>
      <c r="I21" s="269" t="s">
        <v>312</v>
      </c>
    </row>
    <row r="22" spans="1:9" x14ac:dyDescent="0.2">
      <c r="A22" s="267"/>
      <c r="B22" s="268"/>
      <c r="C22" s="270" t="s">
        <v>10</v>
      </c>
      <c r="D22" s="255" t="s">
        <v>10</v>
      </c>
      <c r="E22" s="255" t="s">
        <v>10</v>
      </c>
      <c r="F22" s="255" t="s">
        <v>10</v>
      </c>
      <c r="G22" s="255" t="s">
        <v>10</v>
      </c>
      <c r="H22" s="255" t="s">
        <v>11</v>
      </c>
      <c r="I22" s="255" t="s">
        <v>11</v>
      </c>
    </row>
    <row r="23" spans="1:9" x14ac:dyDescent="0.2">
      <c r="A23" s="267" t="s">
        <v>0</v>
      </c>
      <c r="B23" s="268"/>
      <c r="C23" s="272"/>
      <c r="D23" s="272"/>
      <c r="E23" s="272"/>
      <c r="F23" s="272"/>
      <c r="G23" s="272"/>
      <c r="H23" s="272"/>
      <c r="I23" s="272"/>
    </row>
    <row r="24" spans="1:9" x14ac:dyDescent="0.2">
      <c r="A24" s="267" t="s">
        <v>1</v>
      </c>
      <c r="B24" s="268"/>
      <c r="C24" s="272">
        <f t="shared" ref="C24:G24" si="0">B35</f>
        <v>0</v>
      </c>
      <c r="D24" s="272">
        <f t="shared" si="0"/>
        <v>0</v>
      </c>
      <c r="E24" s="272">
        <f t="shared" si="0"/>
        <v>0</v>
      </c>
      <c r="F24" s="272">
        <f t="shared" si="0"/>
        <v>0</v>
      </c>
      <c r="G24" s="272">
        <f t="shared" si="0"/>
        <v>15.480000000010477</v>
      </c>
      <c r="H24" s="272">
        <v>-1</v>
      </c>
      <c r="I24" s="272">
        <f t="shared" ref="I24" si="1">H35</f>
        <v>-1</v>
      </c>
    </row>
    <row r="25" spans="1:9" x14ac:dyDescent="0.2">
      <c r="A25" s="267" t="s">
        <v>2</v>
      </c>
      <c r="B25" s="268"/>
      <c r="C25" s="272"/>
      <c r="D25" s="272"/>
      <c r="E25" s="272"/>
      <c r="F25" s="272">
        <v>89223.74</v>
      </c>
      <c r="G25" s="272">
        <v>163379.37</v>
      </c>
      <c r="H25" s="272">
        <v>356588</v>
      </c>
      <c r="I25" s="272">
        <v>430000</v>
      </c>
    </row>
    <row r="26" spans="1:9" x14ac:dyDescent="0.2">
      <c r="A26" s="267" t="s">
        <v>3</v>
      </c>
      <c r="B26" s="268"/>
      <c r="C26" s="272"/>
      <c r="D26" s="272"/>
      <c r="E26" s="271"/>
      <c r="F26" s="272">
        <v>89208.26</v>
      </c>
      <c r="G26" s="272">
        <v>163394.85</v>
      </c>
      <c r="H26" s="272">
        <v>356588</v>
      </c>
      <c r="I26" s="272">
        <v>430000</v>
      </c>
    </row>
    <row r="27" spans="1:9" x14ac:dyDescent="0.2">
      <c r="A27" s="267"/>
      <c r="B27" s="268"/>
      <c r="C27" s="272"/>
      <c r="D27" s="272"/>
      <c r="E27" s="272"/>
      <c r="F27" s="272"/>
      <c r="G27" s="272"/>
      <c r="H27" s="272"/>
      <c r="I27" s="272"/>
    </row>
    <row r="28" spans="1:9" x14ac:dyDescent="0.2">
      <c r="A28" s="253" t="s">
        <v>4</v>
      </c>
      <c r="B28" s="252"/>
      <c r="C28" s="258"/>
      <c r="D28" s="258"/>
      <c r="E28" s="258"/>
      <c r="F28" s="258"/>
      <c r="G28" s="258"/>
      <c r="H28" s="256"/>
      <c r="I28" s="256"/>
    </row>
    <row r="29" spans="1:9" x14ac:dyDescent="0.2">
      <c r="A29" s="253" t="s">
        <v>31</v>
      </c>
      <c r="B29" s="254"/>
      <c r="C29" s="259"/>
      <c r="D29" s="258"/>
      <c r="E29" s="258"/>
      <c r="F29" s="258"/>
      <c r="G29" s="258"/>
      <c r="H29" s="256"/>
      <c r="I29" s="256"/>
    </row>
    <row r="30" spans="1:9" x14ac:dyDescent="0.2">
      <c r="A30" s="260"/>
      <c r="B30" s="261"/>
      <c r="C30" s="257"/>
      <c r="D30" s="257"/>
      <c r="E30" s="257"/>
      <c r="F30" s="257"/>
      <c r="G30" s="257"/>
      <c r="H30" s="257"/>
      <c r="I30" s="257"/>
    </row>
    <row r="31" spans="1:9" x14ac:dyDescent="0.2">
      <c r="A31" s="260"/>
      <c r="B31" s="261"/>
      <c r="C31" s="257"/>
      <c r="D31" s="257"/>
      <c r="E31" s="257"/>
      <c r="F31" s="257"/>
      <c r="G31" s="257"/>
      <c r="H31" s="257"/>
      <c r="I31" s="257"/>
    </row>
    <row r="32" spans="1:9" x14ac:dyDescent="0.2">
      <c r="A32" s="260"/>
      <c r="B32" s="261"/>
      <c r="C32" s="257"/>
      <c r="D32" s="257"/>
      <c r="E32" s="257"/>
      <c r="F32" s="257"/>
      <c r="G32" s="257"/>
      <c r="H32" s="257"/>
      <c r="I32" s="257"/>
    </row>
    <row r="33" spans="1:9" x14ac:dyDescent="0.2">
      <c r="A33" s="253" t="s">
        <v>5</v>
      </c>
      <c r="B33" s="254"/>
      <c r="C33" s="256">
        <f t="shared" ref="C33:H33" si="2">SUM(C30:C32)</f>
        <v>0</v>
      </c>
      <c r="D33" s="256">
        <f t="shared" si="2"/>
        <v>0</v>
      </c>
      <c r="E33" s="256">
        <f t="shared" si="2"/>
        <v>0</v>
      </c>
      <c r="F33" s="256">
        <f t="shared" si="2"/>
        <v>0</v>
      </c>
      <c r="G33" s="256">
        <f t="shared" si="2"/>
        <v>0</v>
      </c>
      <c r="H33" s="256">
        <f t="shared" si="2"/>
        <v>0</v>
      </c>
      <c r="I33" s="256">
        <f t="shared" ref="I33" si="3">SUM(I30:I32)</f>
        <v>0</v>
      </c>
    </row>
    <row r="34" spans="1:9" x14ac:dyDescent="0.2">
      <c r="A34" s="267"/>
      <c r="B34" s="268"/>
      <c r="C34" s="272"/>
      <c r="D34" s="272"/>
      <c r="E34" s="272"/>
      <c r="F34" s="272"/>
      <c r="G34" s="272"/>
      <c r="H34" s="272"/>
      <c r="I34" s="272"/>
    </row>
    <row r="35" spans="1:9" x14ac:dyDescent="0.2">
      <c r="A35" s="267" t="s">
        <v>7</v>
      </c>
      <c r="B35" s="268"/>
      <c r="C35" s="271">
        <f t="shared" ref="C35:I35" si="4">+C24+C25-C26+C33</f>
        <v>0</v>
      </c>
      <c r="D35" s="271">
        <f t="shared" si="4"/>
        <v>0</v>
      </c>
      <c r="E35" s="271">
        <f t="shared" si="4"/>
        <v>0</v>
      </c>
      <c r="F35" s="271">
        <f t="shared" si="4"/>
        <v>15.480000000010477</v>
      </c>
      <c r="G35" s="271">
        <f t="shared" si="4"/>
        <v>0</v>
      </c>
      <c r="H35" s="271">
        <f t="shared" si="4"/>
        <v>-1</v>
      </c>
      <c r="I35" s="271">
        <f t="shared" si="4"/>
        <v>-1</v>
      </c>
    </row>
    <row r="36" spans="1:9" x14ac:dyDescent="0.2">
      <c r="A36" s="273"/>
      <c r="B36" s="274"/>
      <c r="C36" s="275"/>
      <c r="D36" s="275"/>
      <c r="E36" s="272"/>
      <c r="F36" s="272"/>
      <c r="G36" s="272"/>
      <c r="H36" s="272"/>
      <c r="I36" s="272"/>
    </row>
    <row r="37" spans="1:9" x14ac:dyDescent="0.2">
      <c r="A37" s="267" t="s">
        <v>24</v>
      </c>
      <c r="B37" s="268"/>
      <c r="C37" s="275"/>
      <c r="D37" s="275"/>
      <c r="E37" s="272"/>
      <c r="F37" s="272">
        <v>827.91</v>
      </c>
      <c r="G37" s="272">
        <v>1848.06</v>
      </c>
      <c r="H37" s="272"/>
      <c r="I37" s="272"/>
    </row>
    <row r="38" spans="1:9" x14ac:dyDescent="0.2">
      <c r="A38" s="273"/>
      <c r="B38" s="274"/>
      <c r="C38" s="275"/>
      <c r="D38" s="275"/>
      <c r="E38" s="272"/>
      <c r="F38" s="272"/>
      <c r="G38" s="272"/>
      <c r="H38" s="272"/>
      <c r="I38" s="272"/>
    </row>
    <row r="39" spans="1:9" x14ac:dyDescent="0.2">
      <c r="A39" s="267" t="s">
        <v>25</v>
      </c>
      <c r="B39" s="276"/>
      <c r="C39" s="277">
        <f t="shared" ref="C39:E39" si="5">C35-C37</f>
        <v>0</v>
      </c>
      <c r="D39" s="277">
        <f t="shared" si="5"/>
        <v>0</v>
      </c>
      <c r="E39" s="278">
        <f t="shared" si="5"/>
        <v>0</v>
      </c>
      <c r="F39" s="278" t="s">
        <v>101</v>
      </c>
      <c r="G39" s="278" t="s">
        <v>101</v>
      </c>
      <c r="H39" s="278" t="s">
        <v>101</v>
      </c>
      <c r="I39" s="278" t="s">
        <v>101</v>
      </c>
    </row>
    <row r="40" spans="1:9" x14ac:dyDescent="0.2">
      <c r="A40" s="279"/>
      <c r="B40" s="279"/>
      <c r="C40" s="280"/>
      <c r="D40" s="280"/>
      <c r="E40" s="280"/>
      <c r="F40" s="280"/>
      <c r="G40" s="280"/>
      <c r="H40" s="280"/>
      <c r="I40" s="280"/>
    </row>
    <row r="41" spans="1:9" x14ac:dyDescent="0.2">
      <c r="A41" s="281" t="s">
        <v>26</v>
      </c>
      <c r="B41" s="264"/>
      <c r="C41" s="282"/>
      <c r="D41" s="282"/>
      <c r="E41" s="283"/>
      <c r="F41" s="283"/>
      <c r="G41" s="283"/>
      <c r="H41" s="283"/>
      <c r="I41" s="283"/>
    </row>
    <row r="42" spans="1:9" x14ac:dyDescent="0.2">
      <c r="A42" s="284" t="s">
        <v>29</v>
      </c>
      <c r="B42" s="274"/>
      <c r="C42" s="262"/>
      <c r="D42" s="262"/>
      <c r="E42" s="275"/>
      <c r="F42" s="275"/>
      <c r="G42" s="275"/>
      <c r="H42" s="275"/>
      <c r="I42" s="275"/>
    </row>
    <row r="43" spans="1:9" x14ac:dyDescent="0.2">
      <c r="A43" s="267"/>
      <c r="B43" s="268"/>
      <c r="C43" s="272"/>
      <c r="D43" s="272"/>
      <c r="E43" s="272"/>
      <c r="F43" s="272"/>
      <c r="G43" s="272"/>
      <c r="H43" s="272"/>
      <c r="I43" s="272"/>
    </row>
    <row r="44" spans="1:9" x14ac:dyDescent="0.2">
      <c r="A44" s="267" t="s">
        <v>6</v>
      </c>
      <c r="B44" s="268"/>
      <c r="C44" s="257"/>
      <c r="D44" s="257"/>
      <c r="E44" s="272"/>
      <c r="F44" s="272"/>
      <c r="G44" s="272"/>
      <c r="H44" s="272"/>
      <c r="I44" s="272"/>
    </row>
    <row r="45" spans="1:9" x14ac:dyDescent="0.2">
      <c r="A45" s="267"/>
      <c r="B45" s="268"/>
      <c r="C45" s="257"/>
      <c r="D45" s="257"/>
      <c r="E45" s="272"/>
      <c r="F45" s="272"/>
      <c r="G45" s="272"/>
      <c r="H45" s="272"/>
      <c r="I45" s="272"/>
    </row>
    <row r="46" spans="1:9" x14ac:dyDescent="0.2">
      <c r="A46" s="284" t="s">
        <v>8</v>
      </c>
      <c r="B46" s="276"/>
      <c r="C46" s="257"/>
      <c r="D46" s="257"/>
      <c r="E46" s="272"/>
      <c r="F46" s="272"/>
      <c r="G46" s="272"/>
      <c r="H46" s="272"/>
      <c r="I46" s="272"/>
    </row>
    <row r="47" spans="1:9" x14ac:dyDescent="0.2">
      <c r="A47" s="285" t="s">
        <v>9</v>
      </c>
      <c r="B47" s="286"/>
      <c r="C47" s="257"/>
      <c r="D47" s="257"/>
      <c r="E47" s="272"/>
      <c r="F47" s="272"/>
      <c r="G47" s="272"/>
      <c r="H47" s="272"/>
      <c r="I47" s="272"/>
    </row>
  </sheetData>
  <sheetProtection selectLockedCells="1"/>
  <mergeCells count="1">
    <mergeCell ref="A20:I20"/>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631757-C3A1-4991-B666-D20BC4C18CB7}">
  <sheetPr>
    <pageSetUpPr fitToPage="1"/>
  </sheetPr>
  <dimension ref="A1:I45"/>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284</v>
      </c>
      <c r="I2" s="31"/>
    </row>
    <row r="3" spans="1:9" x14ac:dyDescent="0.2">
      <c r="A3" s="30" t="s">
        <v>22</v>
      </c>
      <c r="B3" s="31" t="s">
        <v>302</v>
      </c>
      <c r="C3" s="31"/>
      <c r="D3" s="31"/>
      <c r="E3" s="30"/>
      <c r="F3" s="30"/>
      <c r="G3" s="32" t="s">
        <v>15</v>
      </c>
      <c r="H3" s="112" t="s">
        <v>286</v>
      </c>
      <c r="I3" s="33"/>
    </row>
    <row r="4" spans="1:9" x14ac:dyDescent="0.2">
      <c r="A4" s="30" t="s">
        <v>16</v>
      </c>
      <c r="B4" s="31" t="s">
        <v>303</v>
      </c>
      <c r="C4" s="31"/>
      <c r="D4" s="31"/>
      <c r="E4" s="30"/>
      <c r="F4" s="30"/>
      <c r="G4" s="32" t="s">
        <v>18</v>
      </c>
      <c r="H4" s="31" t="s">
        <v>38</v>
      </c>
      <c r="I4" s="31"/>
    </row>
    <row r="5" spans="1:9" x14ac:dyDescent="0.2">
      <c r="A5" s="30" t="s">
        <v>17</v>
      </c>
      <c r="B5" s="31" t="s">
        <v>304</v>
      </c>
      <c r="C5" s="33"/>
      <c r="D5" s="33"/>
      <c r="E5" s="30"/>
      <c r="F5" s="30"/>
      <c r="G5" s="32" t="s">
        <v>19</v>
      </c>
      <c r="H5" s="33" t="s">
        <v>305</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308</v>
      </c>
      <c r="B8" s="30"/>
      <c r="C8" s="30"/>
      <c r="D8" s="30"/>
      <c r="E8" s="30"/>
      <c r="F8" s="30"/>
      <c r="G8" s="30"/>
      <c r="H8" s="30"/>
      <c r="I8" s="30"/>
    </row>
    <row r="9" spans="1:9" x14ac:dyDescent="0.2">
      <c r="A9" s="30"/>
      <c r="B9" s="30"/>
      <c r="C9" s="30"/>
      <c r="D9" s="30"/>
      <c r="E9" s="30"/>
      <c r="F9" s="30"/>
      <c r="G9" s="30"/>
      <c r="H9" s="30"/>
      <c r="I9" s="30"/>
    </row>
    <row r="10" spans="1:9" x14ac:dyDescent="0.2">
      <c r="A10" s="30" t="s">
        <v>306</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307</v>
      </c>
      <c r="B12" s="30"/>
      <c r="C12" s="30"/>
      <c r="D12" s="30"/>
      <c r="E12" s="30"/>
      <c r="F12" s="30"/>
      <c r="G12" s="30"/>
      <c r="H12" s="30"/>
      <c r="I12" s="30"/>
    </row>
    <row r="13" spans="1:9" x14ac:dyDescent="0.2">
      <c r="A13" s="30"/>
      <c r="B13" s="30"/>
      <c r="C13" s="30"/>
      <c r="D13" s="30"/>
      <c r="E13" s="30"/>
      <c r="F13" s="30"/>
      <c r="G13" s="30"/>
      <c r="H13" s="30"/>
      <c r="I13" s="30"/>
    </row>
    <row r="14" spans="1:9" x14ac:dyDescent="0.2">
      <c r="A14" s="1" t="s">
        <v>317</v>
      </c>
      <c r="B14" s="30"/>
      <c r="C14" s="30"/>
      <c r="D14" s="30"/>
      <c r="E14" s="30"/>
      <c r="F14" s="30"/>
      <c r="G14" s="30"/>
      <c r="H14" s="30"/>
      <c r="I14" s="30"/>
    </row>
    <row r="15" spans="1:9" x14ac:dyDescent="0.2">
      <c r="A15" s="30"/>
      <c r="B15" s="30"/>
      <c r="C15" s="30"/>
      <c r="D15" s="30"/>
      <c r="E15" s="30"/>
      <c r="F15" s="30"/>
      <c r="G15" s="30"/>
      <c r="H15" s="30"/>
      <c r="I15" s="30"/>
    </row>
    <row r="16" spans="1:9" x14ac:dyDescent="0.2">
      <c r="B16" s="30"/>
      <c r="C16" s="30"/>
      <c r="D16" s="30"/>
      <c r="E16" s="30"/>
      <c r="F16" s="30"/>
      <c r="G16" s="30"/>
      <c r="H16" s="30"/>
      <c r="I16" s="30"/>
    </row>
    <row r="17" spans="1:9" x14ac:dyDescent="0.2">
      <c r="A17" s="30"/>
      <c r="B17" s="30"/>
      <c r="C17" s="30"/>
      <c r="D17" s="30"/>
      <c r="E17" s="30"/>
      <c r="F17" s="30"/>
      <c r="G17" s="30"/>
      <c r="H17" s="30"/>
      <c r="I17" s="30"/>
    </row>
    <row r="18" spans="1:9" x14ac:dyDescent="0.2">
      <c r="A18" s="301" t="s">
        <v>12</v>
      </c>
      <c r="B18" s="302"/>
      <c r="C18" s="302"/>
      <c r="D18" s="302"/>
      <c r="E18" s="302"/>
      <c r="F18" s="302"/>
      <c r="G18" s="302"/>
      <c r="H18" s="302"/>
      <c r="I18" s="303"/>
    </row>
    <row r="19" spans="1:9" x14ac:dyDescent="0.2">
      <c r="A19" s="35"/>
      <c r="B19" s="36"/>
      <c r="C19" s="37" t="s">
        <v>27</v>
      </c>
      <c r="D19" s="37" t="s">
        <v>30</v>
      </c>
      <c r="E19" s="37" t="s">
        <v>32</v>
      </c>
      <c r="F19" s="37" t="s">
        <v>33</v>
      </c>
      <c r="G19" s="37" t="s">
        <v>34</v>
      </c>
      <c r="H19" s="37" t="s">
        <v>35</v>
      </c>
      <c r="I19" s="37" t="s">
        <v>312</v>
      </c>
    </row>
    <row r="20" spans="1:9" x14ac:dyDescent="0.2">
      <c r="A20" s="35"/>
      <c r="B20" s="36"/>
      <c r="C20" s="38" t="s">
        <v>10</v>
      </c>
      <c r="D20" s="15" t="s">
        <v>10</v>
      </c>
      <c r="E20" s="15" t="s">
        <v>10</v>
      </c>
      <c r="F20" s="15" t="s">
        <v>10</v>
      </c>
      <c r="G20" s="15" t="s">
        <v>10</v>
      </c>
      <c r="H20" s="15" t="s">
        <v>11</v>
      </c>
      <c r="I20" s="15" t="s">
        <v>11</v>
      </c>
    </row>
    <row r="21" spans="1:9" x14ac:dyDescent="0.2">
      <c r="A21" s="35" t="s">
        <v>0</v>
      </c>
      <c r="B21" s="36"/>
      <c r="C21" s="40"/>
      <c r="D21" s="40"/>
      <c r="E21" s="40"/>
      <c r="F21" s="40"/>
      <c r="G21" s="40"/>
      <c r="H21" s="40"/>
      <c r="I21" s="40"/>
    </row>
    <row r="22" spans="1:9" x14ac:dyDescent="0.2">
      <c r="A22" s="35" t="s">
        <v>1</v>
      </c>
      <c r="B22" s="36"/>
      <c r="C22" s="40">
        <f t="shared" ref="C22" si="0">B33</f>
        <v>0</v>
      </c>
      <c r="D22" s="40">
        <f t="shared" ref="D22" si="1">C33</f>
        <v>0</v>
      </c>
      <c r="E22" s="40">
        <f t="shared" ref="E22" si="2">D33</f>
        <v>0</v>
      </c>
      <c r="F22" s="40">
        <f t="shared" ref="F22" si="3">E33</f>
        <v>0</v>
      </c>
      <c r="G22" s="40">
        <f t="shared" ref="G22" si="4">F33</f>
        <v>7934.8399999999965</v>
      </c>
      <c r="H22" s="40">
        <f t="shared" ref="H22" si="5">G33</f>
        <v>0</v>
      </c>
      <c r="I22" s="40">
        <f t="shared" ref="I22" si="6">H33</f>
        <v>0</v>
      </c>
    </row>
    <row r="23" spans="1:9" x14ac:dyDescent="0.2">
      <c r="A23" s="35" t="s">
        <v>2</v>
      </c>
      <c r="B23" s="36"/>
      <c r="C23" s="40"/>
      <c r="D23" s="40"/>
      <c r="E23" s="40"/>
      <c r="F23" s="40">
        <v>53000</v>
      </c>
      <c r="G23" s="40">
        <v>152162.41</v>
      </c>
      <c r="H23" s="40">
        <v>53000</v>
      </c>
      <c r="I23" s="40">
        <v>53000</v>
      </c>
    </row>
    <row r="24" spans="1:9" x14ac:dyDescent="0.2">
      <c r="A24" s="35" t="s">
        <v>3</v>
      </c>
      <c r="B24" s="36"/>
      <c r="C24" s="40"/>
      <c r="D24" s="40"/>
      <c r="E24" s="39"/>
      <c r="F24" s="40">
        <v>45065.16</v>
      </c>
      <c r="G24" s="40">
        <v>160097.25</v>
      </c>
      <c r="H24" s="40">
        <v>53000</v>
      </c>
      <c r="I24" s="40">
        <v>53000</v>
      </c>
    </row>
    <row r="25" spans="1:9" x14ac:dyDescent="0.2">
      <c r="A25" s="35"/>
      <c r="B25" s="36"/>
      <c r="C25" s="40"/>
      <c r="D25" s="40"/>
      <c r="E25" s="40"/>
      <c r="F25" s="40"/>
      <c r="G25" s="40"/>
      <c r="H25" s="40"/>
      <c r="I25" s="40"/>
    </row>
    <row r="26" spans="1:9" x14ac:dyDescent="0.2">
      <c r="A26" s="10" t="s">
        <v>4</v>
      </c>
      <c r="B26" s="6"/>
      <c r="C26" s="18"/>
      <c r="D26" s="18"/>
      <c r="E26" s="18"/>
      <c r="F26" s="18"/>
      <c r="G26" s="18"/>
      <c r="H26" s="16"/>
      <c r="I26" s="16"/>
    </row>
    <row r="27" spans="1:9" x14ac:dyDescent="0.2">
      <c r="A27" s="10" t="s">
        <v>31</v>
      </c>
      <c r="B27" s="11"/>
      <c r="C27" s="19"/>
      <c r="D27" s="18"/>
      <c r="E27" s="18"/>
      <c r="F27" s="18"/>
      <c r="G27" s="18"/>
      <c r="H27" s="16"/>
      <c r="I27" s="16"/>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10" t="s">
        <v>5</v>
      </c>
      <c r="B31" s="11"/>
      <c r="C31" s="16">
        <f t="shared" ref="C31:H31" si="7">SUM(C28:C30)</f>
        <v>0</v>
      </c>
      <c r="D31" s="16">
        <f t="shared" si="7"/>
        <v>0</v>
      </c>
      <c r="E31" s="16">
        <f t="shared" si="7"/>
        <v>0</v>
      </c>
      <c r="F31" s="16">
        <f t="shared" si="7"/>
        <v>0</v>
      </c>
      <c r="G31" s="16">
        <f t="shared" si="7"/>
        <v>0</v>
      </c>
      <c r="H31" s="16">
        <f t="shared" si="7"/>
        <v>0</v>
      </c>
      <c r="I31" s="16">
        <f t="shared" ref="I31" si="8">SUM(I28:I30)</f>
        <v>0</v>
      </c>
    </row>
    <row r="32" spans="1:9" x14ac:dyDescent="0.2">
      <c r="A32" s="35"/>
      <c r="B32" s="36"/>
      <c r="C32" s="40"/>
      <c r="D32" s="40"/>
      <c r="E32" s="40"/>
      <c r="F32" s="40"/>
      <c r="G32" s="40"/>
      <c r="H32" s="40"/>
      <c r="I32" s="40"/>
    </row>
    <row r="33" spans="1:9" x14ac:dyDescent="0.2">
      <c r="A33" s="35" t="s">
        <v>7</v>
      </c>
      <c r="B33" s="36"/>
      <c r="C33" s="39">
        <f t="shared" ref="C33" si="9">+C22+C23-C24+C31</f>
        <v>0</v>
      </c>
      <c r="D33" s="39">
        <f>+D22+D23-D24+D31</f>
        <v>0</v>
      </c>
      <c r="E33" s="39">
        <f t="shared" ref="E33" si="10">+E22+E23-E24+E31</f>
        <v>0</v>
      </c>
      <c r="F33" s="39">
        <f>+F22+F23-F24+F31</f>
        <v>7934.8399999999965</v>
      </c>
      <c r="G33" s="39">
        <f>+G22+G23-G24+G31</f>
        <v>0</v>
      </c>
      <c r="H33" s="39">
        <f t="shared" ref="H33" si="11">+H22+H23-H24+H31</f>
        <v>0</v>
      </c>
      <c r="I33" s="39">
        <f t="shared" ref="I33" si="12">+I22+I23-I24+I31</f>
        <v>0</v>
      </c>
    </row>
    <row r="34" spans="1:9" x14ac:dyDescent="0.2">
      <c r="A34" s="41"/>
      <c r="B34" s="42"/>
      <c r="C34" s="43"/>
      <c r="D34" s="43"/>
      <c r="E34" s="40"/>
      <c r="F34" s="40"/>
      <c r="G34" s="40"/>
      <c r="H34" s="40"/>
      <c r="I34" s="40"/>
    </row>
    <row r="35" spans="1:9" x14ac:dyDescent="0.2">
      <c r="A35" s="35" t="s">
        <v>24</v>
      </c>
      <c r="B35" s="36"/>
      <c r="C35" s="43"/>
      <c r="D35" s="43"/>
      <c r="E35" s="40"/>
      <c r="F35" s="40">
        <v>67072.44</v>
      </c>
      <c r="G35" s="40">
        <v>103170.91</v>
      </c>
      <c r="H35" s="40"/>
      <c r="I35" s="40"/>
    </row>
    <row r="36" spans="1:9" x14ac:dyDescent="0.2">
      <c r="A36" s="41"/>
      <c r="B36" s="42"/>
      <c r="C36" s="43"/>
      <c r="D36" s="43"/>
      <c r="E36" s="40"/>
      <c r="F36" s="40"/>
      <c r="G36" s="40"/>
      <c r="H36" s="40"/>
      <c r="I36" s="40"/>
    </row>
    <row r="37" spans="1:9" x14ac:dyDescent="0.2">
      <c r="A37" s="35" t="s">
        <v>25</v>
      </c>
      <c r="B37" s="44"/>
      <c r="C37" s="45">
        <f t="shared" ref="C37:E37" si="13">C33-C35</f>
        <v>0</v>
      </c>
      <c r="D37" s="45">
        <f t="shared" si="13"/>
        <v>0</v>
      </c>
      <c r="E37" s="46">
        <f t="shared" si="13"/>
        <v>0</v>
      </c>
      <c r="F37" s="46" t="s">
        <v>101</v>
      </c>
      <c r="G37" s="46" t="s">
        <v>101</v>
      </c>
      <c r="H37" s="46" t="s">
        <v>101</v>
      </c>
      <c r="I37" s="46" t="s">
        <v>101</v>
      </c>
    </row>
    <row r="38" spans="1:9" x14ac:dyDescent="0.2">
      <c r="A38" s="47"/>
      <c r="B38" s="47"/>
      <c r="C38" s="48"/>
      <c r="D38" s="48"/>
      <c r="E38" s="48"/>
      <c r="F38" s="48"/>
      <c r="G38" s="48"/>
      <c r="H38" s="48"/>
      <c r="I38" s="48"/>
    </row>
    <row r="39" spans="1:9" x14ac:dyDescent="0.2">
      <c r="A39" s="49" t="s">
        <v>26</v>
      </c>
      <c r="B39" s="31"/>
      <c r="C39" s="50"/>
      <c r="D39" s="50"/>
      <c r="E39" s="51"/>
      <c r="F39" s="51"/>
      <c r="G39" s="51"/>
      <c r="H39" s="51"/>
      <c r="I39" s="51"/>
    </row>
    <row r="40" spans="1:9" x14ac:dyDescent="0.2">
      <c r="A40" s="52" t="s">
        <v>29</v>
      </c>
      <c r="B40" s="42"/>
      <c r="C40" s="22"/>
      <c r="D40" s="22"/>
      <c r="E40" s="43"/>
      <c r="F40" s="43"/>
      <c r="G40" s="43"/>
      <c r="H40" s="43"/>
      <c r="I40" s="43"/>
    </row>
    <row r="41" spans="1:9" x14ac:dyDescent="0.2">
      <c r="A41" s="35"/>
      <c r="B41" s="36"/>
      <c r="C41" s="40"/>
      <c r="D41" s="40"/>
      <c r="E41" s="40"/>
      <c r="F41" s="40"/>
      <c r="G41" s="40"/>
      <c r="H41" s="40"/>
      <c r="I41" s="40"/>
    </row>
    <row r="42" spans="1:9" x14ac:dyDescent="0.2">
      <c r="A42" s="35" t="s">
        <v>6</v>
      </c>
      <c r="B42" s="36"/>
      <c r="C42" s="17"/>
      <c r="D42" s="17"/>
      <c r="E42" s="40"/>
      <c r="F42" s="40"/>
      <c r="G42" s="40"/>
      <c r="H42" s="40"/>
      <c r="I42" s="40"/>
    </row>
    <row r="43" spans="1:9" x14ac:dyDescent="0.2">
      <c r="A43" s="35"/>
      <c r="B43" s="36"/>
      <c r="C43" s="17"/>
      <c r="D43" s="17"/>
      <c r="E43" s="40"/>
      <c r="F43" s="40"/>
      <c r="G43" s="40"/>
      <c r="H43" s="40"/>
      <c r="I43" s="40"/>
    </row>
    <row r="44" spans="1:9" x14ac:dyDescent="0.2">
      <c r="A44" s="52" t="s">
        <v>8</v>
      </c>
      <c r="B44" s="44"/>
      <c r="C44" s="17"/>
      <c r="D44" s="17"/>
      <c r="E44" s="40"/>
      <c r="F44" s="40"/>
      <c r="G44" s="40"/>
      <c r="H44" s="40"/>
      <c r="I44" s="40"/>
    </row>
    <row r="45" spans="1:9" x14ac:dyDescent="0.2">
      <c r="A45" s="53" t="s">
        <v>9</v>
      </c>
      <c r="B45" s="54"/>
      <c r="C45" s="17"/>
      <c r="D45" s="17"/>
      <c r="E45" s="40"/>
      <c r="F45" s="40"/>
      <c r="G45" s="40"/>
      <c r="H45" s="40"/>
      <c r="I45" s="40"/>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353B9C-2A9A-4D1D-98B5-209E436C9BF1}">
  <sheetPr>
    <pageSetUpPr fitToPage="1"/>
  </sheetPr>
  <dimension ref="A1:I46"/>
  <sheetViews>
    <sheetView zoomScaleNormal="100" zoomScaleSheetLayoutView="90" workbookViewId="0">
      <selection activeCell="L34" sqref="L34"/>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56</v>
      </c>
      <c r="I2" s="31"/>
    </row>
    <row r="3" spans="1:9" x14ac:dyDescent="0.2">
      <c r="A3" s="30" t="s">
        <v>22</v>
      </c>
      <c r="B3" s="31" t="s">
        <v>57</v>
      </c>
      <c r="C3" s="31"/>
      <c r="D3" s="31"/>
      <c r="E3" s="30"/>
      <c r="F3" s="30"/>
      <c r="G3" s="32" t="s">
        <v>15</v>
      </c>
      <c r="H3" s="33" t="s">
        <v>58</v>
      </c>
      <c r="I3" s="33"/>
    </row>
    <row r="4" spans="1:9" x14ac:dyDescent="0.2">
      <c r="A4" s="30" t="s">
        <v>16</v>
      </c>
      <c r="B4" s="31" t="s">
        <v>59</v>
      </c>
      <c r="C4" s="31"/>
      <c r="D4" s="31"/>
      <c r="E4" s="30"/>
      <c r="F4" s="30"/>
      <c r="G4" s="32" t="s">
        <v>18</v>
      </c>
      <c r="H4" s="31" t="s">
        <v>38</v>
      </c>
      <c r="I4" s="31"/>
    </row>
    <row r="5" spans="1:9" x14ac:dyDescent="0.2">
      <c r="A5" s="30" t="s">
        <v>17</v>
      </c>
      <c r="B5" s="34" t="s">
        <v>60</v>
      </c>
      <c r="C5" s="33"/>
      <c r="D5" s="33"/>
      <c r="E5" s="30"/>
      <c r="F5" s="30"/>
      <c r="G5" s="32" t="s">
        <v>19</v>
      </c>
      <c r="H5" s="33" t="s">
        <v>61</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62</v>
      </c>
      <c r="B8" s="30"/>
      <c r="C8" s="30"/>
      <c r="D8" s="30"/>
      <c r="E8" s="30"/>
      <c r="F8" s="30"/>
      <c r="G8" s="30"/>
      <c r="H8" s="30"/>
      <c r="I8" s="30"/>
    </row>
    <row r="9" spans="1:9" x14ac:dyDescent="0.2">
      <c r="A9" s="30"/>
      <c r="B9" s="30"/>
      <c r="C9" s="30"/>
      <c r="D9" s="30"/>
      <c r="E9" s="30"/>
      <c r="F9" s="30"/>
      <c r="G9" s="30"/>
      <c r="H9" s="30"/>
      <c r="I9" s="30"/>
    </row>
    <row r="10" spans="1:9" x14ac:dyDescent="0.2">
      <c r="A10" s="30" t="s">
        <v>63</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64</v>
      </c>
      <c r="B12" s="30"/>
      <c r="C12" s="30"/>
      <c r="D12" s="30"/>
      <c r="E12" s="30"/>
      <c r="F12" s="30"/>
      <c r="G12" s="30"/>
      <c r="H12" s="30"/>
      <c r="I12" s="30"/>
    </row>
    <row r="13" spans="1:9" x14ac:dyDescent="0.2">
      <c r="A13" s="30" t="s">
        <v>65</v>
      </c>
      <c r="B13" s="30"/>
      <c r="C13" s="30"/>
      <c r="D13" s="30"/>
      <c r="E13" s="30"/>
      <c r="F13" s="30"/>
      <c r="G13" s="30"/>
      <c r="H13" s="30"/>
      <c r="I13" s="30"/>
    </row>
    <row r="14" spans="1:9" x14ac:dyDescent="0.2">
      <c r="A14" s="30"/>
      <c r="B14" s="30"/>
      <c r="C14" s="30"/>
      <c r="D14" s="30"/>
      <c r="E14" s="30"/>
      <c r="F14" s="30"/>
      <c r="G14" s="30"/>
      <c r="H14" s="30"/>
      <c r="I14" s="30"/>
    </row>
    <row r="15" spans="1:9" x14ac:dyDescent="0.2">
      <c r="A15" s="30" t="s">
        <v>66</v>
      </c>
      <c r="B15" s="30"/>
      <c r="C15" s="30"/>
      <c r="D15" s="30"/>
      <c r="E15" s="30"/>
      <c r="F15" s="30"/>
      <c r="G15" s="30"/>
      <c r="H15" s="30"/>
      <c r="I15" s="30"/>
    </row>
    <row r="16" spans="1:9" x14ac:dyDescent="0.2">
      <c r="A16" s="30"/>
      <c r="B16" s="30"/>
      <c r="C16" s="30"/>
      <c r="D16" s="30"/>
      <c r="E16" s="30"/>
      <c r="F16" s="30"/>
      <c r="G16" s="30"/>
      <c r="H16" s="30"/>
      <c r="I16" s="30"/>
    </row>
    <row r="17" spans="1:9" x14ac:dyDescent="0.2">
      <c r="A17" s="1" t="s">
        <v>67</v>
      </c>
      <c r="B17" s="30"/>
      <c r="C17" s="30"/>
      <c r="D17" s="30"/>
      <c r="E17" s="30"/>
      <c r="F17" s="30"/>
      <c r="G17" s="30"/>
      <c r="H17" s="30"/>
      <c r="I17" s="30"/>
    </row>
    <row r="18" spans="1:9" x14ac:dyDescent="0.2">
      <c r="A18" s="30"/>
      <c r="B18" s="30"/>
      <c r="C18" s="30"/>
      <c r="D18" s="30"/>
      <c r="E18" s="30"/>
      <c r="F18" s="30"/>
      <c r="G18" s="30"/>
      <c r="H18" s="30"/>
      <c r="I18" s="30"/>
    </row>
    <row r="19" spans="1:9" x14ac:dyDescent="0.2">
      <c r="A19" s="301" t="s">
        <v>12</v>
      </c>
      <c r="B19" s="302"/>
      <c r="C19" s="302"/>
      <c r="D19" s="302"/>
      <c r="E19" s="302"/>
      <c r="F19" s="302"/>
      <c r="G19" s="302"/>
      <c r="H19" s="302"/>
      <c r="I19" s="303"/>
    </row>
    <row r="20" spans="1:9" x14ac:dyDescent="0.2">
      <c r="A20" s="35"/>
      <c r="B20" s="36"/>
      <c r="C20" s="37" t="s">
        <v>27</v>
      </c>
      <c r="D20" s="37" t="s">
        <v>30</v>
      </c>
      <c r="E20" s="37" t="s">
        <v>32</v>
      </c>
      <c r="F20" s="37" t="s">
        <v>33</v>
      </c>
      <c r="G20" s="37" t="s">
        <v>34</v>
      </c>
      <c r="H20" s="37" t="s">
        <v>35</v>
      </c>
      <c r="I20" s="37" t="s">
        <v>312</v>
      </c>
    </row>
    <row r="21" spans="1:9" x14ac:dyDescent="0.2">
      <c r="A21" s="35"/>
      <c r="B21" s="36"/>
      <c r="C21" s="38" t="s">
        <v>10</v>
      </c>
      <c r="D21" s="15" t="s">
        <v>10</v>
      </c>
      <c r="E21" s="15" t="s">
        <v>10</v>
      </c>
      <c r="F21" s="15" t="s">
        <v>10</v>
      </c>
      <c r="G21" s="15" t="s">
        <v>10</v>
      </c>
      <c r="H21" s="15" t="s">
        <v>11</v>
      </c>
      <c r="I21" s="15" t="s">
        <v>11</v>
      </c>
    </row>
    <row r="22" spans="1:9" x14ac:dyDescent="0.2">
      <c r="A22" s="35" t="s">
        <v>0</v>
      </c>
      <c r="B22" s="36"/>
      <c r="C22" s="40"/>
      <c r="D22" s="40"/>
      <c r="E22" s="40"/>
      <c r="F22" s="40">
        <v>127850</v>
      </c>
      <c r="G22" s="40">
        <v>0</v>
      </c>
      <c r="H22" s="40">
        <v>0</v>
      </c>
      <c r="I22" s="40">
        <v>0</v>
      </c>
    </row>
    <row r="23" spans="1:9" x14ac:dyDescent="0.2">
      <c r="A23" s="35" t="s">
        <v>1</v>
      </c>
      <c r="B23" s="36"/>
      <c r="C23" s="40">
        <f t="shared" ref="C23" si="0">B34</f>
        <v>0</v>
      </c>
      <c r="D23" s="40">
        <f t="shared" ref="D23" si="1">C34</f>
        <v>0</v>
      </c>
      <c r="E23" s="40">
        <f t="shared" ref="E23" si="2">D34</f>
        <v>0</v>
      </c>
      <c r="F23" s="40">
        <f t="shared" ref="F23" si="3">E34</f>
        <v>0</v>
      </c>
      <c r="G23" s="40">
        <f t="shared" ref="G23" si="4">F34</f>
        <v>0</v>
      </c>
      <c r="H23" s="40">
        <f t="shared" ref="H23" si="5">G34</f>
        <v>0</v>
      </c>
      <c r="I23" s="40">
        <f t="shared" ref="I23" si="6">H34</f>
        <v>0</v>
      </c>
    </row>
    <row r="24" spans="1:9" x14ac:dyDescent="0.2">
      <c r="A24" s="35" t="s">
        <v>2</v>
      </c>
      <c r="B24" s="36"/>
      <c r="C24" s="40"/>
      <c r="D24" s="40"/>
      <c r="E24" s="40"/>
      <c r="F24" s="40">
        <v>43576.98</v>
      </c>
      <c r="G24" s="40"/>
      <c r="H24" s="40"/>
      <c r="I24" s="40"/>
    </row>
    <row r="25" spans="1:9" x14ac:dyDescent="0.2">
      <c r="A25" s="35" t="s">
        <v>3</v>
      </c>
      <c r="B25" s="36"/>
      <c r="C25" s="40"/>
      <c r="D25" s="40"/>
      <c r="E25" s="39"/>
      <c r="F25" s="40">
        <v>43576.98</v>
      </c>
      <c r="G25" s="40"/>
      <c r="H25" s="40"/>
      <c r="I25" s="40"/>
    </row>
    <row r="26" spans="1:9" x14ac:dyDescent="0.2">
      <c r="A26" s="35"/>
      <c r="B26" s="36"/>
      <c r="C26" s="40"/>
      <c r="D26" s="40"/>
      <c r="E26" s="40"/>
      <c r="F26" s="40"/>
      <c r="G26" s="40"/>
      <c r="H26" s="40"/>
      <c r="I26" s="40"/>
    </row>
    <row r="27" spans="1:9" x14ac:dyDescent="0.2">
      <c r="A27" s="10" t="s">
        <v>4</v>
      </c>
      <c r="B27" s="6"/>
      <c r="C27" s="18"/>
      <c r="D27" s="18"/>
      <c r="E27" s="18"/>
      <c r="F27" s="18"/>
      <c r="G27" s="18"/>
      <c r="H27" s="16"/>
      <c r="I27" s="16"/>
    </row>
    <row r="28" spans="1:9" x14ac:dyDescent="0.2">
      <c r="A28" s="10" t="s">
        <v>31</v>
      </c>
      <c r="B28" s="11"/>
      <c r="C28" s="19"/>
      <c r="D28" s="18"/>
      <c r="E28" s="18"/>
      <c r="F28" s="18"/>
      <c r="G28" s="18"/>
      <c r="H28" s="16"/>
      <c r="I28" s="16"/>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20"/>
      <c r="B31" s="21"/>
      <c r="C31" s="17"/>
      <c r="D31" s="17"/>
      <c r="E31" s="17"/>
      <c r="F31" s="17"/>
      <c r="G31" s="17"/>
      <c r="H31" s="17"/>
      <c r="I31" s="17"/>
    </row>
    <row r="32" spans="1:9" x14ac:dyDescent="0.2">
      <c r="A32" s="10" t="s">
        <v>5</v>
      </c>
      <c r="B32" s="11"/>
      <c r="C32" s="16">
        <f t="shared" ref="C32:H32" si="7">SUM(C29:C31)</f>
        <v>0</v>
      </c>
      <c r="D32" s="16">
        <f t="shared" si="7"/>
        <v>0</v>
      </c>
      <c r="E32" s="16">
        <f t="shared" si="7"/>
        <v>0</v>
      </c>
      <c r="F32" s="16">
        <f t="shared" si="7"/>
        <v>0</v>
      </c>
      <c r="G32" s="16">
        <f t="shared" si="7"/>
        <v>0</v>
      </c>
      <c r="H32" s="16">
        <f t="shared" si="7"/>
        <v>0</v>
      </c>
      <c r="I32" s="16">
        <f t="shared" ref="I32" si="8">SUM(I29:I31)</f>
        <v>0</v>
      </c>
    </row>
    <row r="33" spans="1:9" x14ac:dyDescent="0.2">
      <c r="A33" s="35"/>
      <c r="B33" s="36"/>
      <c r="C33" s="40"/>
      <c r="D33" s="40"/>
      <c r="E33" s="40"/>
      <c r="F33" s="40"/>
      <c r="G33" s="40"/>
      <c r="H33" s="40"/>
      <c r="I33" s="40"/>
    </row>
    <row r="34" spans="1:9" x14ac:dyDescent="0.2">
      <c r="A34" s="35" t="s">
        <v>7</v>
      </c>
      <c r="B34" s="36"/>
      <c r="C34" s="39">
        <f t="shared" ref="C34" si="9">+C23+C24-C25+C32</f>
        <v>0</v>
      </c>
      <c r="D34" s="39">
        <f>+D23+D24-D25+D32</f>
        <v>0</v>
      </c>
      <c r="E34" s="39">
        <f t="shared" ref="E34" si="10">+E23+E24-E25+E32</f>
        <v>0</v>
      </c>
      <c r="F34" s="39">
        <f>+F23+F24-F25+F32</f>
        <v>0</v>
      </c>
      <c r="G34" s="39">
        <f>+G23+G24-G25+G32</f>
        <v>0</v>
      </c>
      <c r="H34" s="39">
        <f t="shared" ref="H34" si="11">+H23+H24-H25+H32</f>
        <v>0</v>
      </c>
      <c r="I34" s="39">
        <f t="shared" ref="I34" si="12">+I23+I24-I25+I32</f>
        <v>0</v>
      </c>
    </row>
    <row r="35" spans="1:9" x14ac:dyDescent="0.2">
      <c r="A35" s="41"/>
      <c r="B35" s="42"/>
      <c r="C35" s="43"/>
      <c r="D35" s="43"/>
      <c r="E35" s="40"/>
      <c r="F35" s="40"/>
      <c r="G35" s="40"/>
      <c r="H35" s="40"/>
      <c r="I35" s="40"/>
    </row>
    <row r="36" spans="1:9" x14ac:dyDescent="0.2">
      <c r="A36" s="35" t="s">
        <v>24</v>
      </c>
      <c r="B36" s="36"/>
      <c r="C36" s="43"/>
      <c r="D36" s="43"/>
      <c r="E36" s="40"/>
      <c r="F36" s="40"/>
      <c r="G36" s="40"/>
      <c r="H36" s="40"/>
      <c r="I36" s="40"/>
    </row>
    <row r="37" spans="1:9" x14ac:dyDescent="0.2">
      <c r="A37" s="41"/>
      <c r="B37" s="42"/>
      <c r="C37" s="43"/>
      <c r="D37" s="43"/>
      <c r="E37" s="40"/>
      <c r="F37" s="40"/>
      <c r="G37" s="40"/>
      <c r="H37" s="40"/>
      <c r="I37" s="40"/>
    </row>
    <row r="38" spans="1:9" x14ac:dyDescent="0.2">
      <c r="A38" s="35" t="s">
        <v>25</v>
      </c>
      <c r="B38" s="44"/>
      <c r="C38" s="45">
        <f t="shared" ref="C38:H38" si="13">C34-C36</f>
        <v>0</v>
      </c>
      <c r="D38" s="45">
        <f t="shared" si="13"/>
        <v>0</v>
      </c>
      <c r="E38" s="46">
        <f t="shared" si="13"/>
        <v>0</v>
      </c>
      <c r="F38" s="46">
        <f t="shared" si="13"/>
        <v>0</v>
      </c>
      <c r="G38" s="46">
        <f t="shared" si="13"/>
        <v>0</v>
      </c>
      <c r="H38" s="46">
        <f t="shared" si="13"/>
        <v>0</v>
      </c>
      <c r="I38" s="46">
        <f t="shared" ref="I38" si="14">I34-I36</f>
        <v>0</v>
      </c>
    </row>
    <row r="39" spans="1:9" x14ac:dyDescent="0.2">
      <c r="A39" s="47"/>
      <c r="B39" s="47"/>
      <c r="C39" s="48"/>
      <c r="D39" s="48"/>
      <c r="E39" s="48"/>
      <c r="F39" s="48"/>
      <c r="G39" s="48"/>
      <c r="H39" s="48"/>
      <c r="I39" s="48"/>
    </row>
    <row r="40" spans="1:9" x14ac:dyDescent="0.2">
      <c r="A40" s="49" t="s">
        <v>26</v>
      </c>
      <c r="B40" s="31"/>
      <c r="C40" s="50"/>
      <c r="D40" s="50"/>
      <c r="E40" s="51"/>
      <c r="F40" s="51"/>
      <c r="G40" s="51"/>
      <c r="H40" s="51"/>
      <c r="I40" s="51"/>
    </row>
    <row r="41" spans="1:9" x14ac:dyDescent="0.2">
      <c r="A41" s="52" t="s">
        <v>29</v>
      </c>
      <c r="B41" s="42"/>
      <c r="C41" s="22"/>
      <c r="D41" s="22"/>
      <c r="E41" s="43"/>
      <c r="F41" s="43"/>
      <c r="G41" s="43"/>
      <c r="H41" s="43"/>
      <c r="I41" s="43"/>
    </row>
    <row r="42" spans="1:9" x14ac:dyDescent="0.2">
      <c r="A42" s="35"/>
      <c r="B42" s="36"/>
      <c r="C42" s="40"/>
      <c r="D42" s="40"/>
      <c r="E42" s="40"/>
      <c r="F42" s="40"/>
      <c r="G42" s="40"/>
      <c r="H42" s="40"/>
      <c r="I42" s="40"/>
    </row>
    <row r="43" spans="1:9" x14ac:dyDescent="0.2">
      <c r="A43" s="35" t="s">
        <v>6</v>
      </c>
      <c r="B43" s="36"/>
      <c r="C43" s="17"/>
      <c r="D43" s="17"/>
      <c r="E43" s="40"/>
      <c r="F43" s="40"/>
      <c r="G43" s="40"/>
      <c r="H43" s="40"/>
      <c r="I43" s="40"/>
    </row>
    <row r="44" spans="1:9" x14ac:dyDescent="0.2">
      <c r="A44" s="35"/>
      <c r="B44" s="36"/>
      <c r="C44" s="17"/>
      <c r="D44" s="17"/>
      <c r="E44" s="40"/>
      <c r="F44" s="40"/>
      <c r="G44" s="40"/>
      <c r="H44" s="40"/>
      <c r="I44" s="40"/>
    </row>
    <row r="45" spans="1:9" x14ac:dyDescent="0.2">
      <c r="A45" s="52" t="s">
        <v>8</v>
      </c>
      <c r="B45" s="44"/>
      <c r="C45" s="17"/>
      <c r="D45" s="17"/>
      <c r="E45" s="40"/>
      <c r="F45" s="40"/>
      <c r="G45" s="40"/>
      <c r="H45" s="40"/>
      <c r="I45" s="40"/>
    </row>
    <row r="46" spans="1:9" x14ac:dyDescent="0.2">
      <c r="A46" s="53" t="s">
        <v>9</v>
      </c>
      <c r="B46" s="54"/>
      <c r="C46" s="17"/>
      <c r="D46" s="17"/>
      <c r="E46" s="40"/>
      <c r="F46" s="40"/>
      <c r="G46" s="40"/>
      <c r="H46" s="40"/>
      <c r="I46" s="40"/>
    </row>
  </sheetData>
  <mergeCells count="1">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9E2361-0098-436C-B203-B97945E4743B}">
  <sheetPr>
    <pageSetUpPr fitToPage="1"/>
  </sheetPr>
  <dimension ref="A1:I45"/>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2" t="s">
        <v>36</v>
      </c>
      <c r="C2" s="31"/>
      <c r="D2" s="31"/>
      <c r="E2" s="30"/>
      <c r="F2" s="30"/>
      <c r="G2" s="32" t="s">
        <v>14</v>
      </c>
      <c r="H2" s="31" t="s">
        <v>94</v>
      </c>
      <c r="I2" s="31"/>
    </row>
    <row r="3" spans="1:9" x14ac:dyDescent="0.2">
      <c r="A3" s="30" t="s">
        <v>22</v>
      </c>
      <c r="B3" s="2" t="s">
        <v>95</v>
      </c>
      <c r="C3" s="31"/>
      <c r="D3" s="31"/>
      <c r="E3" s="30"/>
      <c r="F3" s="30"/>
      <c r="G3" s="32" t="s">
        <v>15</v>
      </c>
      <c r="H3" s="33" t="s">
        <v>322</v>
      </c>
      <c r="I3" s="33"/>
    </row>
    <row r="4" spans="1:9" x14ac:dyDescent="0.2">
      <c r="A4" s="30" t="s">
        <v>16</v>
      </c>
      <c r="B4" s="4" t="s">
        <v>121</v>
      </c>
      <c r="C4" s="31"/>
      <c r="D4" s="31"/>
      <c r="E4" s="30"/>
      <c r="F4" s="30"/>
      <c r="G4" s="32" t="s">
        <v>18</v>
      </c>
      <c r="H4" s="4" t="s">
        <v>38</v>
      </c>
      <c r="I4" s="31"/>
    </row>
    <row r="5" spans="1:9" x14ac:dyDescent="0.2">
      <c r="A5" s="30" t="s">
        <v>17</v>
      </c>
      <c r="B5" s="31" t="s">
        <v>122</v>
      </c>
      <c r="C5" s="33"/>
      <c r="D5" s="33"/>
      <c r="E5" s="30"/>
      <c r="F5" s="30"/>
      <c r="G5" s="32" t="s">
        <v>19</v>
      </c>
      <c r="H5" s="33" t="s">
        <v>123</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ht="28.5" customHeight="1" x14ac:dyDescent="0.2">
      <c r="A8" s="305" t="s">
        <v>327</v>
      </c>
      <c r="B8" s="305"/>
      <c r="C8" s="305"/>
      <c r="D8" s="305"/>
      <c r="E8" s="305"/>
      <c r="F8" s="305"/>
      <c r="G8" s="305"/>
      <c r="H8" s="305"/>
      <c r="I8" s="305"/>
    </row>
    <row r="9" spans="1:9" x14ac:dyDescent="0.2">
      <c r="A9" s="30"/>
      <c r="B9" s="30"/>
      <c r="C9" s="30"/>
      <c r="D9" s="30"/>
      <c r="E9" s="30"/>
      <c r="F9" s="30"/>
      <c r="G9" s="30"/>
      <c r="H9" s="30"/>
      <c r="I9" s="30"/>
    </row>
    <row r="10" spans="1:9" x14ac:dyDescent="0.2">
      <c r="A10" s="56" t="s">
        <v>328</v>
      </c>
      <c r="B10" s="30"/>
      <c r="C10" s="30"/>
      <c r="D10" s="30"/>
      <c r="E10" s="30"/>
      <c r="F10" s="30"/>
      <c r="G10" s="30"/>
      <c r="H10" s="30"/>
      <c r="I10" s="30"/>
    </row>
    <row r="11" spans="1:9" x14ac:dyDescent="0.2">
      <c r="A11" s="30"/>
      <c r="B11" s="30"/>
      <c r="C11" s="30"/>
      <c r="D11" s="30"/>
      <c r="E11" s="30"/>
      <c r="F11" s="30"/>
      <c r="G11" s="30"/>
      <c r="H11" s="30"/>
      <c r="I11" s="30"/>
    </row>
    <row r="12" spans="1:9" ht="42" customHeight="1" x14ac:dyDescent="0.2">
      <c r="A12" s="305" t="s">
        <v>325</v>
      </c>
      <c r="B12" s="305"/>
      <c r="C12" s="305"/>
      <c r="D12" s="305"/>
      <c r="E12" s="305"/>
      <c r="F12" s="305"/>
      <c r="G12" s="305"/>
      <c r="H12" s="305"/>
      <c r="I12" s="305"/>
    </row>
    <row r="13" spans="1:9" x14ac:dyDescent="0.2">
      <c r="A13" s="30"/>
      <c r="B13" s="30"/>
      <c r="C13" s="30"/>
      <c r="D13" s="30"/>
      <c r="E13" s="30"/>
      <c r="F13" s="30"/>
      <c r="G13" s="30"/>
      <c r="H13" s="30"/>
      <c r="I13" s="30"/>
    </row>
    <row r="14" spans="1:9" x14ac:dyDescent="0.2">
      <c r="A14" s="305" t="s">
        <v>326</v>
      </c>
      <c r="B14" s="305"/>
      <c r="C14" s="305"/>
      <c r="D14" s="305"/>
      <c r="E14" s="305"/>
      <c r="F14" s="305"/>
      <c r="G14" s="305"/>
      <c r="H14" s="305"/>
      <c r="I14" s="305"/>
    </row>
    <row r="15" spans="1:9" x14ac:dyDescent="0.2">
      <c r="A15" s="305"/>
      <c r="B15" s="305"/>
      <c r="C15" s="305"/>
      <c r="D15" s="305"/>
      <c r="E15" s="305"/>
      <c r="F15" s="305"/>
      <c r="G15" s="305"/>
      <c r="H15" s="305"/>
      <c r="I15" s="305"/>
    </row>
    <row r="16" spans="1:9" x14ac:dyDescent="0.2">
      <c r="A16" s="305"/>
      <c r="B16" s="305"/>
      <c r="C16" s="305"/>
      <c r="D16" s="305"/>
      <c r="E16" s="305"/>
      <c r="F16" s="305"/>
      <c r="G16" s="305"/>
      <c r="H16" s="305"/>
      <c r="I16" s="305"/>
    </row>
    <row r="17" spans="1:9" x14ac:dyDescent="0.2">
      <c r="A17" s="30"/>
      <c r="B17" s="30"/>
      <c r="C17" s="30"/>
      <c r="D17" s="30"/>
      <c r="E17" s="30"/>
      <c r="F17" s="30"/>
      <c r="G17" s="30"/>
      <c r="H17" s="30"/>
      <c r="I17" s="30"/>
    </row>
    <row r="18" spans="1:9" x14ac:dyDescent="0.2">
      <c r="A18" s="301" t="s">
        <v>12</v>
      </c>
      <c r="B18" s="302"/>
      <c r="C18" s="302"/>
      <c r="D18" s="302"/>
      <c r="E18" s="302"/>
      <c r="F18" s="302"/>
      <c r="G18" s="302"/>
      <c r="H18" s="302"/>
      <c r="I18" s="303"/>
    </row>
    <row r="19" spans="1:9" x14ac:dyDescent="0.2">
      <c r="A19" s="35"/>
      <c r="B19" s="36"/>
      <c r="C19" s="37" t="s">
        <v>27</v>
      </c>
      <c r="D19" s="37" t="s">
        <v>30</v>
      </c>
      <c r="E19" s="37" t="s">
        <v>32</v>
      </c>
      <c r="F19" s="37" t="s">
        <v>33</v>
      </c>
      <c r="G19" s="37" t="s">
        <v>34</v>
      </c>
      <c r="H19" s="37" t="s">
        <v>35</v>
      </c>
      <c r="I19" s="37" t="s">
        <v>312</v>
      </c>
    </row>
    <row r="20" spans="1:9" x14ac:dyDescent="0.2">
      <c r="A20" s="35"/>
      <c r="B20" s="36"/>
      <c r="C20" s="38" t="s">
        <v>10</v>
      </c>
      <c r="D20" s="15" t="s">
        <v>10</v>
      </c>
      <c r="E20" s="15" t="s">
        <v>10</v>
      </c>
      <c r="F20" s="15" t="s">
        <v>10</v>
      </c>
      <c r="G20" s="15" t="s">
        <v>10</v>
      </c>
      <c r="H20" s="15" t="s">
        <v>11</v>
      </c>
      <c r="I20" s="15" t="s">
        <v>11</v>
      </c>
    </row>
    <row r="21" spans="1:9" x14ac:dyDescent="0.2">
      <c r="A21" s="35" t="s">
        <v>0</v>
      </c>
      <c r="B21" s="36"/>
      <c r="C21" s="40"/>
      <c r="D21" s="40"/>
      <c r="E21" s="40"/>
      <c r="F21" s="40">
        <v>3000634</v>
      </c>
      <c r="G21" s="40"/>
      <c r="H21" s="40"/>
      <c r="I21" s="40"/>
    </row>
    <row r="22" spans="1:9" x14ac:dyDescent="0.2">
      <c r="A22" s="35" t="s">
        <v>1</v>
      </c>
      <c r="B22" s="36"/>
      <c r="C22" s="40">
        <f t="shared" ref="C22" si="0">B33</f>
        <v>0</v>
      </c>
      <c r="D22" s="40">
        <f t="shared" ref="D22" si="1">C33</f>
        <v>0</v>
      </c>
      <c r="E22" s="40">
        <f t="shared" ref="E22" si="2">D33</f>
        <v>0</v>
      </c>
      <c r="F22" s="40">
        <f t="shared" ref="F22" si="3">E33</f>
        <v>0</v>
      </c>
      <c r="G22" s="40">
        <f t="shared" ref="G22" si="4">F33</f>
        <v>25486.809999999998</v>
      </c>
      <c r="H22" s="40">
        <f t="shared" ref="H22" si="5">G33</f>
        <v>50117.5</v>
      </c>
      <c r="I22" s="40">
        <f t="shared" ref="I22" si="6">H33</f>
        <v>50117.5</v>
      </c>
    </row>
    <row r="23" spans="1:9" x14ac:dyDescent="0.2">
      <c r="A23" s="35" t="s">
        <v>2</v>
      </c>
      <c r="B23" s="36"/>
      <c r="C23" s="40"/>
      <c r="D23" s="40"/>
      <c r="E23" s="40"/>
      <c r="F23" s="40">
        <v>169059.23</v>
      </c>
      <c r="G23" s="40">
        <v>285751.32</v>
      </c>
      <c r="H23" s="40"/>
      <c r="I23" s="40"/>
    </row>
    <row r="24" spans="1:9" x14ac:dyDescent="0.2">
      <c r="A24" s="35" t="s">
        <v>3</v>
      </c>
      <c r="B24" s="36"/>
      <c r="C24" s="40"/>
      <c r="D24" s="40"/>
      <c r="E24" s="39"/>
      <c r="F24" s="40">
        <v>143572.42000000001</v>
      </c>
      <c r="G24" s="40">
        <v>261120.63</v>
      </c>
      <c r="H24" s="40"/>
      <c r="I24" s="40"/>
    </row>
    <row r="25" spans="1:9" x14ac:dyDescent="0.2">
      <c r="A25" s="35"/>
      <c r="B25" s="36"/>
      <c r="C25" s="40"/>
      <c r="D25" s="40"/>
      <c r="E25" s="40"/>
      <c r="F25" s="40"/>
      <c r="G25" s="40"/>
      <c r="H25" s="40"/>
      <c r="I25" s="40"/>
    </row>
    <row r="26" spans="1:9" x14ac:dyDescent="0.2">
      <c r="A26" s="10" t="s">
        <v>4</v>
      </c>
      <c r="B26" s="6"/>
      <c r="C26" s="18"/>
      <c r="D26" s="18"/>
      <c r="E26" s="18"/>
      <c r="F26" s="18"/>
      <c r="G26" s="18"/>
      <c r="H26" s="16"/>
      <c r="I26" s="16"/>
    </row>
    <row r="27" spans="1:9" x14ac:dyDescent="0.2">
      <c r="A27" s="10" t="s">
        <v>31</v>
      </c>
      <c r="B27" s="11"/>
      <c r="C27" s="19"/>
      <c r="D27" s="18"/>
      <c r="E27" s="18"/>
      <c r="F27" s="18"/>
      <c r="G27" s="18"/>
      <c r="H27" s="16"/>
      <c r="I27" s="16"/>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10" t="s">
        <v>5</v>
      </c>
      <c r="B31" s="11"/>
      <c r="C31" s="16">
        <f t="shared" ref="C31:H31" si="7">SUM(C28:C30)</f>
        <v>0</v>
      </c>
      <c r="D31" s="16">
        <f t="shared" si="7"/>
        <v>0</v>
      </c>
      <c r="E31" s="16">
        <f t="shared" si="7"/>
        <v>0</v>
      </c>
      <c r="F31" s="16">
        <f t="shared" si="7"/>
        <v>0</v>
      </c>
      <c r="G31" s="16">
        <f t="shared" si="7"/>
        <v>0</v>
      </c>
      <c r="H31" s="16">
        <f t="shared" si="7"/>
        <v>0</v>
      </c>
      <c r="I31" s="16">
        <f t="shared" ref="I31" si="8">SUM(I28:I30)</f>
        <v>0</v>
      </c>
    </row>
    <row r="32" spans="1:9" x14ac:dyDescent="0.2">
      <c r="A32" s="35"/>
      <c r="B32" s="36"/>
      <c r="C32" s="40"/>
      <c r="D32" s="40"/>
      <c r="E32" s="40"/>
      <c r="F32" s="40"/>
      <c r="G32" s="40"/>
      <c r="H32" s="40"/>
      <c r="I32" s="40"/>
    </row>
    <row r="33" spans="1:9" x14ac:dyDescent="0.2">
      <c r="A33" s="35" t="s">
        <v>7</v>
      </c>
      <c r="B33" s="36"/>
      <c r="C33" s="39">
        <f t="shared" ref="C33" si="9">+C22+C23-C24+C31</f>
        <v>0</v>
      </c>
      <c r="D33" s="39">
        <f>+D22+D23-D24+D31</f>
        <v>0</v>
      </c>
      <c r="E33" s="39">
        <f t="shared" ref="E33" si="10">+E22+E23-E24+E31</f>
        <v>0</v>
      </c>
      <c r="F33" s="39">
        <f>+F22+F23-F24+F31</f>
        <v>25486.809999999998</v>
      </c>
      <c r="G33" s="39">
        <f>+G22+G23-G24+G31</f>
        <v>50117.5</v>
      </c>
      <c r="H33" s="39">
        <f t="shared" ref="H33" si="11">+H22+H23-H24+H31</f>
        <v>50117.5</v>
      </c>
      <c r="I33" s="39">
        <f t="shared" ref="I33" si="12">+I22+I23-I24+I31</f>
        <v>50117.5</v>
      </c>
    </row>
    <row r="34" spans="1:9" x14ac:dyDescent="0.2">
      <c r="A34" s="41"/>
      <c r="B34" s="42"/>
      <c r="C34" s="43"/>
      <c r="D34" s="43"/>
      <c r="E34" s="40"/>
      <c r="F34" s="40"/>
      <c r="G34" s="40"/>
      <c r="H34" s="40"/>
      <c r="I34" s="40"/>
    </row>
    <row r="35" spans="1:9" x14ac:dyDescent="0.2">
      <c r="A35" s="35" t="s">
        <v>24</v>
      </c>
      <c r="B35" s="36"/>
      <c r="C35" s="43"/>
      <c r="D35" s="43"/>
      <c r="E35" s="40"/>
      <c r="F35" s="40">
        <v>344977.96</v>
      </c>
      <c r="G35" s="40">
        <v>286769.26</v>
      </c>
      <c r="H35" s="40"/>
      <c r="I35" s="40"/>
    </row>
    <row r="36" spans="1:9" x14ac:dyDescent="0.2">
      <c r="A36" s="41"/>
      <c r="B36" s="42"/>
      <c r="C36" s="43"/>
      <c r="D36" s="43"/>
      <c r="E36" s="40"/>
      <c r="F36" s="40"/>
      <c r="G36" s="40"/>
      <c r="H36" s="40"/>
      <c r="I36" s="40"/>
    </row>
    <row r="37" spans="1:9" x14ac:dyDescent="0.2">
      <c r="A37" s="35" t="s">
        <v>25</v>
      </c>
      <c r="B37" s="44"/>
      <c r="C37" s="45">
        <f t="shared" ref="C37:E37" si="13">C33-C35</f>
        <v>0</v>
      </c>
      <c r="D37" s="45">
        <f t="shared" si="13"/>
        <v>0</v>
      </c>
      <c r="E37" s="46">
        <f t="shared" si="13"/>
        <v>0</v>
      </c>
      <c r="F37" s="46" t="s">
        <v>101</v>
      </c>
      <c r="G37" s="46" t="s">
        <v>101</v>
      </c>
      <c r="H37" s="46" t="s">
        <v>101</v>
      </c>
      <c r="I37" s="46" t="s">
        <v>101</v>
      </c>
    </row>
    <row r="38" spans="1:9" x14ac:dyDescent="0.2">
      <c r="A38" s="47"/>
      <c r="B38" s="47"/>
      <c r="C38" s="48"/>
      <c r="D38" s="48"/>
      <c r="E38" s="48"/>
      <c r="F38" s="48"/>
      <c r="G38" s="48"/>
      <c r="H38" s="48"/>
      <c r="I38" s="48"/>
    </row>
    <row r="39" spans="1:9" x14ac:dyDescent="0.2">
      <c r="A39" s="49" t="s">
        <v>26</v>
      </c>
      <c r="B39" s="31"/>
      <c r="C39" s="50"/>
      <c r="D39" s="50"/>
      <c r="E39" s="51"/>
      <c r="F39" s="51"/>
      <c r="G39" s="51"/>
      <c r="H39" s="51"/>
      <c r="I39" s="51"/>
    </row>
    <row r="40" spans="1:9" x14ac:dyDescent="0.2">
      <c r="A40" s="52" t="s">
        <v>29</v>
      </c>
      <c r="B40" s="42"/>
      <c r="C40" s="22"/>
      <c r="D40" s="22"/>
      <c r="E40" s="43"/>
      <c r="F40" s="43"/>
      <c r="G40" s="43"/>
      <c r="H40" s="43"/>
      <c r="I40" s="43"/>
    </row>
    <row r="41" spans="1:9" x14ac:dyDescent="0.2">
      <c r="A41" s="35"/>
      <c r="B41" s="36"/>
      <c r="C41" s="40"/>
      <c r="D41" s="40"/>
      <c r="E41" s="40"/>
      <c r="F41" s="40"/>
      <c r="G41" s="40"/>
      <c r="H41" s="40"/>
      <c r="I41" s="40"/>
    </row>
    <row r="42" spans="1:9" x14ac:dyDescent="0.2">
      <c r="A42" s="35" t="s">
        <v>6</v>
      </c>
      <c r="B42" s="36"/>
      <c r="C42" s="17"/>
      <c r="D42" s="17"/>
      <c r="E42" s="40"/>
      <c r="F42" s="40"/>
      <c r="G42" s="40"/>
      <c r="H42" s="40"/>
      <c r="I42" s="40"/>
    </row>
    <row r="43" spans="1:9" x14ac:dyDescent="0.2">
      <c r="A43" s="35"/>
      <c r="B43" s="36"/>
      <c r="C43" s="17"/>
      <c r="D43" s="17"/>
      <c r="E43" s="40"/>
      <c r="F43" s="40"/>
      <c r="G43" s="40"/>
      <c r="H43" s="40"/>
      <c r="I43" s="40"/>
    </row>
    <row r="44" spans="1:9" x14ac:dyDescent="0.2">
      <c r="A44" s="52" t="s">
        <v>8</v>
      </c>
      <c r="B44" s="44"/>
      <c r="C44" s="17"/>
      <c r="D44" s="17"/>
      <c r="E44" s="40"/>
      <c r="F44" s="40"/>
      <c r="G44" s="40"/>
      <c r="H44" s="40"/>
      <c r="I44" s="40"/>
    </row>
    <row r="45" spans="1:9" x14ac:dyDescent="0.2">
      <c r="A45" s="53" t="s">
        <v>9</v>
      </c>
      <c r="B45" s="54"/>
      <c r="C45" s="17"/>
      <c r="D45" s="17"/>
      <c r="E45" s="40"/>
      <c r="F45" s="40"/>
      <c r="G45" s="40"/>
      <c r="H45" s="40"/>
      <c r="I45" s="40"/>
    </row>
  </sheetData>
  <sheetProtection selectLockedCells="1"/>
  <mergeCells count="4">
    <mergeCell ref="A8:I8"/>
    <mergeCell ref="A12:I12"/>
    <mergeCell ref="A14:I16"/>
    <mergeCell ref="A18:I18"/>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3542AE-148D-4D6A-8B85-C7564AA9B8B0}">
  <sheetPr>
    <pageSetUpPr fitToPage="1"/>
  </sheetPr>
  <dimension ref="A1:I45"/>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2" t="s">
        <v>36</v>
      </c>
      <c r="C2" s="31"/>
      <c r="D2" s="31"/>
      <c r="E2" s="30"/>
      <c r="F2" s="30"/>
      <c r="G2" s="32" t="s">
        <v>14</v>
      </c>
      <c r="H2" s="31" t="s">
        <v>94</v>
      </c>
      <c r="I2" s="31"/>
    </row>
    <row r="3" spans="1:9" x14ac:dyDescent="0.2">
      <c r="A3" s="30" t="s">
        <v>22</v>
      </c>
      <c r="B3" s="2" t="s">
        <v>95</v>
      </c>
      <c r="C3" s="31"/>
      <c r="D3" s="31"/>
      <c r="E3" s="30"/>
      <c r="F3" s="30"/>
      <c r="G3" s="32" t="s">
        <v>15</v>
      </c>
      <c r="H3" s="33" t="s">
        <v>322</v>
      </c>
      <c r="I3" s="33"/>
    </row>
    <row r="4" spans="1:9" x14ac:dyDescent="0.2">
      <c r="A4" s="30" t="s">
        <v>16</v>
      </c>
      <c r="B4" s="31" t="s">
        <v>124</v>
      </c>
      <c r="C4" s="31"/>
      <c r="D4" s="31"/>
      <c r="E4" s="30"/>
      <c r="F4" s="30"/>
      <c r="G4" s="32" t="s">
        <v>18</v>
      </c>
      <c r="H4" s="4" t="s">
        <v>38</v>
      </c>
      <c r="I4" s="31"/>
    </row>
    <row r="5" spans="1:9" x14ac:dyDescent="0.2">
      <c r="A5" s="30" t="s">
        <v>17</v>
      </c>
      <c r="B5" s="4" t="s">
        <v>117</v>
      </c>
      <c r="C5" s="33"/>
      <c r="D5" s="33"/>
      <c r="E5" s="30"/>
      <c r="F5" s="30"/>
      <c r="G5" s="32" t="s">
        <v>19</v>
      </c>
      <c r="H5" s="33" t="s">
        <v>125</v>
      </c>
      <c r="I5" s="33"/>
    </row>
    <row r="6" spans="1:9" x14ac:dyDescent="0.2">
      <c r="A6" s="30"/>
      <c r="B6" s="30" t="s">
        <v>119</v>
      </c>
      <c r="C6" s="30"/>
      <c r="D6" s="30"/>
      <c r="E6" s="30"/>
      <c r="F6" s="30"/>
      <c r="G6" s="30"/>
      <c r="H6" s="30"/>
      <c r="I6" s="30"/>
    </row>
    <row r="7" spans="1:9" x14ac:dyDescent="0.2">
      <c r="A7" s="30"/>
      <c r="B7" s="30"/>
      <c r="C7" s="30"/>
      <c r="D7" s="30"/>
      <c r="E7" s="30"/>
      <c r="F7" s="30"/>
      <c r="G7" s="30"/>
      <c r="H7" s="30"/>
      <c r="I7" s="30"/>
    </row>
    <row r="8" spans="1:9" ht="54" customHeight="1" x14ac:dyDescent="0.2">
      <c r="A8" s="309" t="s">
        <v>329</v>
      </c>
      <c r="B8" s="309"/>
      <c r="C8" s="309"/>
      <c r="D8" s="309"/>
      <c r="E8" s="309"/>
      <c r="F8" s="309"/>
      <c r="G8" s="309"/>
      <c r="H8" s="309"/>
      <c r="I8" s="309"/>
    </row>
    <row r="9" spans="1:9" x14ac:dyDescent="0.2">
      <c r="A9" s="30"/>
      <c r="B9" s="30"/>
      <c r="C9" s="30"/>
      <c r="D9" s="30"/>
      <c r="E9" s="30"/>
      <c r="F9" s="30"/>
      <c r="G9" s="30"/>
      <c r="H9" s="30"/>
      <c r="I9" s="30"/>
    </row>
    <row r="10" spans="1:9" x14ac:dyDescent="0.2">
      <c r="A10" s="30" t="s">
        <v>330</v>
      </c>
      <c r="B10" s="30"/>
      <c r="C10" s="30"/>
      <c r="D10" s="30"/>
      <c r="E10" s="30"/>
      <c r="F10" s="30"/>
      <c r="G10" s="30"/>
      <c r="H10" s="30"/>
      <c r="I10" s="30"/>
    </row>
    <row r="11" spans="1:9" x14ac:dyDescent="0.2">
      <c r="A11" s="30"/>
      <c r="B11" s="30"/>
      <c r="C11" s="30"/>
      <c r="D11" s="30"/>
      <c r="E11" s="30"/>
      <c r="F11" s="30"/>
      <c r="G11" s="30"/>
      <c r="H11" s="30"/>
      <c r="I11" s="30"/>
    </row>
    <row r="12" spans="1:9" ht="13.5" customHeight="1" x14ac:dyDescent="0.2">
      <c r="A12" s="155" t="s">
        <v>23</v>
      </c>
      <c r="B12" s="30"/>
      <c r="C12" s="30"/>
      <c r="D12" s="30"/>
      <c r="E12" s="30"/>
      <c r="F12" s="30"/>
      <c r="G12" s="30"/>
      <c r="H12" s="30"/>
      <c r="I12" s="30"/>
    </row>
    <row r="13" spans="1:9" ht="246.75" customHeight="1" x14ac:dyDescent="0.2">
      <c r="A13" s="340" t="s">
        <v>120</v>
      </c>
      <c r="B13" s="340"/>
      <c r="C13" s="340"/>
      <c r="D13" s="340"/>
      <c r="E13" s="340"/>
      <c r="F13" s="340"/>
      <c r="G13" s="340"/>
      <c r="H13" s="340"/>
      <c r="I13" s="340"/>
    </row>
    <row r="14" spans="1:9" ht="27.75" customHeight="1" x14ac:dyDescent="0.2">
      <c r="A14" s="310" t="s">
        <v>331</v>
      </c>
      <c r="B14" s="310"/>
      <c r="C14" s="310"/>
      <c r="D14" s="310"/>
      <c r="E14" s="310"/>
      <c r="F14" s="310"/>
      <c r="G14" s="310"/>
      <c r="H14" s="310"/>
      <c r="I14" s="310"/>
    </row>
    <row r="15" spans="1:9" x14ac:dyDescent="0.2">
      <c r="A15" s="30"/>
      <c r="B15" s="30"/>
      <c r="C15" s="30"/>
      <c r="D15" s="30"/>
      <c r="E15" s="30"/>
      <c r="F15" s="30"/>
      <c r="G15" s="30"/>
      <c r="H15" s="30"/>
      <c r="I15" s="30"/>
    </row>
    <row r="16" spans="1:9" x14ac:dyDescent="0.2">
      <c r="B16" s="30"/>
      <c r="C16" s="30"/>
      <c r="D16" s="30"/>
      <c r="E16" s="30"/>
      <c r="F16" s="30"/>
      <c r="G16" s="30"/>
      <c r="H16" s="30"/>
      <c r="I16" s="30"/>
    </row>
    <row r="17" spans="1:9" x14ac:dyDescent="0.2">
      <c r="A17" s="30"/>
      <c r="B17" s="30"/>
      <c r="C17" s="30"/>
      <c r="D17" s="30"/>
      <c r="E17" s="30"/>
      <c r="F17" s="30"/>
      <c r="G17" s="30"/>
      <c r="H17" s="30"/>
      <c r="I17" s="30"/>
    </row>
    <row r="18" spans="1:9" x14ac:dyDescent="0.2">
      <c r="A18" s="301" t="s">
        <v>12</v>
      </c>
      <c r="B18" s="302"/>
      <c r="C18" s="302"/>
      <c r="D18" s="302"/>
      <c r="E18" s="302"/>
      <c r="F18" s="302"/>
      <c r="G18" s="302"/>
      <c r="H18" s="302"/>
      <c r="I18" s="303"/>
    </row>
    <row r="19" spans="1:9" x14ac:dyDescent="0.2">
      <c r="A19" s="35"/>
      <c r="B19" s="36"/>
      <c r="C19" s="37" t="s">
        <v>27</v>
      </c>
      <c r="D19" s="37" t="s">
        <v>30</v>
      </c>
      <c r="E19" s="37" t="s">
        <v>32</v>
      </c>
      <c r="F19" s="37" t="s">
        <v>33</v>
      </c>
      <c r="G19" s="37" t="s">
        <v>34</v>
      </c>
      <c r="H19" s="37" t="s">
        <v>35</v>
      </c>
      <c r="I19" s="37" t="s">
        <v>312</v>
      </c>
    </row>
    <row r="20" spans="1:9" x14ac:dyDescent="0.2">
      <c r="A20" s="35"/>
      <c r="B20" s="36"/>
      <c r="C20" s="38" t="s">
        <v>10</v>
      </c>
      <c r="D20" s="15" t="s">
        <v>10</v>
      </c>
      <c r="E20" s="15" t="s">
        <v>10</v>
      </c>
      <c r="F20" s="15" t="s">
        <v>10</v>
      </c>
      <c r="G20" s="15" t="s">
        <v>10</v>
      </c>
      <c r="H20" s="15" t="s">
        <v>11</v>
      </c>
      <c r="I20" s="15" t="s">
        <v>11</v>
      </c>
    </row>
    <row r="21" spans="1:9" x14ac:dyDescent="0.2">
      <c r="A21" s="35" t="s">
        <v>0</v>
      </c>
      <c r="B21" s="36"/>
      <c r="C21" s="40"/>
      <c r="D21" s="40"/>
      <c r="E21" s="40"/>
      <c r="F21" s="40">
        <v>7000000</v>
      </c>
      <c r="G21" s="40"/>
      <c r="H21" s="40"/>
      <c r="I21" s="40"/>
    </row>
    <row r="22" spans="1:9" x14ac:dyDescent="0.2">
      <c r="A22" s="35" t="s">
        <v>1</v>
      </c>
      <c r="B22" s="36"/>
      <c r="C22" s="40">
        <f t="shared" ref="C22" si="0">B33</f>
        <v>0</v>
      </c>
      <c r="D22" s="40">
        <f t="shared" ref="D22" si="1">C33</f>
        <v>0</v>
      </c>
      <c r="E22" s="40">
        <f t="shared" ref="E22" si="2">D33</f>
        <v>0</v>
      </c>
      <c r="F22" s="40">
        <f t="shared" ref="F22" si="3">E33</f>
        <v>0</v>
      </c>
      <c r="G22" s="40">
        <f t="shared" ref="G22" si="4">F33</f>
        <v>0</v>
      </c>
      <c r="H22" s="40">
        <f t="shared" ref="H22" si="5">G33</f>
        <v>1.9499999999534339</v>
      </c>
      <c r="I22" s="40">
        <f t="shared" ref="I22" si="6">H33</f>
        <v>1.9499999999534339</v>
      </c>
    </row>
    <row r="23" spans="1:9" x14ac:dyDescent="0.2">
      <c r="A23" s="35" t="s">
        <v>2</v>
      </c>
      <c r="B23" s="36"/>
      <c r="C23" s="40"/>
      <c r="D23" s="40"/>
      <c r="E23" s="40"/>
      <c r="F23" s="40">
        <v>171060.56</v>
      </c>
      <c r="G23" s="40">
        <v>1857290.68</v>
      </c>
      <c r="H23" s="40"/>
      <c r="I23" s="40"/>
    </row>
    <row r="24" spans="1:9" x14ac:dyDescent="0.2">
      <c r="A24" s="35" t="s">
        <v>3</v>
      </c>
      <c r="B24" s="36"/>
      <c r="C24" s="40"/>
      <c r="D24" s="40"/>
      <c r="E24" s="39"/>
      <c r="F24" s="40">
        <v>171060.56</v>
      </c>
      <c r="G24" s="40">
        <v>1857288.73</v>
      </c>
      <c r="H24" s="40"/>
      <c r="I24" s="40"/>
    </row>
    <row r="25" spans="1:9" x14ac:dyDescent="0.2">
      <c r="A25" s="35"/>
      <c r="B25" s="36"/>
      <c r="C25" s="40"/>
      <c r="D25" s="40"/>
      <c r="E25" s="40"/>
      <c r="F25" s="40"/>
      <c r="G25" s="40"/>
      <c r="H25" s="40"/>
      <c r="I25" s="40"/>
    </row>
    <row r="26" spans="1:9" x14ac:dyDescent="0.2">
      <c r="A26" s="10" t="s">
        <v>4</v>
      </c>
      <c r="B26" s="6"/>
      <c r="C26" s="18"/>
      <c r="D26" s="18"/>
      <c r="E26" s="18"/>
      <c r="F26" s="18"/>
      <c r="G26" s="18"/>
      <c r="H26" s="16"/>
      <c r="I26" s="16"/>
    </row>
    <row r="27" spans="1:9" x14ac:dyDescent="0.2">
      <c r="A27" s="10" t="s">
        <v>31</v>
      </c>
      <c r="B27" s="11"/>
      <c r="C27" s="19"/>
      <c r="D27" s="18"/>
      <c r="E27" s="18"/>
      <c r="F27" s="18"/>
      <c r="G27" s="18"/>
      <c r="H27" s="16"/>
      <c r="I27" s="16"/>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10" t="s">
        <v>5</v>
      </c>
      <c r="B31" s="11"/>
      <c r="C31" s="16">
        <f t="shared" ref="C31:H31" si="7">SUM(C28:C30)</f>
        <v>0</v>
      </c>
      <c r="D31" s="16">
        <f t="shared" si="7"/>
        <v>0</v>
      </c>
      <c r="E31" s="16">
        <f t="shared" si="7"/>
        <v>0</v>
      </c>
      <c r="F31" s="16">
        <f t="shared" si="7"/>
        <v>0</v>
      </c>
      <c r="G31" s="16">
        <f t="shared" si="7"/>
        <v>0</v>
      </c>
      <c r="H31" s="16">
        <f t="shared" si="7"/>
        <v>0</v>
      </c>
      <c r="I31" s="16">
        <f t="shared" ref="I31" si="8">SUM(I28:I30)</f>
        <v>0</v>
      </c>
    </row>
    <row r="32" spans="1:9" x14ac:dyDescent="0.2">
      <c r="A32" s="35"/>
      <c r="B32" s="36"/>
      <c r="C32" s="40"/>
      <c r="D32" s="40"/>
      <c r="E32" s="40"/>
      <c r="F32" s="40"/>
      <c r="G32" s="40"/>
      <c r="H32" s="40"/>
      <c r="I32" s="40"/>
    </row>
    <row r="33" spans="1:9" x14ac:dyDescent="0.2">
      <c r="A33" s="35" t="s">
        <v>7</v>
      </c>
      <c r="B33" s="36"/>
      <c r="C33" s="39">
        <f t="shared" ref="C33" si="9">+C22+C23-C24+C31</f>
        <v>0</v>
      </c>
      <c r="D33" s="39">
        <f>+D22+D23-D24+D31</f>
        <v>0</v>
      </c>
      <c r="E33" s="39">
        <f t="shared" ref="E33" si="10">+E22+E23-E24+E31</f>
        <v>0</v>
      </c>
      <c r="F33" s="39">
        <f>+F22+F23-F24+F31</f>
        <v>0</v>
      </c>
      <c r="G33" s="39">
        <f>+G22+G23-G24+G31</f>
        <v>1.9499999999534339</v>
      </c>
      <c r="H33" s="39">
        <f t="shared" ref="H33" si="11">+H22+H23-H24+H31</f>
        <v>1.9499999999534339</v>
      </c>
      <c r="I33" s="39">
        <f t="shared" ref="I33" si="12">+I22+I23-I24+I31</f>
        <v>1.9499999999534339</v>
      </c>
    </row>
    <row r="34" spans="1:9" x14ac:dyDescent="0.2">
      <c r="A34" s="41"/>
      <c r="B34" s="42"/>
      <c r="C34" s="43"/>
      <c r="D34" s="43"/>
      <c r="E34" s="40"/>
      <c r="F34" s="40"/>
      <c r="G34" s="40"/>
      <c r="H34" s="40"/>
      <c r="I34" s="40"/>
    </row>
    <row r="35" spans="1:9" x14ac:dyDescent="0.2">
      <c r="A35" s="35" t="s">
        <v>24</v>
      </c>
      <c r="B35" s="36"/>
      <c r="C35" s="43"/>
      <c r="D35" s="43"/>
      <c r="E35" s="40"/>
      <c r="F35" s="40">
        <v>708939.44</v>
      </c>
      <c r="G35" s="40">
        <v>549505</v>
      </c>
      <c r="H35" s="40"/>
      <c r="I35" s="40"/>
    </row>
    <row r="36" spans="1:9" x14ac:dyDescent="0.2">
      <c r="A36" s="41"/>
      <c r="B36" s="42"/>
      <c r="C36" s="43"/>
      <c r="D36" s="43"/>
      <c r="E36" s="40"/>
      <c r="F36" s="40"/>
      <c r="G36" s="40"/>
      <c r="H36" s="40"/>
      <c r="I36" s="40"/>
    </row>
    <row r="37" spans="1:9" x14ac:dyDescent="0.2">
      <c r="A37" s="35" t="s">
        <v>25</v>
      </c>
      <c r="B37" s="44"/>
      <c r="C37" s="45">
        <f t="shared" ref="C37:E37" si="13">C33-C35</f>
        <v>0</v>
      </c>
      <c r="D37" s="45">
        <f t="shared" si="13"/>
        <v>0</v>
      </c>
      <c r="E37" s="46">
        <f t="shared" si="13"/>
        <v>0</v>
      </c>
      <c r="F37" s="46" t="s">
        <v>101</v>
      </c>
      <c r="G37" s="46" t="s">
        <v>101</v>
      </c>
      <c r="H37" s="46" t="s">
        <v>101</v>
      </c>
      <c r="I37" s="46" t="s">
        <v>101</v>
      </c>
    </row>
    <row r="38" spans="1:9" x14ac:dyDescent="0.2">
      <c r="A38" s="47"/>
      <c r="B38" s="47"/>
      <c r="C38" s="48"/>
      <c r="D38" s="48"/>
      <c r="E38" s="48"/>
      <c r="F38" s="48"/>
      <c r="G38" s="48"/>
      <c r="H38" s="48"/>
      <c r="I38" s="48"/>
    </row>
    <row r="39" spans="1:9" x14ac:dyDescent="0.2">
      <c r="A39" s="49" t="s">
        <v>26</v>
      </c>
      <c r="B39" s="31"/>
      <c r="C39" s="50"/>
      <c r="D39" s="50"/>
      <c r="E39" s="51"/>
      <c r="F39" s="51"/>
      <c r="G39" s="51"/>
      <c r="H39" s="51"/>
      <c r="I39" s="51"/>
    </row>
    <row r="40" spans="1:9" x14ac:dyDescent="0.2">
      <c r="A40" s="52" t="s">
        <v>29</v>
      </c>
      <c r="B40" s="42"/>
      <c r="C40" s="22"/>
      <c r="D40" s="22"/>
      <c r="E40" s="43"/>
      <c r="F40" s="43"/>
      <c r="G40" s="43"/>
      <c r="H40" s="43"/>
      <c r="I40" s="43"/>
    </row>
    <row r="41" spans="1:9" x14ac:dyDescent="0.2">
      <c r="A41" s="35"/>
      <c r="B41" s="36"/>
      <c r="C41" s="40"/>
      <c r="D41" s="40"/>
      <c r="E41" s="40"/>
      <c r="F41" s="40"/>
      <c r="G41" s="40"/>
      <c r="H41" s="40"/>
      <c r="I41" s="40"/>
    </row>
    <row r="42" spans="1:9" x14ac:dyDescent="0.2">
      <c r="A42" s="35" t="s">
        <v>6</v>
      </c>
      <c r="B42" s="36"/>
      <c r="C42" s="17"/>
      <c r="D42" s="17"/>
      <c r="E42" s="40"/>
      <c r="F42" s="40"/>
      <c r="G42" s="40"/>
      <c r="H42" s="40"/>
      <c r="I42" s="40"/>
    </row>
    <row r="43" spans="1:9" x14ac:dyDescent="0.2">
      <c r="A43" s="35"/>
      <c r="B43" s="36"/>
      <c r="C43" s="17"/>
      <c r="D43" s="17"/>
      <c r="E43" s="40"/>
      <c r="F43" s="40"/>
      <c r="G43" s="40"/>
      <c r="H43" s="40"/>
      <c r="I43" s="40"/>
    </row>
    <row r="44" spans="1:9" x14ac:dyDescent="0.2">
      <c r="A44" s="52" t="s">
        <v>8</v>
      </c>
      <c r="B44" s="44"/>
      <c r="C44" s="17"/>
      <c r="D44" s="17"/>
      <c r="E44" s="40"/>
      <c r="F44" s="40"/>
      <c r="G44" s="40"/>
      <c r="H44" s="40"/>
      <c r="I44" s="40"/>
    </row>
    <row r="45" spans="1:9" x14ac:dyDescent="0.2">
      <c r="A45" s="53" t="s">
        <v>9</v>
      </c>
      <c r="B45" s="54"/>
      <c r="C45" s="17"/>
      <c r="D45" s="17"/>
      <c r="E45" s="40"/>
      <c r="F45" s="40"/>
      <c r="G45" s="40"/>
      <c r="H45" s="40"/>
      <c r="I45" s="40"/>
    </row>
  </sheetData>
  <sheetProtection selectLockedCells="1"/>
  <mergeCells count="4">
    <mergeCell ref="A8:I8"/>
    <mergeCell ref="A13:I13"/>
    <mergeCell ref="A14:I14"/>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rowBreaks count="1" manualBreakCount="1">
    <brk id="16"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AE43BD-4AB5-46C6-9780-5D5103657D6B}">
  <sheetPr>
    <pageSetUpPr fitToPage="1"/>
  </sheetPr>
  <dimension ref="A1:K45"/>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11" x14ac:dyDescent="0.2">
      <c r="A1" s="263"/>
      <c r="B1" s="263"/>
      <c r="C1" s="263"/>
      <c r="D1" s="263"/>
      <c r="E1" s="263"/>
      <c r="F1" s="263"/>
      <c r="G1" s="263"/>
      <c r="H1" s="263"/>
      <c r="I1" s="263"/>
      <c r="J1" s="214"/>
      <c r="K1" s="214"/>
    </row>
    <row r="2" spans="1:11" x14ac:dyDescent="0.2">
      <c r="A2" s="263" t="s">
        <v>13</v>
      </c>
      <c r="B2" s="264" t="s">
        <v>36</v>
      </c>
      <c r="C2" s="264"/>
      <c r="D2" s="264"/>
      <c r="E2" s="263"/>
      <c r="F2" s="263"/>
      <c r="G2" s="265" t="s">
        <v>14</v>
      </c>
      <c r="H2" s="264" t="s">
        <v>241</v>
      </c>
      <c r="I2" s="264"/>
      <c r="J2" s="214"/>
      <c r="K2" s="214"/>
    </row>
    <row r="3" spans="1:11" x14ac:dyDescent="0.2">
      <c r="A3" s="263" t="s">
        <v>22</v>
      </c>
      <c r="B3" s="264" t="s">
        <v>259</v>
      </c>
      <c r="C3" s="264"/>
      <c r="D3" s="264"/>
      <c r="E3" s="263"/>
      <c r="F3" s="263"/>
      <c r="G3" s="265" t="s">
        <v>15</v>
      </c>
      <c r="H3" s="266" t="s">
        <v>242</v>
      </c>
      <c r="I3" s="266"/>
      <c r="J3" s="214"/>
      <c r="K3" s="214"/>
    </row>
    <row r="4" spans="1:11" x14ac:dyDescent="0.2">
      <c r="A4" s="263" t="s">
        <v>16</v>
      </c>
      <c r="B4" s="264" t="s">
        <v>260</v>
      </c>
      <c r="C4" s="264"/>
      <c r="D4" s="264"/>
      <c r="E4" s="263"/>
      <c r="F4" s="263"/>
      <c r="G4" s="265" t="s">
        <v>18</v>
      </c>
      <c r="H4" s="264" t="s">
        <v>38</v>
      </c>
      <c r="I4" s="264"/>
      <c r="J4" s="214"/>
      <c r="K4" s="214"/>
    </row>
    <row r="5" spans="1:11" ht="12.75" customHeight="1" x14ac:dyDescent="0.2">
      <c r="A5" s="263" t="s">
        <v>17</v>
      </c>
      <c r="B5" s="307" t="s">
        <v>261</v>
      </c>
      <c r="C5" s="307"/>
      <c r="D5" s="307"/>
      <c r="E5" s="288"/>
      <c r="F5" s="263"/>
      <c r="G5" s="265" t="s">
        <v>19</v>
      </c>
      <c r="H5" s="266" t="s">
        <v>262</v>
      </c>
      <c r="I5" s="266"/>
      <c r="J5" s="214"/>
      <c r="K5" s="214"/>
    </row>
    <row r="6" spans="1:11" ht="39" customHeight="1" x14ac:dyDescent="0.2">
      <c r="A6" s="263"/>
      <c r="B6" s="308"/>
      <c r="C6" s="308"/>
      <c r="D6" s="308"/>
      <c r="E6" s="288"/>
      <c r="F6" s="263"/>
      <c r="G6" s="263"/>
      <c r="H6" s="263"/>
      <c r="I6" s="263"/>
      <c r="J6" s="214"/>
      <c r="K6" s="214"/>
    </row>
    <row r="7" spans="1:11" x14ac:dyDescent="0.2">
      <c r="A7" s="263"/>
      <c r="B7" s="263"/>
      <c r="C7" s="263"/>
      <c r="D7" s="263"/>
      <c r="E7" s="263"/>
      <c r="F7" s="263"/>
      <c r="G7" s="263"/>
      <c r="H7" s="263"/>
      <c r="I7" s="263"/>
      <c r="J7" s="214"/>
      <c r="K7" s="214"/>
    </row>
    <row r="8" spans="1:11" ht="24" customHeight="1" x14ac:dyDescent="0.2">
      <c r="A8" s="309" t="s">
        <v>263</v>
      </c>
      <c r="B8" s="309"/>
      <c r="C8" s="309"/>
      <c r="D8" s="309"/>
      <c r="E8" s="309"/>
      <c r="F8" s="309"/>
      <c r="G8" s="309"/>
      <c r="H8" s="309"/>
      <c r="I8" s="309"/>
      <c r="J8" s="214"/>
      <c r="K8" s="214"/>
    </row>
    <row r="9" spans="1:11" x14ac:dyDescent="0.2">
      <c r="A9" s="263"/>
      <c r="B9" s="263"/>
      <c r="C9" s="263"/>
      <c r="D9" s="263"/>
      <c r="E9" s="263"/>
      <c r="F9" s="263"/>
      <c r="G9" s="263"/>
      <c r="H9" s="263"/>
      <c r="I9" s="263"/>
      <c r="J9" s="214"/>
      <c r="K9" s="214"/>
    </row>
    <row r="10" spans="1:11" ht="12.75" customHeight="1" x14ac:dyDescent="0.2">
      <c r="A10" s="340" t="s">
        <v>243</v>
      </c>
      <c r="B10" s="340"/>
      <c r="C10" s="340"/>
      <c r="D10" s="340"/>
      <c r="E10" s="340"/>
      <c r="F10" s="340"/>
      <c r="G10" s="340"/>
      <c r="H10" s="340"/>
      <c r="I10" s="340"/>
      <c r="J10" s="214"/>
      <c r="K10" s="214"/>
    </row>
    <row r="11" spans="1:11" x14ac:dyDescent="0.2">
      <c r="A11" s="340"/>
      <c r="B11" s="340"/>
      <c r="C11" s="340"/>
      <c r="D11" s="340"/>
      <c r="E11" s="340"/>
      <c r="F11" s="340"/>
      <c r="G11" s="340"/>
      <c r="H11" s="340"/>
      <c r="I11" s="340"/>
      <c r="J11" s="214"/>
      <c r="K11" s="214"/>
    </row>
    <row r="12" spans="1:11" ht="27.75" customHeight="1" x14ac:dyDescent="0.2">
      <c r="A12" s="340" t="s">
        <v>264</v>
      </c>
      <c r="B12" s="340"/>
      <c r="C12" s="340"/>
      <c r="D12" s="340"/>
      <c r="E12" s="340"/>
      <c r="F12" s="340"/>
      <c r="G12" s="340"/>
      <c r="H12" s="340"/>
      <c r="I12" s="340"/>
      <c r="J12" s="214"/>
      <c r="K12" s="214"/>
    </row>
    <row r="13" spans="1:11" x14ac:dyDescent="0.2">
      <c r="A13" s="263"/>
      <c r="B13" s="263"/>
      <c r="C13" s="263"/>
      <c r="D13" s="263"/>
      <c r="E13" s="263"/>
      <c r="F13" s="263"/>
      <c r="G13" s="263"/>
      <c r="H13" s="263"/>
      <c r="I13" s="263"/>
      <c r="J13" s="214"/>
      <c r="K13" s="214"/>
    </row>
    <row r="14" spans="1:11" ht="12.75" customHeight="1" x14ac:dyDescent="0.2">
      <c r="A14" s="341" t="s">
        <v>258</v>
      </c>
      <c r="B14" s="342"/>
      <c r="C14" s="342"/>
      <c r="D14" s="342"/>
      <c r="E14" s="342"/>
      <c r="F14" s="342"/>
      <c r="G14" s="342"/>
      <c r="H14" s="342"/>
      <c r="I14" s="342"/>
      <c r="J14" s="214"/>
      <c r="K14" s="214"/>
    </row>
    <row r="15" spans="1:11" ht="12.75" hidden="1" customHeight="1" x14ac:dyDescent="0.2">
      <c r="A15" s="263"/>
      <c r="B15" s="263"/>
      <c r="C15" s="263"/>
      <c r="D15" s="263"/>
      <c r="E15" s="263"/>
      <c r="F15" s="263"/>
      <c r="G15" s="263"/>
      <c r="H15" s="263"/>
      <c r="I15" s="263"/>
      <c r="J15" s="214"/>
      <c r="K15" s="214"/>
    </row>
    <row r="16" spans="1:11" ht="12.75" hidden="1" customHeight="1" x14ac:dyDescent="0.2">
      <c r="A16" s="251"/>
      <c r="B16" s="263"/>
      <c r="C16" s="263"/>
      <c r="D16" s="263"/>
      <c r="E16" s="263"/>
      <c r="F16" s="263"/>
      <c r="G16" s="263"/>
      <c r="H16" s="263"/>
      <c r="I16" s="263"/>
      <c r="J16" s="214"/>
      <c r="K16" s="214"/>
    </row>
    <row r="17" spans="1:11" x14ac:dyDescent="0.2">
      <c r="A17" s="263"/>
      <c r="B17" s="263"/>
      <c r="C17" s="263"/>
      <c r="D17" s="263"/>
      <c r="E17" s="263"/>
      <c r="F17" s="263"/>
      <c r="G17" s="263"/>
      <c r="H17" s="263"/>
      <c r="I17" s="263"/>
      <c r="J17" s="251"/>
      <c r="K17" s="251"/>
    </row>
    <row r="18" spans="1:11" x14ac:dyDescent="0.2">
      <c r="A18" s="301" t="s">
        <v>12</v>
      </c>
      <c r="B18" s="302"/>
      <c r="C18" s="302"/>
      <c r="D18" s="302"/>
      <c r="E18" s="302"/>
      <c r="F18" s="302"/>
      <c r="G18" s="302"/>
      <c r="H18" s="302"/>
      <c r="I18" s="303"/>
      <c r="J18" s="251"/>
      <c r="K18" s="251"/>
    </row>
    <row r="19" spans="1:11" x14ac:dyDescent="0.2">
      <c r="A19" s="267"/>
      <c r="B19" s="268"/>
      <c r="C19" s="269" t="s">
        <v>27</v>
      </c>
      <c r="D19" s="269" t="s">
        <v>30</v>
      </c>
      <c r="E19" s="269" t="s">
        <v>32</v>
      </c>
      <c r="F19" s="269" t="s">
        <v>33</v>
      </c>
      <c r="G19" s="269" t="s">
        <v>34</v>
      </c>
      <c r="H19" s="269" t="s">
        <v>35</v>
      </c>
      <c r="I19" s="269" t="s">
        <v>312</v>
      </c>
      <c r="J19" s="251"/>
      <c r="K19" s="251"/>
    </row>
    <row r="20" spans="1:11" x14ac:dyDescent="0.2">
      <c r="A20" s="267"/>
      <c r="B20" s="268"/>
      <c r="C20" s="270" t="s">
        <v>10</v>
      </c>
      <c r="D20" s="255" t="s">
        <v>10</v>
      </c>
      <c r="E20" s="255" t="s">
        <v>10</v>
      </c>
      <c r="F20" s="255" t="s">
        <v>10</v>
      </c>
      <c r="G20" s="255" t="s">
        <v>10</v>
      </c>
      <c r="H20" s="255" t="s">
        <v>11</v>
      </c>
      <c r="I20" s="255" t="s">
        <v>11</v>
      </c>
      <c r="J20" s="251"/>
      <c r="K20" s="251"/>
    </row>
    <row r="21" spans="1:11" x14ac:dyDescent="0.2">
      <c r="A21" s="267" t="s">
        <v>0</v>
      </c>
      <c r="B21" s="268"/>
      <c r="C21" s="272"/>
      <c r="D21" s="272"/>
      <c r="E21" s="272"/>
      <c r="F21" s="272">
        <v>0</v>
      </c>
      <c r="G21" s="272">
        <v>100000</v>
      </c>
      <c r="H21" s="272">
        <v>100000</v>
      </c>
      <c r="I21" s="272">
        <v>100000</v>
      </c>
      <c r="J21" s="251"/>
      <c r="K21" s="251"/>
    </row>
    <row r="22" spans="1:11" x14ac:dyDescent="0.2">
      <c r="A22" s="267" t="s">
        <v>1</v>
      </c>
      <c r="B22" s="268"/>
      <c r="C22" s="272">
        <v>0</v>
      </c>
      <c r="D22" s="272">
        <v>0</v>
      </c>
      <c r="E22" s="272">
        <v>0</v>
      </c>
      <c r="F22" s="272">
        <v>0</v>
      </c>
      <c r="G22" s="272">
        <v>7.3800000000001091</v>
      </c>
      <c r="H22" s="272">
        <v>0</v>
      </c>
      <c r="I22" s="272">
        <v>0</v>
      </c>
      <c r="J22" s="251"/>
      <c r="K22" s="251"/>
    </row>
    <row r="23" spans="1:11" x14ac:dyDescent="0.2">
      <c r="A23" s="267" t="s">
        <v>2</v>
      </c>
      <c r="B23" s="268"/>
      <c r="C23" s="272"/>
      <c r="D23" s="272"/>
      <c r="E23" s="272"/>
      <c r="F23" s="272">
        <v>1075</v>
      </c>
      <c r="G23" s="272">
        <v>43247.11</v>
      </c>
      <c r="H23" s="272">
        <v>34174</v>
      </c>
      <c r="I23" s="272">
        <v>0</v>
      </c>
      <c r="J23" s="251"/>
      <c r="K23" s="251"/>
    </row>
    <row r="24" spans="1:11" x14ac:dyDescent="0.2">
      <c r="A24" s="267" t="s">
        <v>3</v>
      </c>
      <c r="B24" s="268"/>
      <c r="C24" s="272"/>
      <c r="D24" s="272"/>
      <c r="E24" s="271"/>
      <c r="F24" s="272">
        <v>1067.6199999999999</v>
      </c>
      <c r="G24" s="272">
        <v>43254.49</v>
      </c>
      <c r="H24" s="272">
        <v>34174</v>
      </c>
      <c r="I24" s="272">
        <v>0</v>
      </c>
      <c r="J24" s="251"/>
      <c r="K24" s="251"/>
    </row>
    <row r="25" spans="1:11" x14ac:dyDescent="0.2">
      <c r="A25" s="267"/>
      <c r="B25" s="268"/>
      <c r="C25" s="272"/>
      <c r="D25" s="272"/>
      <c r="E25" s="272"/>
      <c r="F25" s="272"/>
      <c r="G25" s="272"/>
      <c r="H25" s="272"/>
      <c r="I25" s="272"/>
      <c r="J25" s="251"/>
      <c r="K25" s="251"/>
    </row>
    <row r="26" spans="1:11" x14ac:dyDescent="0.2">
      <c r="A26" s="253" t="s">
        <v>4</v>
      </c>
      <c r="B26" s="252"/>
      <c r="C26" s="258"/>
      <c r="D26" s="258"/>
      <c r="E26" s="258"/>
      <c r="F26" s="258"/>
      <c r="G26" s="258"/>
      <c r="H26" s="256"/>
      <c r="I26" s="256"/>
      <c r="J26" s="251"/>
      <c r="K26" s="287"/>
    </row>
    <row r="27" spans="1:11" x14ac:dyDescent="0.2">
      <c r="A27" s="253" t="s">
        <v>31</v>
      </c>
      <c r="B27" s="254"/>
      <c r="C27" s="259"/>
      <c r="D27" s="258"/>
      <c r="E27" s="258"/>
      <c r="F27" s="258"/>
      <c r="G27" s="258"/>
      <c r="H27" s="256"/>
      <c r="I27" s="256"/>
      <c r="J27" s="251"/>
      <c r="K27" s="251"/>
    </row>
    <row r="28" spans="1:11" x14ac:dyDescent="0.2">
      <c r="A28" s="260"/>
      <c r="B28" s="261"/>
      <c r="C28" s="257"/>
      <c r="D28" s="257"/>
      <c r="E28" s="257"/>
      <c r="F28" s="257"/>
      <c r="G28" s="257"/>
      <c r="H28" s="257"/>
      <c r="I28" s="257"/>
      <c r="J28" s="251"/>
      <c r="K28" s="251"/>
    </row>
    <row r="29" spans="1:11" x14ac:dyDescent="0.2">
      <c r="A29" s="260"/>
      <c r="B29" s="261"/>
      <c r="C29" s="257"/>
      <c r="D29" s="257"/>
      <c r="E29" s="257"/>
      <c r="F29" s="257"/>
      <c r="G29" s="257"/>
      <c r="H29" s="257"/>
      <c r="I29" s="257"/>
      <c r="J29" s="251"/>
      <c r="K29" s="251"/>
    </row>
    <row r="30" spans="1:11" x14ac:dyDescent="0.2">
      <c r="A30" s="260"/>
      <c r="B30" s="261"/>
      <c r="C30" s="257"/>
      <c r="D30" s="257"/>
      <c r="E30" s="257"/>
      <c r="F30" s="257"/>
      <c r="G30" s="257"/>
      <c r="H30" s="257"/>
      <c r="I30" s="257"/>
      <c r="J30" s="251"/>
      <c r="K30" s="251"/>
    </row>
    <row r="31" spans="1:11" x14ac:dyDescent="0.2">
      <c r="A31" s="253" t="s">
        <v>5</v>
      </c>
      <c r="B31" s="254"/>
      <c r="C31" s="256">
        <v>0</v>
      </c>
      <c r="D31" s="256">
        <v>0</v>
      </c>
      <c r="E31" s="256">
        <v>0</v>
      </c>
      <c r="F31" s="256">
        <v>0</v>
      </c>
      <c r="G31" s="256">
        <v>0</v>
      </c>
      <c r="H31" s="256">
        <v>0</v>
      </c>
      <c r="I31" s="256">
        <v>0</v>
      </c>
      <c r="J31" s="251"/>
      <c r="K31" s="251"/>
    </row>
    <row r="32" spans="1:11" x14ac:dyDescent="0.2">
      <c r="A32" s="267"/>
      <c r="B32" s="268"/>
      <c r="C32" s="272"/>
      <c r="D32" s="272"/>
      <c r="E32" s="272"/>
      <c r="F32" s="272"/>
      <c r="G32" s="272"/>
      <c r="H32" s="272"/>
      <c r="I32" s="272"/>
      <c r="J32" s="251"/>
      <c r="K32" s="251"/>
    </row>
    <row r="33" spans="1:11" x14ac:dyDescent="0.2">
      <c r="A33" s="267" t="s">
        <v>7</v>
      </c>
      <c r="B33" s="268"/>
      <c r="C33" s="271">
        <v>0</v>
      </c>
      <c r="D33" s="271">
        <v>0</v>
      </c>
      <c r="E33" s="271">
        <v>0</v>
      </c>
      <c r="F33" s="271">
        <v>7.3800000000001091</v>
      </c>
      <c r="G33" s="271">
        <v>0</v>
      </c>
      <c r="H33" s="271">
        <v>0</v>
      </c>
      <c r="I33" s="271">
        <v>0</v>
      </c>
      <c r="J33" s="214"/>
      <c r="K33" s="214"/>
    </row>
    <row r="34" spans="1:11" x14ac:dyDescent="0.2">
      <c r="A34" s="273"/>
      <c r="B34" s="274"/>
      <c r="C34" s="275"/>
      <c r="D34" s="275"/>
      <c r="E34" s="272"/>
      <c r="F34" s="272"/>
      <c r="G34" s="272"/>
      <c r="H34" s="272"/>
      <c r="I34" s="272"/>
      <c r="J34" s="214"/>
      <c r="K34" s="214"/>
    </row>
    <row r="35" spans="1:11" x14ac:dyDescent="0.2">
      <c r="A35" s="267" t="s">
        <v>24</v>
      </c>
      <c r="B35" s="268"/>
      <c r="C35" s="275"/>
      <c r="D35" s="275"/>
      <c r="E35" s="272"/>
      <c r="F35" s="272">
        <v>77428.38</v>
      </c>
      <c r="G35" s="272">
        <v>30897.51</v>
      </c>
      <c r="H35" s="272">
        <v>0</v>
      </c>
      <c r="I35" s="272">
        <v>0</v>
      </c>
      <c r="J35" s="214"/>
      <c r="K35" s="214"/>
    </row>
    <row r="36" spans="1:11" x14ac:dyDescent="0.2">
      <c r="A36" s="273"/>
      <c r="B36" s="274"/>
      <c r="C36" s="275"/>
      <c r="D36" s="275"/>
      <c r="E36" s="272"/>
      <c r="F36" s="272"/>
      <c r="G36" s="272"/>
      <c r="H36" s="272"/>
      <c r="I36" s="272"/>
      <c r="J36" s="214"/>
      <c r="K36" s="214"/>
    </row>
    <row r="37" spans="1:11" x14ac:dyDescent="0.2">
      <c r="A37" s="267" t="s">
        <v>25</v>
      </c>
      <c r="B37" s="276"/>
      <c r="C37" s="277">
        <v>0</v>
      </c>
      <c r="D37" s="277">
        <v>0</v>
      </c>
      <c r="E37" s="278">
        <v>0</v>
      </c>
      <c r="F37" s="278" t="s">
        <v>101</v>
      </c>
      <c r="G37" s="278" t="s">
        <v>101</v>
      </c>
      <c r="H37" s="278" t="s">
        <v>101</v>
      </c>
      <c r="I37" s="278" t="s">
        <v>101</v>
      </c>
      <c r="J37" s="214"/>
      <c r="K37" s="214"/>
    </row>
    <row r="38" spans="1:11" x14ac:dyDescent="0.2">
      <c r="A38" s="279"/>
      <c r="B38" s="279"/>
      <c r="C38" s="280"/>
      <c r="D38" s="280"/>
      <c r="E38" s="280"/>
      <c r="F38" s="280"/>
      <c r="G38" s="280"/>
      <c r="H38" s="280"/>
      <c r="I38" s="280"/>
      <c r="J38" s="214"/>
      <c r="K38" s="214"/>
    </row>
    <row r="39" spans="1:11" x14ac:dyDescent="0.2">
      <c r="A39" s="281" t="s">
        <v>26</v>
      </c>
      <c r="B39" s="264"/>
      <c r="C39" s="282"/>
      <c r="D39" s="282"/>
      <c r="E39" s="283"/>
      <c r="F39" s="283"/>
      <c r="G39" s="283"/>
      <c r="H39" s="283"/>
      <c r="I39" s="283"/>
      <c r="J39" s="214"/>
      <c r="K39" s="214"/>
    </row>
    <row r="40" spans="1:11" x14ac:dyDescent="0.2">
      <c r="A40" s="284" t="s">
        <v>29</v>
      </c>
      <c r="B40" s="274"/>
      <c r="C40" s="262"/>
      <c r="D40" s="262"/>
      <c r="E40" s="275"/>
      <c r="F40" s="275"/>
      <c r="G40" s="275"/>
      <c r="H40" s="275"/>
      <c r="I40" s="275"/>
      <c r="J40" s="214"/>
      <c r="K40" s="214"/>
    </row>
    <row r="41" spans="1:11" x14ac:dyDescent="0.2">
      <c r="A41" s="267"/>
      <c r="B41" s="268"/>
      <c r="C41" s="272"/>
      <c r="D41" s="272"/>
      <c r="E41" s="272"/>
      <c r="F41" s="272"/>
      <c r="G41" s="272"/>
      <c r="H41" s="272"/>
      <c r="I41" s="272"/>
      <c r="J41" s="214"/>
      <c r="K41" s="214"/>
    </row>
    <row r="42" spans="1:11" x14ac:dyDescent="0.2">
      <c r="A42" s="267" t="s">
        <v>6</v>
      </c>
      <c r="B42" s="268"/>
      <c r="C42" s="257"/>
      <c r="D42" s="257"/>
      <c r="E42" s="272"/>
      <c r="F42" s="272"/>
      <c r="G42" s="272"/>
      <c r="H42" s="272"/>
      <c r="I42" s="272"/>
      <c r="J42" s="214"/>
      <c r="K42" s="214"/>
    </row>
    <row r="43" spans="1:11" x14ac:dyDescent="0.2">
      <c r="A43" s="267"/>
      <c r="B43" s="268"/>
      <c r="C43" s="257"/>
      <c r="D43" s="257"/>
      <c r="E43" s="272"/>
      <c r="F43" s="272"/>
      <c r="G43" s="272"/>
      <c r="H43" s="272"/>
      <c r="I43" s="272"/>
      <c r="J43" s="214"/>
      <c r="K43" s="214"/>
    </row>
    <row r="44" spans="1:11" x14ac:dyDescent="0.2">
      <c r="A44" s="284" t="s">
        <v>8</v>
      </c>
      <c r="B44" s="276"/>
      <c r="C44" s="257"/>
      <c r="D44" s="257"/>
      <c r="E44" s="272"/>
      <c r="F44" s="272"/>
      <c r="G44" s="272"/>
      <c r="H44" s="272"/>
      <c r="I44" s="272"/>
      <c r="J44" s="214"/>
      <c r="K44" s="214"/>
    </row>
    <row r="45" spans="1:11" x14ac:dyDescent="0.2">
      <c r="A45" s="285" t="s">
        <v>9</v>
      </c>
      <c r="B45" s="286"/>
      <c r="C45" s="257"/>
      <c r="D45" s="257"/>
      <c r="E45" s="272"/>
      <c r="F45" s="272"/>
      <c r="G45" s="272"/>
      <c r="H45" s="272"/>
      <c r="I45" s="272"/>
      <c r="J45" s="214"/>
      <c r="K45" s="214"/>
    </row>
  </sheetData>
  <sheetProtection selectLockedCells="1"/>
  <mergeCells count="6">
    <mergeCell ref="A18:I18"/>
    <mergeCell ref="B5:D6"/>
    <mergeCell ref="A8:I8"/>
    <mergeCell ref="A10:I11"/>
    <mergeCell ref="A12:I12"/>
    <mergeCell ref="A14:I1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92ADF-4341-4B57-930C-4FC11B72C462}">
  <sheetPr>
    <pageSetUpPr fitToPage="1"/>
  </sheetPr>
  <dimension ref="A1:I44"/>
  <sheetViews>
    <sheetView zoomScaleNormal="100" zoomScaleSheetLayoutView="90" workbookViewId="0">
      <selection activeCell="R33" sqref="R33"/>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56</v>
      </c>
      <c r="I2" s="31"/>
    </row>
    <row r="3" spans="1:9" x14ac:dyDescent="0.2">
      <c r="A3" s="30" t="s">
        <v>22</v>
      </c>
      <c r="B3" s="31" t="s">
        <v>57</v>
      </c>
      <c r="C3" s="31"/>
      <c r="D3" s="31"/>
      <c r="E3" s="30"/>
      <c r="F3" s="30"/>
      <c r="G3" s="32" t="s">
        <v>15</v>
      </c>
      <c r="H3" s="33" t="s">
        <v>58</v>
      </c>
      <c r="I3" s="33"/>
    </row>
    <row r="4" spans="1:9" x14ac:dyDescent="0.2">
      <c r="A4" s="30" t="s">
        <v>16</v>
      </c>
      <c r="B4" s="31" t="s">
        <v>68</v>
      </c>
      <c r="C4" s="31"/>
      <c r="D4" s="31"/>
      <c r="E4" s="30"/>
      <c r="F4" s="30"/>
      <c r="G4" s="32" t="s">
        <v>18</v>
      </c>
      <c r="H4" s="31" t="s">
        <v>38</v>
      </c>
      <c r="I4" s="31"/>
    </row>
    <row r="5" spans="1:9" x14ac:dyDescent="0.2">
      <c r="A5" s="30" t="s">
        <v>17</v>
      </c>
      <c r="B5" s="34" t="s">
        <v>60</v>
      </c>
      <c r="C5" s="33"/>
      <c r="D5" s="33"/>
      <c r="E5" s="30"/>
      <c r="F5" s="30"/>
      <c r="G5" s="32" t="s">
        <v>19</v>
      </c>
      <c r="H5" s="33" t="s">
        <v>69</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70</v>
      </c>
      <c r="B8" s="30"/>
      <c r="C8" s="30"/>
      <c r="D8" s="30"/>
      <c r="E8" s="30"/>
      <c r="F8" s="30"/>
      <c r="G8" s="30"/>
      <c r="H8" s="30"/>
      <c r="I8" s="30"/>
    </row>
    <row r="9" spans="1:9" x14ac:dyDescent="0.2">
      <c r="A9" s="30" t="s">
        <v>71</v>
      </c>
      <c r="B9" s="30"/>
      <c r="C9" s="30"/>
      <c r="D9" s="30"/>
      <c r="E9" s="30"/>
      <c r="F9" s="30"/>
      <c r="G9" s="30"/>
      <c r="H9" s="30"/>
      <c r="I9" s="30"/>
    </row>
    <row r="10" spans="1:9" x14ac:dyDescent="0.2">
      <c r="A10" s="30" t="s">
        <v>72</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73</v>
      </c>
      <c r="B12" s="30"/>
      <c r="C12" s="30"/>
      <c r="D12" s="30"/>
      <c r="E12" s="30"/>
      <c r="F12" s="30"/>
      <c r="G12" s="30"/>
      <c r="H12" s="30"/>
      <c r="I12" s="30"/>
    </row>
    <row r="13" spans="1:9" x14ac:dyDescent="0.2">
      <c r="A13" s="30" t="s">
        <v>74</v>
      </c>
      <c r="B13" s="30"/>
      <c r="C13" s="30"/>
      <c r="D13" s="30"/>
      <c r="E13" s="30"/>
      <c r="F13" s="30"/>
      <c r="G13" s="30"/>
      <c r="H13" s="30"/>
      <c r="I13" s="30"/>
    </row>
    <row r="14" spans="1:9" x14ac:dyDescent="0.2">
      <c r="A14" s="1" t="s">
        <v>75</v>
      </c>
      <c r="B14" s="30"/>
      <c r="C14" s="30"/>
      <c r="D14" s="30"/>
      <c r="E14" s="30"/>
      <c r="F14" s="30"/>
      <c r="G14" s="30"/>
      <c r="H14" s="30"/>
      <c r="I14" s="30"/>
    </row>
    <row r="15" spans="1:9" x14ac:dyDescent="0.2">
      <c r="A15" s="30"/>
      <c r="B15" s="30"/>
      <c r="C15" s="30"/>
      <c r="D15" s="30"/>
      <c r="E15" s="30"/>
      <c r="F15" s="30"/>
      <c r="G15" s="30"/>
      <c r="H15" s="30"/>
      <c r="I15" s="30"/>
    </row>
    <row r="16" spans="1:9" x14ac:dyDescent="0.2">
      <c r="A16" s="30"/>
      <c r="B16" s="30"/>
      <c r="C16" s="30"/>
      <c r="D16" s="30"/>
      <c r="E16" s="30"/>
      <c r="F16" s="30"/>
      <c r="G16" s="30"/>
      <c r="H16" s="30"/>
      <c r="I16" s="30"/>
    </row>
    <row r="17" spans="1:9" x14ac:dyDescent="0.2">
      <c r="A17" s="301" t="s">
        <v>12</v>
      </c>
      <c r="B17" s="302"/>
      <c r="C17" s="302"/>
      <c r="D17" s="302"/>
      <c r="E17" s="302"/>
      <c r="F17" s="302"/>
      <c r="G17" s="302"/>
      <c r="H17" s="302"/>
      <c r="I17" s="303"/>
    </row>
    <row r="18" spans="1:9" x14ac:dyDescent="0.2">
      <c r="A18" s="35"/>
      <c r="B18" s="36"/>
      <c r="C18" s="37" t="s">
        <v>27</v>
      </c>
      <c r="D18" s="37" t="s">
        <v>30</v>
      </c>
      <c r="E18" s="37" t="s">
        <v>32</v>
      </c>
      <c r="F18" s="37" t="s">
        <v>33</v>
      </c>
      <c r="G18" s="37" t="s">
        <v>34</v>
      </c>
      <c r="H18" s="37" t="s">
        <v>35</v>
      </c>
      <c r="I18" s="37" t="s">
        <v>312</v>
      </c>
    </row>
    <row r="19" spans="1:9" x14ac:dyDescent="0.2">
      <c r="A19" s="35"/>
      <c r="B19" s="36"/>
      <c r="C19" s="38" t="s">
        <v>10</v>
      </c>
      <c r="D19" s="15" t="s">
        <v>10</v>
      </c>
      <c r="E19" s="15" t="s">
        <v>10</v>
      </c>
      <c r="F19" s="15" t="s">
        <v>10</v>
      </c>
      <c r="G19" s="15" t="s">
        <v>10</v>
      </c>
      <c r="H19" s="15" t="s">
        <v>11</v>
      </c>
      <c r="I19" s="15" t="s">
        <v>11</v>
      </c>
    </row>
    <row r="20" spans="1:9" x14ac:dyDescent="0.2">
      <c r="A20" s="35" t="s">
        <v>0</v>
      </c>
      <c r="B20" s="36"/>
      <c r="C20" s="40"/>
      <c r="D20" s="40"/>
      <c r="E20" s="40"/>
      <c r="F20" s="40"/>
      <c r="G20" s="40">
        <v>2102679</v>
      </c>
      <c r="H20" s="40"/>
      <c r="I20" s="40"/>
    </row>
    <row r="21" spans="1:9" x14ac:dyDescent="0.2">
      <c r="A21" s="35" t="s">
        <v>1</v>
      </c>
      <c r="B21" s="36"/>
      <c r="C21" s="40">
        <f t="shared" ref="C21" si="0">B32</f>
        <v>0</v>
      </c>
      <c r="D21" s="40">
        <f t="shared" ref="D21" si="1">C32</f>
        <v>0</v>
      </c>
      <c r="E21" s="40">
        <f t="shared" ref="E21" si="2">D32</f>
        <v>0</v>
      </c>
      <c r="F21" s="40">
        <f t="shared" ref="F21" si="3">E32</f>
        <v>0</v>
      </c>
      <c r="G21" s="40">
        <f t="shared" ref="G21" si="4">F32</f>
        <v>0</v>
      </c>
      <c r="H21" s="40">
        <f t="shared" ref="H21" si="5">G32</f>
        <v>0</v>
      </c>
      <c r="I21" s="40">
        <f t="shared" ref="I21" si="6">H32</f>
        <v>0</v>
      </c>
    </row>
    <row r="22" spans="1:9" x14ac:dyDescent="0.2">
      <c r="A22" s="35" t="s">
        <v>2</v>
      </c>
      <c r="B22" s="36"/>
      <c r="C22" s="40"/>
      <c r="D22" s="40"/>
      <c r="E22" s="40"/>
      <c r="F22" s="40"/>
      <c r="G22" s="40">
        <v>1154265.52</v>
      </c>
      <c r="H22" s="40">
        <v>0</v>
      </c>
      <c r="I22" s="40">
        <v>0</v>
      </c>
    </row>
    <row r="23" spans="1:9" x14ac:dyDescent="0.2">
      <c r="A23" s="35" t="s">
        <v>3</v>
      </c>
      <c r="B23" s="36"/>
      <c r="C23" s="40"/>
      <c r="D23" s="40"/>
      <c r="E23" s="39"/>
      <c r="F23" s="40"/>
      <c r="G23" s="40">
        <v>1154265.52</v>
      </c>
      <c r="H23" s="40">
        <v>0</v>
      </c>
      <c r="I23" s="40">
        <v>0</v>
      </c>
    </row>
    <row r="24" spans="1:9" x14ac:dyDescent="0.2">
      <c r="A24" s="35"/>
      <c r="B24" s="36"/>
      <c r="C24" s="40"/>
      <c r="D24" s="40"/>
      <c r="E24" s="40"/>
      <c r="F24" s="40"/>
      <c r="G24" s="40"/>
      <c r="H24" s="40"/>
      <c r="I24" s="40"/>
    </row>
    <row r="25" spans="1:9" x14ac:dyDescent="0.2">
      <c r="A25" s="10" t="s">
        <v>4</v>
      </c>
      <c r="B25" s="6"/>
      <c r="C25" s="18"/>
      <c r="D25" s="18"/>
      <c r="E25" s="18"/>
      <c r="F25" s="18"/>
      <c r="G25" s="18"/>
      <c r="H25" s="16"/>
      <c r="I25" s="16"/>
    </row>
    <row r="26" spans="1:9" x14ac:dyDescent="0.2">
      <c r="A26" s="10" t="s">
        <v>31</v>
      </c>
      <c r="B26" s="11"/>
      <c r="C26" s="19"/>
      <c r="D26" s="18"/>
      <c r="E26" s="18"/>
      <c r="F26" s="18"/>
      <c r="G26" s="18"/>
      <c r="H26" s="16"/>
      <c r="I26" s="16"/>
    </row>
    <row r="27" spans="1:9" x14ac:dyDescent="0.2">
      <c r="A27" s="20"/>
      <c r="B27" s="21"/>
      <c r="C27" s="17"/>
      <c r="D27" s="17"/>
      <c r="E27" s="17"/>
      <c r="F27" s="17"/>
      <c r="G27" s="17"/>
      <c r="H27" s="17"/>
      <c r="I27" s="17"/>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10" t="s">
        <v>5</v>
      </c>
      <c r="B30" s="11"/>
      <c r="C30" s="16">
        <f t="shared" ref="C30:H30" si="7">SUM(C27:C29)</f>
        <v>0</v>
      </c>
      <c r="D30" s="16">
        <f t="shared" si="7"/>
        <v>0</v>
      </c>
      <c r="E30" s="16">
        <f t="shared" si="7"/>
        <v>0</v>
      </c>
      <c r="F30" s="16">
        <f t="shared" si="7"/>
        <v>0</v>
      </c>
      <c r="G30" s="16">
        <f t="shared" si="7"/>
        <v>0</v>
      </c>
      <c r="H30" s="16">
        <f t="shared" si="7"/>
        <v>0</v>
      </c>
      <c r="I30" s="16">
        <f t="shared" ref="I30" si="8">SUM(I27:I29)</f>
        <v>0</v>
      </c>
    </row>
    <row r="31" spans="1:9" x14ac:dyDescent="0.2">
      <c r="A31" s="35"/>
      <c r="B31" s="36"/>
      <c r="C31" s="40"/>
      <c r="D31" s="40"/>
      <c r="E31" s="40"/>
      <c r="F31" s="40"/>
      <c r="G31" s="40"/>
      <c r="H31" s="40"/>
      <c r="I31" s="40"/>
    </row>
    <row r="32" spans="1:9" x14ac:dyDescent="0.2">
      <c r="A32" s="35" t="s">
        <v>7</v>
      </c>
      <c r="B32" s="36"/>
      <c r="C32" s="39">
        <f t="shared" ref="C32" si="9">+C21+C22-C23+C30</f>
        <v>0</v>
      </c>
      <c r="D32" s="39">
        <f>+D21+D22-D23+D30</f>
        <v>0</v>
      </c>
      <c r="E32" s="39">
        <f t="shared" ref="E32" si="10">+E21+E22-E23+E30</f>
        <v>0</v>
      </c>
      <c r="F32" s="39">
        <f>+F21+F22-F23+F30</f>
        <v>0</v>
      </c>
      <c r="G32" s="39">
        <f>+G21+G22-G23+G30</f>
        <v>0</v>
      </c>
      <c r="H32" s="39">
        <f t="shared" ref="H32" si="11">+H21+H22-H23+H30</f>
        <v>0</v>
      </c>
      <c r="I32" s="39">
        <f t="shared" ref="I32" si="12">+I21+I22-I23+I30</f>
        <v>0</v>
      </c>
    </row>
    <row r="33" spans="1:9" x14ac:dyDescent="0.2">
      <c r="A33" s="41"/>
      <c r="B33" s="42"/>
      <c r="C33" s="43"/>
      <c r="D33" s="43"/>
      <c r="E33" s="40"/>
      <c r="F33" s="40"/>
      <c r="G33" s="40"/>
      <c r="H33" s="40"/>
      <c r="I33" s="40"/>
    </row>
    <row r="34" spans="1:9" x14ac:dyDescent="0.2">
      <c r="A34" s="35" t="s">
        <v>24</v>
      </c>
      <c r="B34" s="36"/>
      <c r="C34" s="43"/>
      <c r="D34" s="43"/>
      <c r="E34" s="40"/>
      <c r="F34" s="40">
        <v>1512445.74</v>
      </c>
      <c r="G34" s="40">
        <v>0</v>
      </c>
      <c r="H34" s="40"/>
      <c r="I34" s="40"/>
    </row>
    <row r="35" spans="1:9" x14ac:dyDescent="0.2">
      <c r="A35" s="41"/>
      <c r="B35" s="42"/>
      <c r="C35" s="43"/>
      <c r="D35" s="43"/>
      <c r="E35" s="40"/>
      <c r="F35" s="40"/>
      <c r="G35" s="40"/>
      <c r="H35" s="40"/>
      <c r="I35" s="40"/>
    </row>
    <row r="36" spans="1:9" x14ac:dyDescent="0.2">
      <c r="A36" s="35" t="s">
        <v>25</v>
      </c>
      <c r="B36" s="44"/>
      <c r="C36" s="45">
        <f t="shared" ref="C36:E36" si="13">C32-C34</f>
        <v>0</v>
      </c>
      <c r="D36" s="45">
        <f t="shared" si="13"/>
        <v>0</v>
      </c>
      <c r="E36" s="46">
        <f t="shared" si="13"/>
        <v>0</v>
      </c>
      <c r="F36" s="46" t="s">
        <v>101</v>
      </c>
      <c r="G36" s="46" t="s">
        <v>101</v>
      </c>
      <c r="H36" s="46" t="s">
        <v>101</v>
      </c>
      <c r="I36" s="46" t="s">
        <v>101</v>
      </c>
    </row>
    <row r="37" spans="1:9" x14ac:dyDescent="0.2">
      <c r="A37" s="47"/>
      <c r="B37" s="47"/>
      <c r="C37" s="48"/>
      <c r="D37" s="48"/>
      <c r="E37" s="48"/>
      <c r="F37" s="48"/>
      <c r="G37" s="48"/>
      <c r="H37" s="48"/>
      <c r="I37" s="48"/>
    </row>
    <row r="38" spans="1:9" x14ac:dyDescent="0.2">
      <c r="A38" s="49" t="s">
        <v>26</v>
      </c>
      <c r="B38" s="31"/>
      <c r="C38" s="50"/>
      <c r="D38" s="50"/>
      <c r="E38" s="51"/>
      <c r="F38" s="51"/>
      <c r="G38" s="51"/>
      <c r="H38" s="51"/>
      <c r="I38" s="51"/>
    </row>
    <row r="39" spans="1:9" x14ac:dyDescent="0.2">
      <c r="A39" s="52" t="s">
        <v>29</v>
      </c>
      <c r="B39" s="42"/>
      <c r="C39" s="22"/>
      <c r="D39" s="22"/>
      <c r="E39" s="43"/>
      <c r="F39" s="43"/>
      <c r="G39" s="43"/>
      <c r="H39" s="43"/>
      <c r="I39" s="43"/>
    </row>
    <row r="40" spans="1:9" x14ac:dyDescent="0.2">
      <c r="A40" s="35"/>
      <c r="B40" s="36"/>
      <c r="C40" s="40"/>
      <c r="D40" s="40"/>
      <c r="E40" s="40"/>
      <c r="F40" s="40"/>
      <c r="G40" s="40"/>
      <c r="H40" s="40"/>
      <c r="I40" s="40"/>
    </row>
    <row r="41" spans="1:9" x14ac:dyDescent="0.2">
      <c r="A41" s="35" t="s">
        <v>6</v>
      </c>
      <c r="B41" s="36"/>
      <c r="C41" s="17"/>
      <c r="D41" s="17"/>
      <c r="E41" s="40"/>
      <c r="F41" s="40"/>
      <c r="G41" s="40"/>
      <c r="H41" s="40"/>
      <c r="I41" s="40"/>
    </row>
    <row r="42" spans="1:9" x14ac:dyDescent="0.2">
      <c r="A42" s="35"/>
      <c r="B42" s="36"/>
      <c r="C42" s="17"/>
      <c r="D42" s="17"/>
      <c r="E42" s="40"/>
      <c r="F42" s="40"/>
      <c r="G42" s="40"/>
      <c r="H42" s="40"/>
      <c r="I42" s="40"/>
    </row>
    <row r="43" spans="1:9" x14ac:dyDescent="0.2">
      <c r="A43" s="52" t="s">
        <v>8</v>
      </c>
      <c r="B43" s="44"/>
      <c r="C43" s="17"/>
      <c r="D43" s="17"/>
      <c r="E43" s="40"/>
      <c r="F43" s="40"/>
      <c r="G43" s="40"/>
      <c r="H43" s="40"/>
      <c r="I43" s="40"/>
    </row>
    <row r="44" spans="1:9" x14ac:dyDescent="0.2">
      <c r="A44" s="53" t="s">
        <v>9</v>
      </c>
      <c r="B44" s="54"/>
      <c r="C44" s="17"/>
      <c r="D44" s="17"/>
      <c r="E44" s="40"/>
      <c r="F44" s="40"/>
      <c r="G44" s="40"/>
      <c r="H44" s="40"/>
      <c r="I44" s="40"/>
    </row>
  </sheetData>
  <mergeCells count="1">
    <mergeCell ref="A17:I17"/>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7E25AB-7C59-40C9-889A-51ACC9B3E002}">
  <sheetPr>
    <pageSetUpPr fitToPage="1"/>
  </sheetPr>
  <dimension ref="A1:I44"/>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189</v>
      </c>
      <c r="I2" s="31"/>
    </row>
    <row r="3" spans="1:9" x14ac:dyDescent="0.2">
      <c r="A3" s="30" t="s">
        <v>22</v>
      </c>
      <c r="B3" s="31" t="s">
        <v>218</v>
      </c>
      <c r="C3" s="31"/>
      <c r="D3" s="31"/>
      <c r="E3" s="30"/>
      <c r="F3" s="30"/>
      <c r="G3" s="32" t="s">
        <v>15</v>
      </c>
      <c r="H3" s="33" t="s">
        <v>219</v>
      </c>
      <c r="I3" s="33"/>
    </row>
    <row r="4" spans="1:9" x14ac:dyDescent="0.2">
      <c r="A4" s="30" t="s">
        <v>16</v>
      </c>
      <c r="B4" s="31" t="s">
        <v>220</v>
      </c>
      <c r="C4" s="31"/>
      <c r="D4" s="31"/>
      <c r="E4" s="30"/>
      <c r="F4" s="30"/>
      <c r="G4" s="32" t="s">
        <v>18</v>
      </c>
      <c r="H4" s="31" t="s">
        <v>38</v>
      </c>
      <c r="I4" s="31"/>
    </row>
    <row r="5" spans="1:9" x14ac:dyDescent="0.2">
      <c r="A5" s="30" t="s">
        <v>17</v>
      </c>
      <c r="B5" s="31" t="s">
        <v>221</v>
      </c>
      <c r="C5" s="33"/>
      <c r="D5" s="33"/>
      <c r="E5" s="30"/>
      <c r="F5" s="30"/>
      <c r="G5" s="32" t="s">
        <v>19</v>
      </c>
      <c r="H5" s="33" t="s">
        <v>222</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223</v>
      </c>
      <c r="B8" s="30"/>
      <c r="C8" s="30"/>
      <c r="D8" s="30"/>
      <c r="E8" s="30"/>
      <c r="F8" s="30"/>
      <c r="G8" s="30"/>
      <c r="H8" s="30"/>
      <c r="I8" s="30"/>
    </row>
    <row r="9" spans="1:9" x14ac:dyDescent="0.2">
      <c r="A9" s="30"/>
      <c r="B9" s="30" t="s">
        <v>224</v>
      </c>
      <c r="C9" s="30"/>
      <c r="D9" s="30"/>
      <c r="E9" s="30"/>
      <c r="F9" s="30"/>
      <c r="G9" s="30"/>
      <c r="H9" s="30"/>
      <c r="I9" s="30"/>
    </row>
    <row r="10" spans="1:9" x14ac:dyDescent="0.2">
      <c r="A10" s="30" t="s">
        <v>225</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226</v>
      </c>
      <c r="B12" s="30"/>
      <c r="C12" s="30"/>
      <c r="D12" s="30"/>
      <c r="E12" s="30"/>
      <c r="F12" s="30"/>
      <c r="G12" s="30"/>
      <c r="H12" s="30"/>
      <c r="I12" s="30"/>
    </row>
    <row r="13" spans="1:9" x14ac:dyDescent="0.2">
      <c r="A13" s="30"/>
      <c r="B13" s="30" t="s">
        <v>227</v>
      </c>
      <c r="C13" s="30"/>
      <c r="D13" s="30"/>
      <c r="E13" s="30"/>
      <c r="F13" s="30"/>
      <c r="G13" s="30"/>
      <c r="H13" s="30"/>
      <c r="I13" s="30"/>
    </row>
    <row r="14" spans="1:9" x14ac:dyDescent="0.2">
      <c r="A14" s="30"/>
      <c r="B14" s="30"/>
      <c r="C14" s="30"/>
      <c r="D14" s="30"/>
      <c r="E14" s="30"/>
      <c r="F14" s="30"/>
      <c r="G14" s="30"/>
      <c r="H14" s="30"/>
      <c r="I14" s="30"/>
    </row>
    <row r="15" spans="1:9" x14ac:dyDescent="0.2">
      <c r="A15" s="1" t="s">
        <v>228</v>
      </c>
      <c r="B15" s="30"/>
      <c r="C15" s="30"/>
      <c r="D15" s="30"/>
      <c r="E15" s="30"/>
      <c r="F15" s="30"/>
      <c r="G15" s="30"/>
      <c r="H15" s="30"/>
      <c r="I15" s="30"/>
    </row>
    <row r="16" spans="1:9" x14ac:dyDescent="0.2">
      <c r="A16" s="30"/>
      <c r="B16" s="30"/>
      <c r="C16" s="30"/>
      <c r="D16" s="30"/>
      <c r="E16" s="30"/>
      <c r="F16" s="30"/>
      <c r="G16" s="30"/>
      <c r="H16" s="30"/>
      <c r="I16" s="30"/>
    </row>
    <row r="17" spans="1:9" x14ac:dyDescent="0.2">
      <c r="A17" s="301" t="s">
        <v>12</v>
      </c>
      <c r="B17" s="302"/>
      <c r="C17" s="302"/>
      <c r="D17" s="302"/>
      <c r="E17" s="302"/>
      <c r="F17" s="302"/>
      <c r="G17" s="302"/>
      <c r="H17" s="302"/>
      <c r="I17" s="303"/>
    </row>
    <row r="18" spans="1:9" x14ac:dyDescent="0.2">
      <c r="A18" s="35"/>
      <c r="B18" s="36"/>
      <c r="C18" s="37" t="s">
        <v>27</v>
      </c>
      <c r="D18" s="37" t="s">
        <v>30</v>
      </c>
      <c r="E18" s="37" t="s">
        <v>32</v>
      </c>
      <c r="F18" s="37" t="s">
        <v>33</v>
      </c>
      <c r="G18" s="37" t="s">
        <v>34</v>
      </c>
      <c r="H18" s="37" t="s">
        <v>35</v>
      </c>
      <c r="I18" s="37" t="s">
        <v>312</v>
      </c>
    </row>
    <row r="19" spans="1:9" x14ac:dyDescent="0.2">
      <c r="A19" s="35"/>
      <c r="B19" s="36"/>
      <c r="C19" s="38" t="s">
        <v>10</v>
      </c>
      <c r="D19" s="15" t="s">
        <v>10</v>
      </c>
      <c r="E19" s="15" t="s">
        <v>10</v>
      </c>
      <c r="F19" s="15" t="s">
        <v>10</v>
      </c>
      <c r="G19" s="15" t="s">
        <v>10</v>
      </c>
      <c r="H19" s="15" t="s">
        <v>11</v>
      </c>
      <c r="I19" s="15" t="s">
        <v>11</v>
      </c>
    </row>
    <row r="20" spans="1:9" x14ac:dyDescent="0.2">
      <c r="A20" s="35" t="s">
        <v>0</v>
      </c>
      <c r="B20" s="36"/>
      <c r="C20" s="40"/>
      <c r="D20" s="40"/>
      <c r="E20" s="40"/>
      <c r="F20" s="40">
        <v>0</v>
      </c>
      <c r="G20" s="40">
        <v>0</v>
      </c>
      <c r="H20" s="40">
        <v>0</v>
      </c>
      <c r="I20" s="40">
        <v>0</v>
      </c>
    </row>
    <row r="21" spans="1:9" x14ac:dyDescent="0.2">
      <c r="A21" s="35" t="s">
        <v>1</v>
      </c>
      <c r="B21" s="36"/>
      <c r="C21" s="40">
        <f t="shared" ref="C21" si="0">B32</f>
        <v>0</v>
      </c>
      <c r="D21" s="40">
        <f t="shared" ref="D21" si="1">C32</f>
        <v>0</v>
      </c>
      <c r="E21" s="40">
        <f t="shared" ref="E21" si="2">D32</f>
        <v>0</v>
      </c>
      <c r="F21" s="40">
        <f t="shared" ref="F21" si="3">E32</f>
        <v>0</v>
      </c>
      <c r="G21" s="40">
        <f>F32</f>
        <v>73563</v>
      </c>
      <c r="H21" s="40">
        <v>0</v>
      </c>
      <c r="I21" s="40">
        <v>0</v>
      </c>
    </row>
    <row r="22" spans="1:9" x14ac:dyDescent="0.2">
      <c r="A22" s="35" t="s">
        <v>2</v>
      </c>
      <c r="B22" s="36"/>
      <c r="C22" s="40"/>
      <c r="D22" s="40"/>
      <c r="E22" s="40"/>
      <c r="F22" s="40">
        <v>73563</v>
      </c>
      <c r="G22" s="40">
        <v>244937.5</v>
      </c>
      <c r="H22" s="40">
        <v>219250</v>
      </c>
      <c r="I22" s="40">
        <v>219250</v>
      </c>
    </row>
    <row r="23" spans="1:9" x14ac:dyDescent="0.2">
      <c r="A23" s="35" t="s">
        <v>3</v>
      </c>
      <c r="B23" s="36"/>
      <c r="C23" s="40"/>
      <c r="D23" s="40"/>
      <c r="E23" s="39"/>
      <c r="F23" s="40">
        <v>0</v>
      </c>
      <c r="G23" s="40">
        <v>229250</v>
      </c>
      <c r="H23" s="40">
        <v>219250</v>
      </c>
      <c r="I23" s="40">
        <v>219250</v>
      </c>
    </row>
    <row r="24" spans="1:9" x14ac:dyDescent="0.2">
      <c r="A24" s="35"/>
      <c r="B24" s="36"/>
      <c r="C24" s="40"/>
      <c r="D24" s="40"/>
      <c r="E24" s="40"/>
      <c r="F24" s="40"/>
      <c r="G24" s="40"/>
      <c r="H24" s="40"/>
      <c r="I24" s="40"/>
    </row>
    <row r="25" spans="1:9" x14ac:dyDescent="0.2">
      <c r="A25" s="10" t="s">
        <v>4</v>
      </c>
      <c r="B25" s="6"/>
      <c r="C25" s="18"/>
      <c r="D25" s="18"/>
      <c r="E25" s="18"/>
      <c r="F25" s="18"/>
      <c r="G25" s="18"/>
      <c r="H25" s="16"/>
      <c r="I25" s="16"/>
    </row>
    <row r="26" spans="1:9" x14ac:dyDescent="0.2">
      <c r="A26" s="10" t="s">
        <v>31</v>
      </c>
      <c r="B26" s="11"/>
      <c r="C26" s="19"/>
      <c r="D26" s="18"/>
      <c r="E26" s="18"/>
      <c r="F26" s="18"/>
      <c r="G26" s="18"/>
      <c r="H26" s="16"/>
      <c r="I26" s="16"/>
    </row>
    <row r="27" spans="1:9" x14ac:dyDescent="0.2">
      <c r="A27" s="20"/>
      <c r="B27" s="21"/>
      <c r="C27" s="17"/>
      <c r="D27" s="17"/>
      <c r="E27" s="17"/>
      <c r="F27" s="17"/>
      <c r="G27" s="17"/>
      <c r="H27" s="17"/>
      <c r="I27" s="17"/>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10" t="s">
        <v>5</v>
      </c>
      <c r="B30" s="11"/>
      <c r="C30" s="16">
        <f t="shared" ref="C30:H30" si="4">SUM(C27:C29)</f>
        <v>0</v>
      </c>
      <c r="D30" s="16">
        <f t="shared" si="4"/>
        <v>0</v>
      </c>
      <c r="E30" s="16">
        <f t="shared" si="4"/>
        <v>0</v>
      </c>
      <c r="F30" s="16">
        <f t="shared" si="4"/>
        <v>0</v>
      </c>
      <c r="G30" s="16">
        <f t="shared" si="4"/>
        <v>0</v>
      </c>
      <c r="H30" s="16">
        <f t="shared" si="4"/>
        <v>0</v>
      </c>
      <c r="I30" s="16">
        <f t="shared" ref="I30" si="5">SUM(I27:I29)</f>
        <v>0</v>
      </c>
    </row>
    <row r="31" spans="1:9" x14ac:dyDescent="0.2">
      <c r="A31" s="35"/>
      <c r="B31" s="36"/>
      <c r="C31" s="40"/>
      <c r="D31" s="40"/>
      <c r="E31" s="40"/>
      <c r="F31" s="40"/>
      <c r="G31" s="40"/>
      <c r="H31" s="40"/>
      <c r="I31" s="40"/>
    </row>
    <row r="32" spans="1:9" x14ac:dyDescent="0.2">
      <c r="A32" s="35" t="s">
        <v>7</v>
      </c>
      <c r="B32" s="36"/>
      <c r="C32" s="39">
        <f t="shared" ref="C32" si="6">+C21+C22-C23+C30</f>
        <v>0</v>
      </c>
      <c r="D32" s="39">
        <f>+D21+D22-D23+D30</f>
        <v>0</v>
      </c>
      <c r="E32" s="39">
        <f t="shared" ref="E32" si="7">+E21+E22-E23+E30</f>
        <v>0</v>
      </c>
      <c r="F32" s="39">
        <f>+F21+F22-F23+F30</f>
        <v>73563</v>
      </c>
      <c r="G32" s="39">
        <f>+G21+G22-G23+G30</f>
        <v>89250.5</v>
      </c>
      <c r="H32" s="39">
        <f t="shared" ref="H32" si="8">+H21+H22-H23+H30</f>
        <v>0</v>
      </c>
      <c r="I32" s="39">
        <f t="shared" ref="I32" si="9">+I21+I22-I23+I30</f>
        <v>0</v>
      </c>
    </row>
    <row r="33" spans="1:9" x14ac:dyDescent="0.2">
      <c r="A33" s="41"/>
      <c r="B33" s="42"/>
      <c r="C33" s="43"/>
      <c r="D33" s="43"/>
      <c r="E33" s="40"/>
      <c r="F33" s="40"/>
      <c r="G33" s="40"/>
      <c r="H33" s="40"/>
      <c r="I33" s="40"/>
    </row>
    <row r="34" spans="1:9" x14ac:dyDescent="0.2">
      <c r="A34" s="35" t="s">
        <v>24</v>
      </c>
      <c r="B34" s="36"/>
      <c r="C34" s="43"/>
      <c r="D34" s="43"/>
      <c r="E34" s="40"/>
      <c r="F34" s="40">
        <v>99250</v>
      </c>
      <c r="G34" s="40">
        <v>270395</v>
      </c>
      <c r="H34" s="40"/>
      <c r="I34" s="40"/>
    </row>
    <row r="35" spans="1:9" x14ac:dyDescent="0.2">
      <c r="A35" s="41"/>
      <c r="B35" s="42"/>
      <c r="C35" s="43"/>
      <c r="D35" s="43"/>
      <c r="E35" s="40"/>
      <c r="F35" s="40"/>
      <c r="G35" s="40"/>
      <c r="H35" s="40"/>
      <c r="I35" s="40"/>
    </row>
    <row r="36" spans="1:9" x14ac:dyDescent="0.2">
      <c r="A36" s="35" t="s">
        <v>25</v>
      </c>
      <c r="B36" s="44"/>
      <c r="C36" s="45">
        <f t="shared" ref="C36:E36" si="10">C32-C34</f>
        <v>0</v>
      </c>
      <c r="D36" s="45">
        <f t="shared" si="10"/>
        <v>0</v>
      </c>
      <c r="E36" s="46">
        <f t="shared" si="10"/>
        <v>0</v>
      </c>
      <c r="F36" s="46" t="s">
        <v>101</v>
      </c>
      <c r="G36" s="46" t="s">
        <v>101</v>
      </c>
      <c r="H36" s="46" t="s">
        <v>101</v>
      </c>
      <c r="I36" s="46" t="s">
        <v>101</v>
      </c>
    </row>
    <row r="37" spans="1:9" x14ac:dyDescent="0.2">
      <c r="A37" s="47"/>
      <c r="B37" s="47"/>
      <c r="C37" s="48"/>
      <c r="D37" s="48"/>
      <c r="E37" s="48"/>
      <c r="F37" s="48"/>
      <c r="G37" s="48"/>
      <c r="H37" s="48"/>
      <c r="I37" s="48"/>
    </row>
    <row r="38" spans="1:9" x14ac:dyDescent="0.2">
      <c r="A38" s="49" t="s">
        <v>26</v>
      </c>
      <c r="B38" s="31"/>
      <c r="C38" s="50"/>
      <c r="D38" s="50"/>
      <c r="E38" s="51"/>
      <c r="F38" s="51"/>
      <c r="G38" s="51"/>
      <c r="H38" s="51"/>
      <c r="I38" s="51"/>
    </row>
    <row r="39" spans="1:9" x14ac:dyDescent="0.2">
      <c r="A39" s="52" t="s">
        <v>29</v>
      </c>
      <c r="B39" s="42"/>
      <c r="C39" s="22"/>
      <c r="D39" s="22"/>
      <c r="E39" s="43"/>
      <c r="F39" s="43"/>
      <c r="G39" s="43"/>
      <c r="H39" s="43"/>
      <c r="I39" s="43"/>
    </row>
    <row r="40" spans="1:9" x14ac:dyDescent="0.2">
      <c r="A40" s="35"/>
      <c r="B40" s="36"/>
      <c r="C40" s="40"/>
      <c r="D40" s="40"/>
      <c r="E40" s="40"/>
      <c r="F40" s="40"/>
      <c r="G40" s="40"/>
      <c r="H40" s="40"/>
      <c r="I40" s="40"/>
    </row>
    <row r="41" spans="1:9" x14ac:dyDescent="0.2">
      <c r="A41" s="35" t="s">
        <v>6</v>
      </c>
      <c r="B41" s="36"/>
      <c r="C41" s="17"/>
      <c r="D41" s="17"/>
      <c r="E41" s="40"/>
      <c r="F41" s="40"/>
      <c r="G41" s="40"/>
      <c r="H41" s="40"/>
      <c r="I41" s="40"/>
    </row>
    <row r="42" spans="1:9" x14ac:dyDescent="0.2">
      <c r="A42" s="35"/>
      <c r="B42" s="36"/>
      <c r="C42" s="17"/>
      <c r="D42" s="17"/>
      <c r="E42" s="40"/>
      <c r="F42" s="40"/>
      <c r="G42" s="40"/>
      <c r="H42" s="40"/>
      <c r="I42" s="40"/>
    </row>
    <row r="43" spans="1:9" x14ac:dyDescent="0.2">
      <c r="A43" s="52" t="s">
        <v>8</v>
      </c>
      <c r="B43" s="44"/>
      <c r="C43" s="17"/>
      <c r="D43" s="17"/>
      <c r="E43" s="40"/>
      <c r="F43" s="40"/>
      <c r="G43" s="40"/>
      <c r="H43" s="40"/>
      <c r="I43" s="40"/>
    </row>
    <row r="44" spans="1:9" x14ac:dyDescent="0.2">
      <c r="A44" s="53" t="s">
        <v>9</v>
      </c>
      <c r="B44" s="54"/>
      <c r="C44" s="17"/>
      <c r="D44" s="17"/>
      <c r="E44" s="40"/>
      <c r="F44" s="40"/>
      <c r="G44" s="40"/>
      <c r="H44" s="40"/>
      <c r="I44" s="40"/>
    </row>
  </sheetData>
  <sheetProtection selectLockedCells="1"/>
  <mergeCells count="1">
    <mergeCell ref="A17:I17"/>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A718A9-2EA6-4E2C-B9C8-5852EB37F98C}">
  <sheetPr>
    <pageSetUpPr fitToPage="1"/>
  </sheetPr>
  <dimension ref="A1:I45"/>
  <sheetViews>
    <sheetView view="pageLayout" zoomScaleNormal="100" zoomScaleSheetLayoutView="90" workbookViewId="0">
      <selection activeCell="R33" sqref="R33"/>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56</v>
      </c>
      <c r="I2" s="31"/>
    </row>
    <row r="3" spans="1:9" x14ac:dyDescent="0.2">
      <c r="A3" s="30" t="s">
        <v>22</v>
      </c>
      <c r="B3" s="31" t="s">
        <v>76</v>
      </c>
      <c r="C3" s="31"/>
      <c r="D3" s="31"/>
      <c r="E3" s="30"/>
      <c r="F3" s="30"/>
      <c r="G3" s="32" t="s">
        <v>15</v>
      </c>
      <c r="H3" s="33" t="s">
        <v>58</v>
      </c>
      <c r="I3" s="33"/>
    </row>
    <row r="4" spans="1:9" x14ac:dyDescent="0.2">
      <c r="A4" s="30" t="s">
        <v>16</v>
      </c>
      <c r="B4" s="31" t="s">
        <v>77</v>
      </c>
      <c r="C4" s="31"/>
      <c r="D4" s="31"/>
      <c r="E4" s="30"/>
      <c r="F4" s="30"/>
      <c r="G4" s="32" t="s">
        <v>18</v>
      </c>
      <c r="H4" s="31" t="s">
        <v>38</v>
      </c>
      <c r="I4" s="31"/>
    </row>
    <row r="5" spans="1:9" x14ac:dyDescent="0.2">
      <c r="A5" s="30" t="s">
        <v>17</v>
      </c>
      <c r="B5" s="34" t="s">
        <v>60</v>
      </c>
      <c r="C5" s="33"/>
      <c r="D5" s="33"/>
      <c r="E5" s="30"/>
      <c r="F5" s="30"/>
      <c r="G5" s="32" t="s">
        <v>19</v>
      </c>
      <c r="H5" s="33" t="s">
        <v>78</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79</v>
      </c>
      <c r="B8" s="30"/>
      <c r="C8" s="30"/>
      <c r="D8" s="30"/>
      <c r="E8" s="30"/>
      <c r="F8" s="30"/>
      <c r="G8" s="30"/>
      <c r="H8" s="30"/>
      <c r="I8" s="30"/>
    </row>
    <row r="9" spans="1:9" x14ac:dyDescent="0.2">
      <c r="A9" s="30" t="s">
        <v>80</v>
      </c>
      <c r="B9" s="30"/>
      <c r="C9" s="30"/>
      <c r="D9" s="30"/>
      <c r="E9" s="30"/>
      <c r="F9" s="30"/>
      <c r="G9" s="30"/>
      <c r="H9" s="30"/>
      <c r="I9" s="30"/>
    </row>
    <row r="10" spans="1:9" x14ac:dyDescent="0.2">
      <c r="A10" s="30" t="s">
        <v>81</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82</v>
      </c>
      <c r="B12" s="30"/>
      <c r="C12" s="30"/>
      <c r="D12" s="30"/>
      <c r="E12" s="30"/>
      <c r="F12" s="30"/>
      <c r="G12" s="30"/>
      <c r="H12" s="30"/>
      <c r="I12" s="30"/>
    </row>
    <row r="13" spans="1:9" x14ac:dyDescent="0.2">
      <c r="A13" s="30" t="s">
        <v>83</v>
      </c>
      <c r="B13" s="30"/>
      <c r="C13" s="30"/>
      <c r="D13" s="30"/>
      <c r="E13" s="30"/>
      <c r="F13" s="30"/>
      <c r="G13" s="30"/>
      <c r="H13" s="30"/>
      <c r="I13" s="30"/>
    </row>
    <row r="14" spans="1:9" x14ac:dyDescent="0.2">
      <c r="A14" s="1" t="s">
        <v>84</v>
      </c>
      <c r="B14" s="30"/>
      <c r="C14" s="30"/>
      <c r="D14" s="30"/>
      <c r="E14" s="30"/>
      <c r="F14" s="30"/>
      <c r="G14" s="30"/>
      <c r="H14" s="30"/>
      <c r="I14" s="30"/>
    </row>
    <row r="15" spans="1:9" x14ac:dyDescent="0.2">
      <c r="A15" s="30"/>
      <c r="B15" s="30"/>
      <c r="C15" s="30"/>
      <c r="D15" s="30"/>
      <c r="E15" s="30"/>
      <c r="F15" s="30"/>
      <c r="G15" s="30"/>
      <c r="H15" s="30"/>
      <c r="I15" s="30"/>
    </row>
    <row r="16" spans="1:9" x14ac:dyDescent="0.2">
      <c r="B16" s="30"/>
      <c r="C16" s="30"/>
      <c r="D16" s="30"/>
      <c r="E16" s="30"/>
      <c r="F16" s="30"/>
      <c r="G16" s="30"/>
      <c r="H16" s="30"/>
      <c r="I16" s="30"/>
    </row>
    <row r="17" spans="1:9" x14ac:dyDescent="0.2">
      <c r="A17" s="30"/>
      <c r="B17" s="30"/>
      <c r="C17" s="30"/>
      <c r="D17" s="30"/>
      <c r="E17" s="30"/>
      <c r="F17" s="30"/>
      <c r="G17" s="30"/>
      <c r="H17" s="30"/>
      <c r="I17" s="30"/>
    </row>
    <row r="18" spans="1:9" x14ac:dyDescent="0.2">
      <c r="A18" s="301" t="s">
        <v>12</v>
      </c>
      <c r="B18" s="302"/>
      <c r="C18" s="302"/>
      <c r="D18" s="302"/>
      <c r="E18" s="302"/>
      <c r="F18" s="302"/>
      <c r="G18" s="302"/>
      <c r="H18" s="302"/>
      <c r="I18" s="303"/>
    </row>
    <row r="19" spans="1:9" x14ac:dyDescent="0.2">
      <c r="A19" s="35"/>
      <c r="B19" s="36"/>
      <c r="C19" s="37" t="s">
        <v>27</v>
      </c>
      <c r="D19" s="37" t="s">
        <v>30</v>
      </c>
      <c r="E19" s="37" t="s">
        <v>32</v>
      </c>
      <c r="F19" s="37" t="s">
        <v>33</v>
      </c>
      <c r="G19" s="37" t="s">
        <v>34</v>
      </c>
      <c r="H19" s="37" t="s">
        <v>35</v>
      </c>
      <c r="I19" s="37" t="s">
        <v>312</v>
      </c>
    </row>
    <row r="20" spans="1:9" x14ac:dyDescent="0.2">
      <c r="A20" s="35"/>
      <c r="B20" s="36"/>
      <c r="C20" s="38" t="s">
        <v>10</v>
      </c>
      <c r="D20" s="15" t="s">
        <v>10</v>
      </c>
      <c r="E20" s="15" t="s">
        <v>10</v>
      </c>
      <c r="F20" s="15" t="s">
        <v>10</v>
      </c>
      <c r="G20" s="15" t="s">
        <v>10</v>
      </c>
      <c r="H20" s="15" t="s">
        <v>11</v>
      </c>
      <c r="I20" s="15" t="s">
        <v>11</v>
      </c>
    </row>
    <row r="21" spans="1:9" x14ac:dyDescent="0.2">
      <c r="A21" s="35" t="s">
        <v>0</v>
      </c>
      <c r="B21" s="36"/>
      <c r="C21" s="40"/>
      <c r="D21" s="40"/>
      <c r="E21" s="40"/>
      <c r="F21" s="40"/>
      <c r="G21" s="40">
        <v>307500</v>
      </c>
      <c r="H21" s="40"/>
      <c r="I21" s="40"/>
    </row>
    <row r="22" spans="1:9" x14ac:dyDescent="0.2">
      <c r="A22" s="35" t="s">
        <v>1</v>
      </c>
      <c r="B22" s="36"/>
      <c r="C22" s="40">
        <f t="shared" ref="C22" si="0">B33</f>
        <v>0</v>
      </c>
      <c r="D22" s="40">
        <f t="shared" ref="D22" si="1">C33</f>
        <v>0</v>
      </c>
      <c r="E22" s="40">
        <f t="shared" ref="E22" si="2">D33</f>
        <v>0</v>
      </c>
      <c r="F22" s="40">
        <f t="shared" ref="F22" si="3">E33</f>
        <v>0</v>
      </c>
      <c r="G22" s="40">
        <f t="shared" ref="G22" si="4">F33</f>
        <v>142500</v>
      </c>
      <c r="H22" s="40">
        <f t="shared" ref="H22" si="5">G33</f>
        <v>622926</v>
      </c>
      <c r="I22" s="40">
        <f t="shared" ref="I22" si="6">H33</f>
        <v>622926</v>
      </c>
    </row>
    <row r="23" spans="1:9" x14ac:dyDescent="0.2">
      <c r="A23" s="35" t="s">
        <v>2</v>
      </c>
      <c r="B23" s="36"/>
      <c r="C23" s="40"/>
      <c r="D23" s="40"/>
      <c r="E23" s="40"/>
      <c r="F23" s="40">
        <v>142500</v>
      </c>
      <c r="G23" s="40">
        <v>480426</v>
      </c>
      <c r="H23" s="40"/>
      <c r="I23" s="40"/>
    </row>
    <row r="24" spans="1:9" x14ac:dyDescent="0.2">
      <c r="A24" s="35" t="s">
        <v>3</v>
      </c>
      <c r="B24" s="36"/>
      <c r="C24" s="40"/>
      <c r="D24" s="40"/>
      <c r="E24" s="39"/>
      <c r="F24" s="40">
        <v>0</v>
      </c>
      <c r="G24" s="40">
        <v>0</v>
      </c>
      <c r="H24" s="40"/>
      <c r="I24" s="40"/>
    </row>
    <row r="25" spans="1:9" x14ac:dyDescent="0.2">
      <c r="A25" s="35"/>
      <c r="B25" s="36"/>
      <c r="C25" s="40"/>
      <c r="D25" s="40"/>
      <c r="E25" s="40"/>
      <c r="F25" s="40"/>
      <c r="G25" s="40"/>
      <c r="H25" s="40"/>
      <c r="I25" s="40"/>
    </row>
    <row r="26" spans="1:9" x14ac:dyDescent="0.2">
      <c r="A26" s="10" t="s">
        <v>4</v>
      </c>
      <c r="B26" s="6"/>
      <c r="C26" s="18"/>
      <c r="D26" s="18"/>
      <c r="E26" s="18"/>
      <c r="F26" s="18"/>
      <c r="G26" s="18"/>
      <c r="H26" s="16"/>
      <c r="I26" s="16"/>
    </row>
    <row r="27" spans="1:9" x14ac:dyDescent="0.2">
      <c r="A27" s="10" t="s">
        <v>31</v>
      </c>
      <c r="B27" s="11"/>
      <c r="C27" s="19"/>
      <c r="D27" s="18"/>
      <c r="E27" s="18"/>
      <c r="F27" s="18"/>
      <c r="G27" s="18"/>
      <c r="H27" s="16"/>
      <c r="I27" s="16"/>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10" t="s">
        <v>5</v>
      </c>
      <c r="B31" s="11"/>
      <c r="C31" s="16">
        <f t="shared" ref="C31:H31" si="7">SUM(C28:C30)</f>
        <v>0</v>
      </c>
      <c r="D31" s="16">
        <f t="shared" si="7"/>
        <v>0</v>
      </c>
      <c r="E31" s="16">
        <f t="shared" si="7"/>
        <v>0</v>
      </c>
      <c r="F31" s="16">
        <f t="shared" si="7"/>
        <v>0</v>
      </c>
      <c r="G31" s="16">
        <f t="shared" si="7"/>
        <v>0</v>
      </c>
      <c r="H31" s="16">
        <f t="shared" si="7"/>
        <v>0</v>
      </c>
      <c r="I31" s="16">
        <f t="shared" ref="I31" si="8">SUM(I28:I30)</f>
        <v>0</v>
      </c>
    </row>
    <row r="32" spans="1:9" x14ac:dyDescent="0.2">
      <c r="A32" s="35"/>
      <c r="B32" s="36"/>
      <c r="C32" s="40"/>
      <c r="D32" s="40"/>
      <c r="E32" s="40"/>
      <c r="F32" s="40"/>
      <c r="G32" s="40"/>
      <c r="H32" s="40"/>
      <c r="I32" s="40"/>
    </row>
    <row r="33" spans="1:9" x14ac:dyDescent="0.2">
      <c r="A33" s="35" t="s">
        <v>7</v>
      </c>
      <c r="B33" s="36"/>
      <c r="C33" s="39">
        <f t="shared" ref="C33" si="9">+C22+C23-C24+C31</f>
        <v>0</v>
      </c>
      <c r="D33" s="39">
        <f>+D22+D23-D24+D31</f>
        <v>0</v>
      </c>
      <c r="E33" s="39">
        <f t="shared" ref="E33" si="10">+E22+E23-E24+E31</f>
        <v>0</v>
      </c>
      <c r="F33" s="39">
        <f>+F22+F23-F24+F31</f>
        <v>142500</v>
      </c>
      <c r="G33" s="39">
        <f>+G22+G23-G24+G31</f>
        <v>622926</v>
      </c>
      <c r="H33" s="39">
        <f t="shared" ref="H33" si="11">+H22+H23-H24+H31</f>
        <v>622926</v>
      </c>
      <c r="I33" s="39">
        <f t="shared" ref="I33" si="12">+I22+I23-I24+I31</f>
        <v>622926</v>
      </c>
    </row>
    <row r="34" spans="1:9" x14ac:dyDescent="0.2">
      <c r="A34" s="41"/>
      <c r="B34" s="42"/>
      <c r="C34" s="43"/>
      <c r="D34" s="43"/>
      <c r="E34" s="40"/>
      <c r="F34" s="40"/>
      <c r="G34" s="40"/>
      <c r="H34" s="40"/>
      <c r="I34" s="40"/>
    </row>
    <row r="35" spans="1:9" x14ac:dyDescent="0.2">
      <c r="A35" s="35" t="s">
        <v>24</v>
      </c>
      <c r="B35" s="36"/>
      <c r="C35" s="43"/>
      <c r="D35" s="43"/>
      <c r="E35" s="40"/>
      <c r="F35" s="40">
        <v>0</v>
      </c>
      <c r="G35" s="40">
        <v>0</v>
      </c>
      <c r="H35" s="40"/>
      <c r="I35" s="40"/>
    </row>
    <row r="36" spans="1:9" x14ac:dyDescent="0.2">
      <c r="A36" s="41"/>
      <c r="B36" s="42"/>
      <c r="C36" s="43"/>
      <c r="D36" s="43"/>
      <c r="E36" s="40"/>
      <c r="F36" s="40"/>
      <c r="G36" s="40"/>
      <c r="H36" s="40"/>
      <c r="I36" s="40"/>
    </row>
    <row r="37" spans="1:9" x14ac:dyDescent="0.2">
      <c r="A37" s="35" t="s">
        <v>25</v>
      </c>
      <c r="B37" s="44"/>
      <c r="C37" s="45">
        <f t="shared" ref="C37:E37" si="13">C33-C35</f>
        <v>0</v>
      </c>
      <c r="D37" s="45">
        <f t="shared" si="13"/>
        <v>0</v>
      </c>
      <c r="E37" s="46">
        <f t="shared" si="13"/>
        <v>0</v>
      </c>
      <c r="F37" s="46" t="s">
        <v>101</v>
      </c>
      <c r="G37" s="46" t="s">
        <v>101</v>
      </c>
      <c r="H37" s="46" t="s">
        <v>101</v>
      </c>
      <c r="I37" s="46" t="s">
        <v>101</v>
      </c>
    </row>
    <row r="38" spans="1:9" x14ac:dyDescent="0.2">
      <c r="A38" s="47"/>
      <c r="B38" s="47"/>
      <c r="C38" s="48"/>
      <c r="D38" s="48"/>
      <c r="E38" s="48"/>
      <c r="F38" s="48"/>
      <c r="G38" s="48"/>
      <c r="H38" s="48"/>
      <c r="I38" s="48"/>
    </row>
    <row r="39" spans="1:9" x14ac:dyDescent="0.2">
      <c r="A39" s="49" t="s">
        <v>26</v>
      </c>
      <c r="B39" s="31"/>
      <c r="C39" s="50"/>
      <c r="D39" s="50"/>
      <c r="E39" s="51"/>
      <c r="F39" s="51"/>
      <c r="G39" s="51"/>
      <c r="H39" s="51"/>
      <c r="I39" s="51"/>
    </row>
    <row r="40" spans="1:9" x14ac:dyDescent="0.2">
      <c r="A40" s="52" t="s">
        <v>29</v>
      </c>
      <c r="B40" s="42"/>
      <c r="C40" s="22"/>
      <c r="D40" s="22"/>
      <c r="E40" s="43"/>
      <c r="F40" s="43"/>
      <c r="G40" s="43"/>
      <c r="H40" s="43"/>
      <c r="I40" s="43"/>
    </row>
    <row r="41" spans="1:9" x14ac:dyDescent="0.2">
      <c r="A41" s="35"/>
      <c r="B41" s="36"/>
      <c r="C41" s="40"/>
      <c r="D41" s="40"/>
      <c r="E41" s="40"/>
      <c r="F41" s="40"/>
      <c r="G41" s="40"/>
      <c r="H41" s="40"/>
      <c r="I41" s="40"/>
    </row>
    <row r="42" spans="1:9" x14ac:dyDescent="0.2">
      <c r="A42" s="35" t="s">
        <v>6</v>
      </c>
      <c r="B42" s="36"/>
      <c r="C42" s="17"/>
      <c r="D42" s="17"/>
      <c r="E42" s="40"/>
      <c r="F42" s="40"/>
      <c r="G42" s="40"/>
      <c r="H42" s="40"/>
      <c r="I42" s="40"/>
    </row>
    <row r="43" spans="1:9" x14ac:dyDescent="0.2">
      <c r="A43" s="35"/>
      <c r="B43" s="36"/>
      <c r="C43" s="17"/>
      <c r="D43" s="17"/>
      <c r="E43" s="40"/>
      <c r="F43" s="40"/>
      <c r="G43" s="40"/>
      <c r="H43" s="40"/>
      <c r="I43" s="40"/>
    </row>
    <row r="44" spans="1:9" x14ac:dyDescent="0.2">
      <c r="A44" s="52" t="s">
        <v>8</v>
      </c>
      <c r="B44" s="44"/>
      <c r="C44" s="17"/>
      <c r="D44" s="17"/>
      <c r="E44" s="40"/>
      <c r="F44" s="40"/>
      <c r="G44" s="40"/>
      <c r="H44" s="40"/>
      <c r="I44" s="40"/>
    </row>
    <row r="45" spans="1:9" x14ac:dyDescent="0.2">
      <c r="A45" s="53" t="s">
        <v>9</v>
      </c>
      <c r="B45" s="54"/>
      <c r="C45" s="17"/>
      <c r="D45" s="17"/>
      <c r="E45" s="40"/>
      <c r="F45" s="40"/>
      <c r="G45" s="40"/>
      <c r="H45" s="40"/>
      <c r="I45" s="40"/>
    </row>
  </sheetData>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9C2628-5463-4A1B-B763-DBC9ED59A3FC}">
  <sheetPr>
    <pageSetUpPr fitToPage="1"/>
  </sheetPr>
  <dimension ref="A1:I47"/>
  <sheetViews>
    <sheetView workbookViewId="0">
      <selection activeCell="L38" sqref="L38"/>
    </sheetView>
  </sheetViews>
  <sheetFormatPr defaultColWidth="8.85546875" defaultRowHeight="12.75" x14ac:dyDescent="0.2"/>
  <cols>
    <col min="1" max="2" width="17.28515625" style="116" customWidth="1"/>
    <col min="3" max="8" width="14" style="116" customWidth="1"/>
    <col min="9" max="9" width="13.140625" style="116" customWidth="1"/>
    <col min="10" max="16384" width="8.85546875" style="116"/>
  </cols>
  <sheetData>
    <row r="1" spans="1:9" x14ac:dyDescent="0.2">
      <c r="A1" s="130"/>
      <c r="B1" s="130"/>
      <c r="C1" s="130"/>
      <c r="D1" s="130"/>
      <c r="E1" s="130"/>
      <c r="F1" s="130"/>
      <c r="G1" s="130"/>
      <c r="H1" s="130"/>
      <c r="I1" s="130"/>
    </row>
    <row r="2" spans="1:9" x14ac:dyDescent="0.2">
      <c r="A2" s="130" t="s">
        <v>13</v>
      </c>
      <c r="B2" s="131" t="s">
        <v>36</v>
      </c>
      <c r="C2" s="131"/>
      <c r="D2" s="131"/>
      <c r="E2" s="130"/>
      <c r="F2" s="130"/>
      <c r="G2" s="132" t="s">
        <v>14</v>
      </c>
      <c r="H2" s="131" t="s">
        <v>56</v>
      </c>
      <c r="I2" s="131"/>
    </row>
    <row r="3" spans="1:9" x14ac:dyDescent="0.2">
      <c r="A3" s="130" t="s">
        <v>22</v>
      </c>
      <c r="B3" s="131" t="s">
        <v>76</v>
      </c>
      <c r="C3" s="131"/>
      <c r="D3" s="131"/>
      <c r="E3" s="130"/>
      <c r="F3" s="130"/>
      <c r="G3" s="132" t="s">
        <v>15</v>
      </c>
      <c r="H3" s="133" t="s">
        <v>58</v>
      </c>
      <c r="I3" s="133"/>
    </row>
    <row r="4" spans="1:9" x14ac:dyDescent="0.2">
      <c r="A4" s="130" t="s">
        <v>16</v>
      </c>
      <c r="B4" s="131" t="s">
        <v>77</v>
      </c>
      <c r="C4" s="131"/>
      <c r="D4" s="131"/>
      <c r="E4" s="130"/>
      <c r="F4" s="130"/>
      <c r="G4" s="132" t="s">
        <v>18</v>
      </c>
      <c r="H4" s="131" t="s">
        <v>38</v>
      </c>
      <c r="I4" s="131"/>
    </row>
    <row r="5" spans="1:9" x14ac:dyDescent="0.2">
      <c r="A5" s="130" t="s">
        <v>17</v>
      </c>
      <c r="B5" s="160" t="s">
        <v>60</v>
      </c>
      <c r="C5" s="133"/>
      <c r="D5" s="133"/>
      <c r="E5" s="130"/>
      <c r="F5" s="130"/>
      <c r="G5" s="132" t="s">
        <v>19</v>
      </c>
      <c r="H5" s="133" t="s">
        <v>78</v>
      </c>
      <c r="I5" s="133"/>
    </row>
    <row r="6" spans="1:9" x14ac:dyDescent="0.2">
      <c r="A6" s="130"/>
      <c r="B6" s="130"/>
      <c r="C6" s="130"/>
      <c r="D6" s="130"/>
      <c r="E6" s="130"/>
      <c r="F6" s="130"/>
      <c r="G6" s="130"/>
      <c r="H6" s="130"/>
      <c r="I6" s="130"/>
    </row>
    <row r="7" spans="1:9" x14ac:dyDescent="0.2">
      <c r="A7" s="130"/>
      <c r="B7" s="130"/>
      <c r="C7" s="130"/>
      <c r="D7" s="130"/>
      <c r="E7" s="130"/>
      <c r="F7" s="130"/>
      <c r="G7" s="130"/>
      <c r="H7" s="130"/>
      <c r="I7" s="130"/>
    </row>
    <row r="8" spans="1:9" x14ac:dyDescent="0.2">
      <c r="A8" s="130" t="s">
        <v>79</v>
      </c>
      <c r="B8" s="130"/>
      <c r="C8" s="130"/>
      <c r="D8" s="130"/>
      <c r="E8" s="130"/>
      <c r="F8" s="130"/>
      <c r="G8" s="130"/>
      <c r="H8" s="130"/>
      <c r="I8" s="130"/>
    </row>
    <row r="9" spans="1:9" x14ac:dyDescent="0.2">
      <c r="A9" s="130" t="s">
        <v>80</v>
      </c>
      <c r="B9" s="130"/>
      <c r="C9" s="130"/>
      <c r="D9" s="130"/>
      <c r="E9" s="130"/>
      <c r="F9" s="130"/>
      <c r="G9" s="130"/>
      <c r="H9" s="130"/>
      <c r="I9" s="130"/>
    </row>
    <row r="10" spans="1:9" s="300" customFormat="1" x14ac:dyDescent="0.2">
      <c r="A10" s="298"/>
      <c r="B10" s="298"/>
      <c r="C10" s="298"/>
      <c r="D10" s="298"/>
      <c r="E10" s="298"/>
      <c r="F10" s="298"/>
      <c r="G10" s="298"/>
      <c r="H10" s="298"/>
      <c r="I10" s="298"/>
    </row>
    <row r="11" spans="1:9" x14ac:dyDescent="0.2">
      <c r="A11" s="130" t="s">
        <v>81</v>
      </c>
      <c r="B11" s="130"/>
      <c r="C11" s="130"/>
      <c r="D11" s="130"/>
      <c r="E11" s="130"/>
      <c r="F11" s="130"/>
      <c r="G11" s="130"/>
      <c r="H11" s="130"/>
      <c r="I11" s="130"/>
    </row>
    <row r="12" spans="1:9" x14ac:dyDescent="0.2">
      <c r="A12" s="130"/>
      <c r="B12" s="130"/>
      <c r="C12" s="130"/>
      <c r="D12" s="130"/>
      <c r="E12" s="130"/>
      <c r="F12" s="130"/>
      <c r="G12" s="130"/>
      <c r="H12" s="130"/>
      <c r="I12" s="130"/>
    </row>
    <row r="13" spans="1:9" x14ac:dyDescent="0.2">
      <c r="A13" s="130" t="s">
        <v>82</v>
      </c>
      <c r="B13" s="130"/>
      <c r="C13" s="130"/>
      <c r="D13" s="130"/>
      <c r="E13" s="130"/>
      <c r="F13" s="130"/>
      <c r="G13" s="130"/>
      <c r="H13" s="130"/>
      <c r="I13" s="130"/>
    </row>
    <row r="14" spans="1:9" x14ac:dyDescent="0.2">
      <c r="A14" s="130" t="s">
        <v>83</v>
      </c>
      <c r="B14" s="130"/>
      <c r="C14" s="130"/>
      <c r="D14" s="130"/>
      <c r="E14" s="130"/>
      <c r="F14" s="130"/>
      <c r="G14" s="130"/>
      <c r="H14" s="130"/>
      <c r="I14" s="130"/>
    </row>
    <row r="15" spans="1:9" s="300" customFormat="1" x14ac:dyDescent="0.2">
      <c r="A15" s="298"/>
      <c r="B15" s="298"/>
      <c r="C15" s="298"/>
      <c r="D15" s="298"/>
      <c r="E15" s="298"/>
      <c r="F15" s="298"/>
      <c r="G15" s="298"/>
      <c r="H15" s="298"/>
      <c r="I15" s="298"/>
    </row>
    <row r="16" spans="1:9" x14ac:dyDescent="0.2">
      <c r="A16" s="116" t="s">
        <v>332</v>
      </c>
      <c r="B16" s="130"/>
      <c r="C16" s="130"/>
      <c r="D16" s="130"/>
      <c r="E16" s="130"/>
      <c r="F16" s="130"/>
      <c r="G16" s="130"/>
      <c r="H16" s="130"/>
      <c r="I16" s="130"/>
    </row>
    <row r="17" spans="1:9" x14ac:dyDescent="0.2">
      <c r="A17" s="130" t="s">
        <v>333</v>
      </c>
      <c r="B17" s="130"/>
      <c r="C17" s="130"/>
      <c r="D17" s="130"/>
      <c r="E17" s="130"/>
      <c r="F17" s="130"/>
      <c r="G17" s="130"/>
      <c r="H17" s="130"/>
      <c r="I17" s="130"/>
    </row>
    <row r="18" spans="1:9" x14ac:dyDescent="0.2">
      <c r="B18" s="130"/>
      <c r="C18" s="130"/>
      <c r="D18" s="130"/>
      <c r="E18" s="130"/>
      <c r="F18" s="130"/>
      <c r="G18" s="130"/>
      <c r="H18" s="130"/>
      <c r="I18" s="130"/>
    </row>
    <row r="19" spans="1:9" x14ac:dyDescent="0.2">
      <c r="A19" s="130"/>
      <c r="B19" s="130"/>
      <c r="C19" s="130"/>
      <c r="D19" s="130"/>
      <c r="E19" s="130"/>
      <c r="F19" s="130"/>
      <c r="G19" s="130"/>
      <c r="H19" s="130"/>
      <c r="I19" s="130"/>
    </row>
    <row r="20" spans="1:9" x14ac:dyDescent="0.2">
      <c r="A20" s="301" t="s">
        <v>12</v>
      </c>
      <c r="B20" s="302"/>
      <c r="C20" s="302"/>
      <c r="D20" s="302"/>
      <c r="E20" s="302"/>
      <c r="F20" s="302"/>
      <c r="G20" s="302"/>
      <c r="H20" s="302"/>
      <c r="I20" s="303"/>
    </row>
    <row r="21" spans="1:9" x14ac:dyDescent="0.2">
      <c r="A21" s="134"/>
      <c r="B21" s="135"/>
      <c r="C21" s="136" t="s">
        <v>27</v>
      </c>
      <c r="D21" s="136" t="s">
        <v>30</v>
      </c>
      <c r="E21" s="136" t="s">
        <v>32</v>
      </c>
      <c r="F21" s="136" t="s">
        <v>33</v>
      </c>
      <c r="G21" s="136" t="s">
        <v>34</v>
      </c>
      <c r="H21" s="136" t="s">
        <v>35</v>
      </c>
      <c r="I21" s="136" t="s">
        <v>312</v>
      </c>
    </row>
    <row r="22" spans="1:9" x14ac:dyDescent="0.2">
      <c r="A22" s="134"/>
      <c r="B22" s="135"/>
      <c r="C22" s="137" t="s">
        <v>10</v>
      </c>
      <c r="D22" s="125" t="s">
        <v>10</v>
      </c>
      <c r="E22" s="125" t="s">
        <v>10</v>
      </c>
      <c r="F22" s="125" t="s">
        <v>10</v>
      </c>
      <c r="G22" s="125" t="s">
        <v>10</v>
      </c>
      <c r="H22" s="125" t="s">
        <v>11</v>
      </c>
      <c r="I22" s="125" t="s">
        <v>11</v>
      </c>
    </row>
    <row r="23" spans="1:9" x14ac:dyDescent="0.2">
      <c r="A23" s="134" t="s">
        <v>0</v>
      </c>
      <c r="B23" s="135"/>
      <c r="C23" s="139"/>
      <c r="D23" s="139"/>
      <c r="E23" s="139"/>
      <c r="F23" s="139"/>
      <c r="G23" s="139">
        <v>307500</v>
      </c>
      <c r="H23" s="139">
        <f>307500+750000</f>
        <v>1057500</v>
      </c>
      <c r="I23" s="139">
        <f>307500+750000</f>
        <v>1057500</v>
      </c>
    </row>
    <row r="24" spans="1:9" x14ac:dyDescent="0.2">
      <c r="A24" s="134" t="s">
        <v>1</v>
      </c>
      <c r="B24" s="135"/>
      <c r="C24" s="139">
        <f t="shared" ref="C24:I24" si="0">B35</f>
        <v>0</v>
      </c>
      <c r="D24" s="139">
        <f t="shared" si="0"/>
        <v>0</v>
      </c>
      <c r="E24" s="139">
        <f t="shared" si="0"/>
        <v>0</v>
      </c>
      <c r="F24" s="139">
        <f t="shared" si="0"/>
        <v>0</v>
      </c>
      <c r="G24" s="139">
        <f t="shared" si="0"/>
        <v>142500</v>
      </c>
      <c r="H24" s="139">
        <f t="shared" si="0"/>
        <v>622926</v>
      </c>
      <c r="I24" s="139">
        <f t="shared" si="0"/>
        <v>302926</v>
      </c>
    </row>
    <row r="25" spans="1:9" x14ac:dyDescent="0.2">
      <c r="A25" s="134" t="s">
        <v>2</v>
      </c>
      <c r="B25" s="135"/>
      <c r="C25" s="139"/>
      <c r="D25" s="139"/>
      <c r="E25" s="139"/>
      <c r="F25" s="139">
        <v>142500</v>
      </c>
      <c r="G25" s="139">
        <v>480426</v>
      </c>
      <c r="H25" s="139">
        <v>430000</v>
      </c>
      <c r="I25" s="139">
        <v>0</v>
      </c>
    </row>
    <row r="26" spans="1:9" x14ac:dyDescent="0.2">
      <c r="A26" s="134" t="s">
        <v>3</v>
      </c>
      <c r="B26" s="135"/>
      <c r="C26" s="139"/>
      <c r="D26" s="139"/>
      <c r="E26" s="138"/>
      <c r="F26" s="139">
        <v>0</v>
      </c>
      <c r="G26" s="139">
        <v>0</v>
      </c>
      <c r="H26" s="139">
        <v>750000</v>
      </c>
      <c r="I26" s="139">
        <v>302926</v>
      </c>
    </row>
    <row r="27" spans="1:9" x14ac:dyDescent="0.2">
      <c r="A27" s="134"/>
      <c r="B27" s="135"/>
      <c r="C27" s="139"/>
      <c r="D27" s="139"/>
      <c r="E27" s="139"/>
      <c r="F27" s="139"/>
      <c r="G27" s="139"/>
      <c r="H27" s="139"/>
      <c r="I27" s="139"/>
    </row>
    <row r="28" spans="1:9" x14ac:dyDescent="0.2">
      <c r="A28" s="121" t="s">
        <v>4</v>
      </c>
      <c r="B28" s="120"/>
      <c r="C28" s="128"/>
      <c r="D28" s="128"/>
      <c r="E28" s="128"/>
      <c r="F28" s="128"/>
      <c r="G28" s="128"/>
      <c r="H28" s="126"/>
      <c r="I28" s="126"/>
    </row>
    <row r="29" spans="1:9" x14ac:dyDescent="0.2">
      <c r="A29" s="121" t="s">
        <v>31</v>
      </c>
      <c r="B29" s="122"/>
      <c r="C29" s="19"/>
      <c r="D29" s="128"/>
      <c r="E29" s="128"/>
      <c r="F29" s="128"/>
      <c r="G29" s="128"/>
      <c r="H29" s="126"/>
      <c r="I29" s="126"/>
    </row>
    <row r="30" spans="1:9" x14ac:dyDescent="0.2">
      <c r="A30" s="20"/>
      <c r="B30" s="21"/>
      <c r="C30" s="127"/>
      <c r="D30" s="127"/>
      <c r="E30" s="127"/>
      <c r="F30" s="127"/>
      <c r="G30" s="127"/>
      <c r="H30" s="127"/>
      <c r="I30" s="127"/>
    </row>
    <row r="31" spans="1:9" x14ac:dyDescent="0.2">
      <c r="A31" s="20"/>
      <c r="B31" s="21"/>
      <c r="C31" s="127"/>
      <c r="D31" s="127"/>
      <c r="E31" s="127"/>
      <c r="F31" s="127"/>
      <c r="G31" s="127"/>
      <c r="H31" s="127"/>
      <c r="I31" s="127"/>
    </row>
    <row r="32" spans="1:9" x14ac:dyDescent="0.2">
      <c r="A32" s="20"/>
      <c r="B32" s="21"/>
      <c r="C32" s="127"/>
      <c r="D32" s="127"/>
      <c r="E32" s="127"/>
      <c r="F32" s="127"/>
      <c r="G32" s="127"/>
      <c r="H32" s="127"/>
      <c r="I32" s="127"/>
    </row>
    <row r="33" spans="1:9" x14ac:dyDescent="0.2">
      <c r="A33" s="121" t="s">
        <v>5</v>
      </c>
      <c r="B33" s="122"/>
      <c r="C33" s="126">
        <f t="shared" ref="C33:H33" si="1">SUM(C30:C32)</f>
        <v>0</v>
      </c>
      <c r="D33" s="126">
        <f t="shared" si="1"/>
        <v>0</v>
      </c>
      <c r="E33" s="126">
        <f t="shared" si="1"/>
        <v>0</v>
      </c>
      <c r="F33" s="126">
        <f t="shared" si="1"/>
        <v>0</v>
      </c>
      <c r="G33" s="126">
        <f t="shared" si="1"/>
        <v>0</v>
      </c>
      <c r="H33" s="126">
        <f t="shared" si="1"/>
        <v>0</v>
      </c>
      <c r="I33" s="126">
        <f t="shared" ref="I33" si="2">SUM(I30:I32)</f>
        <v>0</v>
      </c>
    </row>
    <row r="34" spans="1:9" x14ac:dyDescent="0.2">
      <c r="A34" s="134"/>
      <c r="B34" s="135"/>
      <c r="C34" s="139"/>
      <c r="D34" s="139"/>
      <c r="E34" s="139"/>
      <c r="F34" s="139"/>
      <c r="G34" s="139"/>
      <c r="H34" s="139"/>
      <c r="I34" s="139"/>
    </row>
    <row r="35" spans="1:9" x14ac:dyDescent="0.2">
      <c r="A35" s="134" t="s">
        <v>7</v>
      </c>
      <c r="B35" s="135"/>
      <c r="C35" s="138">
        <f t="shared" ref="C35" si="3">+C24+C25-C26+C33</f>
        <v>0</v>
      </c>
      <c r="D35" s="138">
        <f>+D24+D25-D26+D33</f>
        <v>0</v>
      </c>
      <c r="E35" s="138">
        <f t="shared" ref="E35" si="4">+E24+E25-E26+E33</f>
        <v>0</v>
      </c>
      <c r="F35" s="138">
        <f>+F24+F25-F26+F33</f>
        <v>142500</v>
      </c>
      <c r="G35" s="138">
        <f>+G24+G25-G26+G33</f>
        <v>622926</v>
      </c>
      <c r="H35" s="138">
        <f t="shared" ref="H35:I35" si="5">+H24+H25-H26+H33</f>
        <v>302926</v>
      </c>
      <c r="I35" s="138">
        <f t="shared" si="5"/>
        <v>0</v>
      </c>
    </row>
    <row r="36" spans="1:9" x14ac:dyDescent="0.2">
      <c r="A36" s="140"/>
      <c r="B36" s="141"/>
      <c r="C36" s="142"/>
      <c r="D36" s="142"/>
      <c r="E36" s="139"/>
      <c r="F36" s="139"/>
      <c r="G36" s="139"/>
      <c r="H36" s="139"/>
      <c r="I36" s="139"/>
    </row>
    <row r="37" spans="1:9" x14ac:dyDescent="0.2">
      <c r="A37" s="134" t="s">
        <v>24</v>
      </c>
      <c r="B37" s="135"/>
      <c r="C37" s="142"/>
      <c r="D37" s="142"/>
      <c r="E37" s="139"/>
      <c r="F37" s="139">
        <v>0</v>
      </c>
      <c r="G37" s="139">
        <v>0</v>
      </c>
      <c r="H37" s="139"/>
      <c r="I37" s="139"/>
    </row>
    <row r="38" spans="1:9" x14ac:dyDescent="0.2">
      <c r="A38" s="140"/>
      <c r="B38" s="141"/>
      <c r="C38" s="142"/>
      <c r="D38" s="142"/>
      <c r="E38" s="139"/>
      <c r="F38" s="139"/>
      <c r="G38" s="139"/>
      <c r="H38" s="139"/>
      <c r="I38" s="139"/>
    </row>
    <row r="39" spans="1:9" x14ac:dyDescent="0.2">
      <c r="A39" s="134" t="s">
        <v>25</v>
      </c>
      <c r="B39" s="143"/>
      <c r="C39" s="144">
        <f t="shared" ref="C39:E39" si="6">C35-C37</f>
        <v>0</v>
      </c>
      <c r="D39" s="144">
        <f t="shared" si="6"/>
        <v>0</v>
      </c>
      <c r="E39" s="145">
        <f t="shared" si="6"/>
        <v>0</v>
      </c>
      <c r="F39" s="145" t="s">
        <v>101</v>
      </c>
      <c r="G39" s="145" t="s">
        <v>101</v>
      </c>
      <c r="H39" s="145" t="s">
        <v>101</v>
      </c>
      <c r="I39" s="145" t="s">
        <v>101</v>
      </c>
    </row>
    <row r="40" spans="1:9" x14ac:dyDescent="0.2">
      <c r="A40" s="47"/>
      <c r="B40" s="47"/>
      <c r="C40" s="48"/>
      <c r="D40" s="48"/>
      <c r="E40" s="48"/>
      <c r="F40" s="48"/>
      <c r="G40" s="48"/>
      <c r="H40" s="48"/>
      <c r="I40" s="48"/>
    </row>
    <row r="41" spans="1:9" x14ac:dyDescent="0.2">
      <c r="A41" s="49" t="s">
        <v>26</v>
      </c>
      <c r="B41" s="131"/>
      <c r="C41" s="50"/>
      <c r="D41" s="50"/>
      <c r="E41" s="51"/>
      <c r="F41" s="51"/>
      <c r="G41" s="51"/>
      <c r="H41" s="51"/>
      <c r="I41" s="51"/>
    </row>
    <row r="42" spans="1:9" x14ac:dyDescent="0.2">
      <c r="A42" s="146" t="s">
        <v>29</v>
      </c>
      <c r="B42" s="141"/>
      <c r="C42" s="129"/>
      <c r="D42" s="129"/>
      <c r="E42" s="142"/>
      <c r="F42" s="142"/>
      <c r="G42" s="142"/>
      <c r="H42" s="142"/>
      <c r="I42" s="142"/>
    </row>
    <row r="43" spans="1:9" x14ac:dyDescent="0.2">
      <c r="A43" s="134"/>
      <c r="B43" s="135"/>
      <c r="C43" s="139"/>
      <c r="D43" s="139"/>
      <c r="E43" s="139"/>
      <c r="F43" s="139"/>
      <c r="G43" s="139"/>
      <c r="H43" s="139"/>
      <c r="I43" s="139"/>
    </row>
    <row r="44" spans="1:9" x14ac:dyDescent="0.2">
      <c r="A44" s="134" t="s">
        <v>6</v>
      </c>
      <c r="B44" s="135"/>
      <c r="C44" s="127"/>
      <c r="D44" s="127"/>
      <c r="E44" s="139"/>
      <c r="F44" s="139"/>
      <c r="G44" s="139"/>
      <c r="H44" s="139"/>
      <c r="I44" s="139"/>
    </row>
    <row r="45" spans="1:9" x14ac:dyDescent="0.2">
      <c r="A45" s="134"/>
      <c r="B45" s="135"/>
      <c r="C45" s="127"/>
      <c r="D45" s="127"/>
      <c r="E45" s="139"/>
      <c r="F45" s="139"/>
      <c r="G45" s="139"/>
      <c r="H45" s="139"/>
      <c r="I45" s="139"/>
    </row>
    <row r="46" spans="1:9" x14ac:dyDescent="0.2">
      <c r="A46" s="146" t="s">
        <v>8</v>
      </c>
      <c r="B46" s="143"/>
      <c r="C46" s="127"/>
      <c r="D46" s="127"/>
      <c r="E46" s="139"/>
      <c r="F46" s="139"/>
      <c r="G46" s="139"/>
      <c r="H46" s="139"/>
      <c r="I46" s="139"/>
    </row>
    <row r="47" spans="1:9" x14ac:dyDescent="0.2">
      <c r="A47" s="147" t="s">
        <v>9</v>
      </c>
      <c r="B47" s="148"/>
      <c r="C47" s="127"/>
      <c r="D47" s="127"/>
      <c r="E47" s="139"/>
      <c r="F47" s="139"/>
      <c r="G47" s="139"/>
      <c r="H47" s="139"/>
      <c r="I47" s="139"/>
    </row>
  </sheetData>
  <mergeCells count="1">
    <mergeCell ref="A20:I20"/>
  </mergeCells>
  <pageMargins left="0.7" right="0.7" top="0.75" bottom="0.75" header="0.3" footer="0.3"/>
  <pageSetup scale="90"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D7D72-8098-4635-B812-AC9341013CB4}">
  <sheetPr>
    <pageSetUpPr fitToPage="1"/>
  </sheetPr>
  <dimension ref="A1:I45"/>
  <sheetViews>
    <sheetView zoomScaleNormal="100" zoomScaleSheetLayoutView="90" workbookViewId="0">
      <selection activeCell="L38" sqref="L38"/>
    </sheetView>
  </sheetViews>
  <sheetFormatPr defaultColWidth="8.85546875" defaultRowHeight="12.75" x14ac:dyDescent="0.2"/>
  <cols>
    <col min="1" max="2" width="17.28515625" style="291" customWidth="1"/>
    <col min="3" max="8" width="14" style="291" customWidth="1"/>
    <col min="9" max="9" width="13.140625" style="291" customWidth="1"/>
    <col min="10" max="16384" width="8.85546875" style="291"/>
  </cols>
  <sheetData>
    <row r="1" spans="1:9" x14ac:dyDescent="0.2">
      <c r="A1" s="290"/>
      <c r="B1" s="290"/>
      <c r="C1" s="290"/>
      <c r="D1" s="290"/>
      <c r="E1" s="290"/>
      <c r="F1" s="290"/>
      <c r="G1" s="290"/>
      <c r="H1" s="290"/>
      <c r="I1" s="290"/>
    </row>
    <row r="2" spans="1:9" x14ac:dyDescent="0.2">
      <c r="A2" s="290" t="s">
        <v>13</v>
      </c>
      <c r="B2" s="264" t="s">
        <v>36</v>
      </c>
      <c r="C2" s="264"/>
      <c r="D2" s="264"/>
      <c r="E2" s="290"/>
      <c r="F2" s="290"/>
      <c r="G2" s="265" t="s">
        <v>14</v>
      </c>
      <c r="H2" s="264" t="s">
        <v>374</v>
      </c>
      <c r="I2" s="264"/>
    </row>
    <row r="3" spans="1:9" x14ac:dyDescent="0.2">
      <c r="A3" s="290" t="s">
        <v>22</v>
      </c>
      <c r="B3" s="264" t="s">
        <v>310</v>
      </c>
      <c r="C3" s="264"/>
      <c r="D3" s="264"/>
      <c r="E3" s="290"/>
      <c r="F3" s="290"/>
      <c r="G3" s="265" t="s">
        <v>15</v>
      </c>
      <c r="H3" s="266" t="s">
        <v>266</v>
      </c>
      <c r="I3" s="266"/>
    </row>
    <row r="4" spans="1:9" x14ac:dyDescent="0.2">
      <c r="A4" s="290" t="s">
        <v>16</v>
      </c>
      <c r="B4" s="264" t="s">
        <v>375</v>
      </c>
      <c r="C4" s="264"/>
      <c r="D4" s="264"/>
      <c r="E4" s="290"/>
      <c r="F4" s="290"/>
      <c r="G4" s="265" t="s">
        <v>18</v>
      </c>
      <c r="H4" s="264" t="s">
        <v>38</v>
      </c>
      <c r="I4" s="264"/>
    </row>
    <row r="5" spans="1:9" x14ac:dyDescent="0.2">
      <c r="A5" s="290" t="s">
        <v>17</v>
      </c>
      <c r="B5" s="264"/>
      <c r="C5" s="266"/>
      <c r="D5" s="266"/>
      <c r="E5" s="290"/>
      <c r="F5" s="290"/>
      <c r="G5" s="265" t="s">
        <v>19</v>
      </c>
      <c r="H5" s="266" t="s">
        <v>376</v>
      </c>
      <c r="I5" s="266"/>
    </row>
    <row r="6" spans="1:9" x14ac:dyDescent="0.2">
      <c r="A6" s="290"/>
      <c r="B6" s="290"/>
      <c r="C6" s="290"/>
      <c r="D6" s="290"/>
      <c r="E6" s="290"/>
      <c r="F6" s="290"/>
      <c r="G6" s="290"/>
      <c r="H6" s="290"/>
      <c r="I6" s="290"/>
    </row>
    <row r="7" spans="1:9" x14ac:dyDescent="0.2">
      <c r="A7" s="290"/>
      <c r="B7" s="290"/>
      <c r="C7" s="290"/>
      <c r="D7" s="290"/>
      <c r="E7" s="290"/>
      <c r="F7" s="290"/>
      <c r="G7" s="290"/>
      <c r="H7" s="290"/>
      <c r="I7" s="290"/>
    </row>
    <row r="8" spans="1:9" x14ac:dyDescent="0.2">
      <c r="A8" s="289" t="s">
        <v>20</v>
      </c>
      <c r="B8" s="290" t="s">
        <v>377</v>
      </c>
      <c r="C8" s="290"/>
      <c r="D8" s="290"/>
      <c r="E8" s="290"/>
      <c r="F8" s="290"/>
      <c r="G8" s="290"/>
      <c r="H8" s="290"/>
      <c r="I8" s="290"/>
    </row>
    <row r="9" spans="1:9" x14ac:dyDescent="0.2">
      <c r="A9" s="290"/>
      <c r="B9" s="290" t="s">
        <v>378</v>
      </c>
      <c r="C9" s="290"/>
      <c r="D9" s="290"/>
      <c r="E9" s="290"/>
      <c r="F9" s="290"/>
      <c r="G9" s="290"/>
      <c r="H9" s="290"/>
      <c r="I9" s="290"/>
    </row>
    <row r="10" spans="1:9" x14ac:dyDescent="0.2">
      <c r="A10" s="290" t="s">
        <v>21</v>
      </c>
      <c r="B10" s="290" t="s">
        <v>379</v>
      </c>
      <c r="C10" s="290"/>
      <c r="D10" s="290"/>
      <c r="E10" s="290"/>
      <c r="F10" s="290"/>
      <c r="G10" s="290"/>
      <c r="H10" s="290"/>
      <c r="I10" s="290"/>
    </row>
    <row r="11" spans="1:9" x14ac:dyDescent="0.2">
      <c r="A11" s="290"/>
      <c r="B11" s="290"/>
      <c r="C11" s="290"/>
      <c r="D11" s="290"/>
      <c r="E11" s="290"/>
      <c r="F11" s="290"/>
      <c r="G11" s="290"/>
      <c r="H11" s="290"/>
      <c r="I11" s="290"/>
    </row>
    <row r="12" spans="1:9" x14ac:dyDescent="0.2">
      <c r="A12" s="290" t="s">
        <v>380</v>
      </c>
      <c r="B12" s="290"/>
      <c r="C12" s="290"/>
      <c r="D12" s="290"/>
      <c r="E12" s="290"/>
      <c r="F12" s="290"/>
      <c r="G12" s="290"/>
      <c r="H12" s="290"/>
      <c r="I12" s="290"/>
    </row>
    <row r="13" spans="1:9" x14ac:dyDescent="0.2">
      <c r="A13" s="290"/>
      <c r="B13" s="290"/>
      <c r="C13" s="290"/>
      <c r="D13" s="290"/>
      <c r="E13" s="290"/>
      <c r="F13" s="290"/>
      <c r="G13" s="290"/>
      <c r="H13" s="290"/>
      <c r="I13" s="290"/>
    </row>
    <row r="14" spans="1:9" x14ac:dyDescent="0.2">
      <c r="A14" s="291" t="s">
        <v>381</v>
      </c>
      <c r="B14" s="290"/>
      <c r="C14" s="290"/>
      <c r="D14" s="290"/>
      <c r="E14" s="290"/>
      <c r="F14" s="290"/>
      <c r="G14" s="290"/>
      <c r="H14" s="290"/>
      <c r="I14" s="290"/>
    </row>
    <row r="15" spans="1:9" x14ac:dyDescent="0.2">
      <c r="A15" s="290" t="s">
        <v>149</v>
      </c>
      <c r="B15" s="290"/>
      <c r="C15" s="290"/>
      <c r="D15" s="290"/>
      <c r="E15" s="290"/>
      <c r="F15" s="290"/>
      <c r="G15" s="290"/>
      <c r="H15" s="290"/>
      <c r="I15" s="290"/>
    </row>
    <row r="16" spans="1:9" x14ac:dyDescent="0.2">
      <c r="B16" s="290"/>
      <c r="C16" s="290"/>
      <c r="D16" s="290"/>
      <c r="E16" s="290"/>
      <c r="F16" s="290"/>
      <c r="G16" s="290"/>
      <c r="H16" s="290"/>
      <c r="I16" s="290"/>
    </row>
    <row r="17" spans="1:9" x14ac:dyDescent="0.2">
      <c r="A17" s="290"/>
      <c r="B17" s="290"/>
      <c r="C17" s="290"/>
      <c r="D17" s="290"/>
      <c r="E17" s="290"/>
      <c r="F17" s="290"/>
      <c r="G17" s="290"/>
      <c r="H17" s="290"/>
      <c r="I17" s="290"/>
    </row>
    <row r="18" spans="1:9" x14ac:dyDescent="0.2">
      <c r="A18" s="301" t="s">
        <v>12</v>
      </c>
      <c r="B18" s="302"/>
      <c r="C18" s="302"/>
      <c r="D18" s="302"/>
      <c r="E18" s="302"/>
      <c r="F18" s="302"/>
      <c r="G18" s="302"/>
      <c r="H18" s="302"/>
      <c r="I18" s="303"/>
    </row>
    <row r="19" spans="1:9" x14ac:dyDescent="0.2">
      <c r="A19" s="267"/>
      <c r="B19" s="268"/>
      <c r="C19" s="269" t="s">
        <v>27</v>
      </c>
      <c r="D19" s="269" t="s">
        <v>30</v>
      </c>
      <c r="E19" s="269" t="s">
        <v>32</v>
      </c>
      <c r="F19" s="269" t="s">
        <v>33</v>
      </c>
      <c r="G19" s="269" t="s">
        <v>34</v>
      </c>
      <c r="H19" s="269" t="s">
        <v>35</v>
      </c>
      <c r="I19" s="269" t="s">
        <v>312</v>
      </c>
    </row>
    <row r="20" spans="1:9" x14ac:dyDescent="0.2">
      <c r="A20" s="267"/>
      <c r="B20" s="268"/>
      <c r="C20" s="270" t="s">
        <v>10</v>
      </c>
      <c r="D20" s="255" t="s">
        <v>10</v>
      </c>
      <c r="E20" s="255" t="s">
        <v>10</v>
      </c>
      <c r="F20" s="255" t="s">
        <v>10</v>
      </c>
      <c r="G20" s="255" t="s">
        <v>10</v>
      </c>
      <c r="H20" s="255" t="s">
        <v>11</v>
      </c>
      <c r="I20" s="255" t="s">
        <v>11</v>
      </c>
    </row>
    <row r="21" spans="1:9" x14ac:dyDescent="0.2">
      <c r="A21" s="267" t="s">
        <v>0</v>
      </c>
      <c r="B21" s="268"/>
      <c r="C21" s="272"/>
      <c r="D21" s="272"/>
      <c r="E21" s="272"/>
      <c r="F21" s="272"/>
      <c r="G21" s="272">
        <v>0</v>
      </c>
      <c r="H21" s="272"/>
      <c r="I21" s="272"/>
    </row>
    <row r="22" spans="1:9" x14ac:dyDescent="0.2">
      <c r="A22" s="267" t="s">
        <v>1</v>
      </c>
      <c r="B22" s="268"/>
      <c r="C22" s="272">
        <f t="shared" ref="C22:I22" si="0">B33</f>
        <v>0</v>
      </c>
      <c r="D22" s="272">
        <f t="shared" si="0"/>
        <v>0</v>
      </c>
      <c r="E22" s="272">
        <f t="shared" si="0"/>
        <v>0</v>
      </c>
      <c r="F22" s="272">
        <f t="shared" si="0"/>
        <v>0</v>
      </c>
      <c r="G22" s="272">
        <f t="shared" si="0"/>
        <v>0</v>
      </c>
      <c r="H22" s="272">
        <f t="shared" si="0"/>
        <v>5343.18</v>
      </c>
      <c r="I22" s="272">
        <f t="shared" si="0"/>
        <v>0.17999999999301508</v>
      </c>
    </row>
    <row r="23" spans="1:9" x14ac:dyDescent="0.2">
      <c r="A23" s="267" t="s">
        <v>2</v>
      </c>
      <c r="B23" s="268"/>
      <c r="C23" s="272"/>
      <c r="D23" s="272"/>
      <c r="E23" s="272"/>
      <c r="F23" s="272"/>
      <c r="G23" s="272">
        <v>22606.69</v>
      </c>
      <c r="H23" s="272">
        <v>110393</v>
      </c>
      <c r="I23" s="272">
        <v>0</v>
      </c>
    </row>
    <row r="24" spans="1:9" x14ac:dyDescent="0.2">
      <c r="A24" s="267" t="s">
        <v>3</v>
      </c>
      <c r="B24" s="268"/>
      <c r="C24" s="272"/>
      <c r="D24" s="272"/>
      <c r="E24" s="271"/>
      <c r="F24" s="272"/>
      <c r="G24" s="272">
        <v>17263.509999999998</v>
      </c>
      <c r="H24" s="272">
        <v>115736</v>
      </c>
      <c r="I24" s="272">
        <v>0</v>
      </c>
    </row>
    <row r="25" spans="1:9" x14ac:dyDescent="0.2">
      <c r="A25" s="267"/>
      <c r="B25" s="268"/>
      <c r="C25" s="272"/>
      <c r="D25" s="272"/>
      <c r="E25" s="272"/>
      <c r="F25" s="272"/>
      <c r="G25" s="272"/>
      <c r="H25" s="272"/>
      <c r="I25" s="272"/>
    </row>
    <row r="26" spans="1:9" x14ac:dyDescent="0.2">
      <c r="A26" s="253" t="s">
        <v>4</v>
      </c>
      <c r="B26" s="252"/>
      <c r="C26" s="258"/>
      <c r="D26" s="258"/>
      <c r="E26" s="258"/>
      <c r="F26" s="258"/>
      <c r="G26" s="258"/>
      <c r="H26" s="256"/>
      <c r="I26" s="256"/>
    </row>
    <row r="27" spans="1:9" x14ac:dyDescent="0.2">
      <c r="A27" s="253" t="s">
        <v>31</v>
      </c>
      <c r="B27" s="254"/>
      <c r="C27" s="259"/>
      <c r="D27" s="258"/>
      <c r="E27" s="258"/>
      <c r="F27" s="258"/>
      <c r="G27" s="258"/>
      <c r="H27" s="256"/>
      <c r="I27" s="256"/>
    </row>
    <row r="28" spans="1:9" x14ac:dyDescent="0.2">
      <c r="A28" s="260"/>
      <c r="B28" s="261"/>
      <c r="C28" s="257"/>
      <c r="D28" s="257"/>
      <c r="E28" s="257"/>
      <c r="F28" s="257"/>
      <c r="G28" s="257"/>
      <c r="H28" s="257"/>
      <c r="I28" s="257"/>
    </row>
    <row r="29" spans="1:9" x14ac:dyDescent="0.2">
      <c r="A29" s="260"/>
      <c r="B29" s="261"/>
      <c r="C29" s="257"/>
      <c r="D29" s="257"/>
      <c r="E29" s="257"/>
      <c r="F29" s="257"/>
      <c r="G29" s="257"/>
      <c r="H29" s="257"/>
      <c r="I29" s="257"/>
    </row>
    <row r="30" spans="1:9" x14ac:dyDescent="0.2">
      <c r="A30" s="260"/>
      <c r="B30" s="261"/>
      <c r="C30" s="257"/>
      <c r="D30" s="257"/>
      <c r="E30" s="257"/>
      <c r="F30" s="257"/>
      <c r="G30" s="257"/>
      <c r="H30" s="257"/>
      <c r="I30" s="257"/>
    </row>
    <row r="31" spans="1:9" x14ac:dyDescent="0.2">
      <c r="A31" s="253" t="s">
        <v>5</v>
      </c>
      <c r="B31" s="254"/>
      <c r="C31" s="256">
        <f t="shared" ref="C31:H31" si="1">SUM(C28:C30)</f>
        <v>0</v>
      </c>
      <c r="D31" s="256">
        <f t="shared" si="1"/>
        <v>0</v>
      </c>
      <c r="E31" s="256">
        <f t="shared" si="1"/>
        <v>0</v>
      </c>
      <c r="F31" s="256">
        <f t="shared" si="1"/>
        <v>0</v>
      </c>
      <c r="G31" s="256">
        <f t="shared" si="1"/>
        <v>0</v>
      </c>
      <c r="H31" s="256">
        <f t="shared" si="1"/>
        <v>0</v>
      </c>
      <c r="I31" s="256">
        <f t="shared" ref="I31" si="2">SUM(I28:I30)</f>
        <v>0</v>
      </c>
    </row>
    <row r="32" spans="1:9" x14ac:dyDescent="0.2">
      <c r="A32" s="267"/>
      <c r="B32" s="268"/>
      <c r="C32" s="272"/>
      <c r="D32" s="272"/>
      <c r="E32" s="272"/>
      <c r="F32" s="272"/>
      <c r="G32" s="272"/>
      <c r="H32" s="272"/>
      <c r="I32" s="272"/>
    </row>
    <row r="33" spans="1:9" x14ac:dyDescent="0.2">
      <c r="A33" s="267" t="s">
        <v>7</v>
      </c>
      <c r="B33" s="268"/>
      <c r="C33" s="271">
        <f t="shared" ref="C33" si="3">+C22+C23-C24+C31</f>
        <v>0</v>
      </c>
      <c r="D33" s="271">
        <f>+D22+D23-D24+D31</f>
        <v>0</v>
      </c>
      <c r="E33" s="271">
        <f t="shared" ref="E33" si="4">+E22+E23-E24+E31</f>
        <v>0</v>
      </c>
      <c r="F33" s="271">
        <f>+F22+F23-F24+F31</f>
        <v>0</v>
      </c>
      <c r="G33" s="271">
        <f>+G22+G23-G24+G31</f>
        <v>5343.18</v>
      </c>
      <c r="H33" s="271">
        <f t="shared" ref="H33:I33" si="5">+H22+H23-H24+H31</f>
        <v>0.17999999999301508</v>
      </c>
      <c r="I33" s="271">
        <f t="shared" si="5"/>
        <v>0.17999999999301508</v>
      </c>
    </row>
    <row r="34" spans="1:9" x14ac:dyDescent="0.2">
      <c r="A34" s="273"/>
      <c r="B34" s="274"/>
      <c r="C34" s="275"/>
      <c r="D34" s="275"/>
      <c r="E34" s="272"/>
      <c r="F34" s="272"/>
      <c r="G34" s="272"/>
      <c r="H34" s="272"/>
      <c r="I34" s="272"/>
    </row>
    <row r="35" spans="1:9" x14ac:dyDescent="0.2">
      <c r="A35" s="267" t="s">
        <v>24</v>
      </c>
      <c r="B35" s="268"/>
      <c r="C35" s="275"/>
      <c r="D35" s="275"/>
      <c r="E35" s="272"/>
      <c r="F35" s="272"/>
      <c r="G35" s="272">
        <v>0</v>
      </c>
      <c r="H35" s="272"/>
      <c r="I35" s="272"/>
    </row>
    <row r="36" spans="1:9" x14ac:dyDescent="0.2">
      <c r="A36" s="273"/>
      <c r="B36" s="274"/>
      <c r="C36" s="275"/>
      <c r="D36" s="275"/>
      <c r="E36" s="272"/>
      <c r="F36" s="272"/>
      <c r="G36" s="272"/>
      <c r="H36" s="272"/>
      <c r="I36" s="272"/>
    </row>
    <row r="37" spans="1:9" x14ac:dyDescent="0.2">
      <c r="A37" s="267" t="s">
        <v>25</v>
      </c>
      <c r="B37" s="276"/>
      <c r="C37" s="277">
        <f t="shared" ref="C37:F37" si="6">C33-C35</f>
        <v>0</v>
      </c>
      <c r="D37" s="277">
        <f t="shared" si="6"/>
        <v>0</v>
      </c>
      <c r="E37" s="278">
        <f t="shared" si="6"/>
        <v>0</v>
      </c>
      <c r="F37" s="278">
        <f t="shared" si="6"/>
        <v>0</v>
      </c>
      <c r="G37" s="278" t="s">
        <v>101</v>
      </c>
      <c r="H37" s="278" t="s">
        <v>101</v>
      </c>
      <c r="I37" s="278" t="s">
        <v>101</v>
      </c>
    </row>
    <row r="38" spans="1:9" x14ac:dyDescent="0.2">
      <c r="A38" s="279"/>
      <c r="B38" s="279"/>
      <c r="C38" s="280"/>
      <c r="D38" s="280"/>
      <c r="E38" s="280"/>
      <c r="F38" s="280"/>
      <c r="G38" s="280"/>
      <c r="H38" s="280"/>
      <c r="I38" s="280"/>
    </row>
    <row r="39" spans="1:9" x14ac:dyDescent="0.2">
      <c r="A39" s="281" t="s">
        <v>26</v>
      </c>
      <c r="B39" s="264"/>
      <c r="C39" s="282"/>
      <c r="D39" s="282"/>
      <c r="E39" s="283"/>
      <c r="F39" s="283"/>
      <c r="G39" s="283"/>
      <c r="H39" s="283"/>
      <c r="I39" s="283"/>
    </row>
    <row r="40" spans="1:9" x14ac:dyDescent="0.2">
      <c r="A40" s="284" t="s">
        <v>29</v>
      </c>
      <c r="B40" s="274"/>
      <c r="C40" s="262"/>
      <c r="D40" s="262"/>
      <c r="E40" s="275"/>
      <c r="F40" s="275"/>
      <c r="G40" s="275"/>
      <c r="H40" s="275"/>
      <c r="I40" s="275"/>
    </row>
    <row r="41" spans="1:9" x14ac:dyDescent="0.2">
      <c r="A41" s="267"/>
      <c r="B41" s="268"/>
      <c r="C41" s="272"/>
      <c r="D41" s="272"/>
      <c r="E41" s="272"/>
      <c r="F41" s="272"/>
      <c r="G41" s="272"/>
      <c r="H41" s="272"/>
      <c r="I41" s="272"/>
    </row>
    <row r="42" spans="1:9" x14ac:dyDescent="0.2">
      <c r="A42" s="267" t="s">
        <v>6</v>
      </c>
      <c r="B42" s="268"/>
      <c r="C42" s="257"/>
      <c r="D42" s="257"/>
      <c r="E42" s="272"/>
      <c r="F42" s="272"/>
      <c r="G42" s="272"/>
      <c r="H42" s="272"/>
      <c r="I42" s="272"/>
    </row>
    <row r="43" spans="1:9" x14ac:dyDescent="0.2">
      <c r="A43" s="267"/>
      <c r="B43" s="268"/>
      <c r="C43" s="257"/>
      <c r="D43" s="257"/>
      <c r="E43" s="272"/>
      <c r="F43" s="272"/>
      <c r="G43" s="272"/>
      <c r="H43" s="272"/>
      <c r="I43" s="272"/>
    </row>
    <row r="44" spans="1:9" x14ac:dyDescent="0.2">
      <c r="A44" s="284" t="s">
        <v>8</v>
      </c>
      <c r="B44" s="276"/>
      <c r="C44" s="257"/>
      <c r="D44" s="257"/>
      <c r="E44" s="272"/>
      <c r="F44" s="272"/>
      <c r="G44" s="272"/>
      <c r="H44" s="272"/>
      <c r="I44" s="272"/>
    </row>
    <row r="45" spans="1:9" x14ac:dyDescent="0.2">
      <c r="A45" s="285" t="s">
        <v>9</v>
      </c>
      <c r="B45" s="286"/>
      <c r="C45" s="257"/>
      <c r="D45" s="257"/>
      <c r="E45" s="272"/>
      <c r="F45" s="272"/>
      <c r="G45" s="272"/>
      <c r="H45" s="272"/>
      <c r="I45" s="272"/>
    </row>
  </sheetData>
  <sheetProtection selectLockedCells="1"/>
  <mergeCells count="1">
    <mergeCell ref="A18:I18"/>
  </mergeCells>
  <printOptions horizontalCentered="1"/>
  <pageMargins left="0.75" right="0.75" top="0.6" bottom="0.55000000000000004" header="0.28000000000000003" footer="0.16"/>
  <pageSetup scale="87"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D0B988-B336-4BBA-BA1D-CA3372748FC8}">
  <sheetPr>
    <pageSetUpPr fitToPage="1"/>
  </sheetPr>
  <dimension ref="A1:I46"/>
  <sheetViews>
    <sheetView zoomScaleNormal="100" zoomScaleSheetLayoutView="90" workbookViewId="0">
      <selection activeCell="L38" sqref="L38"/>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229</v>
      </c>
      <c r="I2" s="31"/>
    </row>
    <row r="3" spans="1:9" x14ac:dyDescent="0.2">
      <c r="A3" s="30" t="s">
        <v>22</v>
      </c>
      <c r="B3" s="31" t="s">
        <v>230</v>
      </c>
      <c r="C3" s="31"/>
      <c r="D3" s="31"/>
      <c r="E3" s="30"/>
      <c r="F3" s="30"/>
      <c r="G3" s="32" t="s">
        <v>15</v>
      </c>
      <c r="H3" s="33" t="s">
        <v>219</v>
      </c>
      <c r="I3" s="33"/>
    </row>
    <row r="4" spans="1:9" x14ac:dyDescent="0.2">
      <c r="A4" s="30" t="s">
        <v>16</v>
      </c>
      <c r="B4" s="31" t="s">
        <v>231</v>
      </c>
      <c r="C4" s="31"/>
      <c r="D4" s="31"/>
      <c r="E4" s="30"/>
      <c r="F4" s="30"/>
      <c r="G4" s="32" t="s">
        <v>18</v>
      </c>
      <c r="H4" s="31" t="s">
        <v>38</v>
      </c>
      <c r="I4" s="31"/>
    </row>
    <row r="5" spans="1:9" x14ac:dyDescent="0.2">
      <c r="A5" s="30" t="s">
        <v>17</v>
      </c>
      <c r="B5" s="31" t="s">
        <v>232</v>
      </c>
      <c r="C5" s="33"/>
      <c r="D5" s="33"/>
      <c r="E5" s="30"/>
      <c r="F5" s="30"/>
      <c r="G5" s="32" t="s">
        <v>19</v>
      </c>
      <c r="H5" s="33" t="s">
        <v>233</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20</v>
      </c>
      <c r="B8" s="30" t="s">
        <v>234</v>
      </c>
      <c r="C8" s="30"/>
      <c r="D8" s="30"/>
      <c r="E8" s="30"/>
      <c r="F8" s="30"/>
      <c r="G8" s="30"/>
      <c r="H8" s="30"/>
      <c r="I8" s="30"/>
    </row>
    <row r="9" spans="1:9" x14ac:dyDescent="0.2">
      <c r="A9" s="30"/>
      <c r="B9" s="30" t="s">
        <v>235</v>
      </c>
      <c r="C9" s="30"/>
      <c r="D9" s="30"/>
      <c r="E9" s="30"/>
      <c r="F9" s="30"/>
      <c r="G9" s="30"/>
      <c r="H9" s="30"/>
      <c r="I9" s="30"/>
    </row>
    <row r="10" spans="1:9" s="300" customFormat="1" x14ac:dyDescent="0.2">
      <c r="A10" s="298"/>
      <c r="B10" s="298"/>
      <c r="C10" s="298"/>
      <c r="D10" s="298"/>
      <c r="E10" s="298"/>
      <c r="F10" s="298"/>
      <c r="G10" s="298"/>
      <c r="H10" s="298"/>
      <c r="I10" s="298"/>
    </row>
    <row r="11" spans="1:9" x14ac:dyDescent="0.2">
      <c r="A11" s="345" t="s">
        <v>236</v>
      </c>
      <c r="B11" s="345"/>
      <c r="C11" s="345"/>
      <c r="D11" s="345"/>
      <c r="E11" s="345"/>
      <c r="F11" s="345"/>
      <c r="G11" s="345"/>
      <c r="H11" s="345"/>
      <c r="I11" s="345"/>
    </row>
    <row r="12" spans="1:9" x14ac:dyDescent="0.2">
      <c r="A12" s="30"/>
      <c r="B12" s="30"/>
      <c r="C12" s="30"/>
      <c r="D12" s="30"/>
      <c r="E12" s="30"/>
      <c r="F12" s="30"/>
      <c r="G12" s="30"/>
      <c r="H12" s="30"/>
      <c r="I12" s="30"/>
    </row>
    <row r="13" spans="1:9" x14ac:dyDescent="0.2">
      <c r="A13" s="30" t="s">
        <v>237</v>
      </c>
      <c r="B13" s="30"/>
      <c r="C13" s="30"/>
      <c r="D13" s="30"/>
      <c r="E13" s="30"/>
      <c r="F13" s="30"/>
      <c r="G13" s="30"/>
      <c r="H13" s="30"/>
      <c r="I13" s="30"/>
    </row>
    <row r="14" spans="1:9" x14ac:dyDescent="0.2">
      <c r="A14" s="30"/>
      <c r="B14" s="30" t="s">
        <v>238</v>
      </c>
      <c r="C14" s="30"/>
      <c r="D14" s="30"/>
      <c r="E14" s="30"/>
      <c r="F14" s="30"/>
      <c r="G14" s="30"/>
      <c r="H14" s="30"/>
      <c r="I14" s="30"/>
    </row>
    <row r="15" spans="1:9" x14ac:dyDescent="0.2">
      <c r="A15" s="30"/>
      <c r="B15" s="30" t="s">
        <v>239</v>
      </c>
      <c r="C15" s="30"/>
      <c r="D15" s="30"/>
      <c r="E15" s="30"/>
      <c r="F15" s="30"/>
      <c r="G15" s="30"/>
      <c r="H15" s="30"/>
      <c r="I15" s="30"/>
    </row>
    <row r="16" spans="1:9" x14ac:dyDescent="0.2">
      <c r="A16" s="30"/>
      <c r="B16" s="30"/>
      <c r="C16" s="30"/>
      <c r="D16" s="30"/>
      <c r="E16" s="30"/>
      <c r="F16" s="30"/>
      <c r="G16" s="30"/>
      <c r="H16" s="30"/>
      <c r="I16" s="30"/>
    </row>
    <row r="17" spans="1:9" x14ac:dyDescent="0.2">
      <c r="A17" s="1" t="s">
        <v>240</v>
      </c>
      <c r="B17" s="30"/>
      <c r="C17" s="30"/>
      <c r="D17" s="30"/>
      <c r="E17" s="30"/>
      <c r="F17" s="30"/>
      <c r="G17" s="30"/>
      <c r="H17" s="30"/>
      <c r="I17" s="30"/>
    </row>
    <row r="18" spans="1:9" x14ac:dyDescent="0.2">
      <c r="A18" s="30"/>
      <c r="B18" s="30"/>
      <c r="C18" s="30"/>
      <c r="D18" s="30"/>
      <c r="E18" s="30"/>
      <c r="F18" s="30"/>
      <c r="G18" s="30"/>
      <c r="H18" s="30"/>
      <c r="I18" s="30"/>
    </row>
    <row r="19" spans="1:9" x14ac:dyDescent="0.2">
      <c r="A19" s="301" t="s">
        <v>12</v>
      </c>
      <c r="B19" s="302"/>
      <c r="C19" s="302"/>
      <c r="D19" s="302"/>
      <c r="E19" s="302"/>
      <c r="F19" s="302"/>
      <c r="G19" s="302"/>
      <c r="H19" s="302"/>
      <c r="I19" s="303"/>
    </row>
    <row r="20" spans="1:9" x14ac:dyDescent="0.2">
      <c r="A20" s="35"/>
      <c r="B20" s="36"/>
      <c r="C20" s="37" t="s">
        <v>27</v>
      </c>
      <c r="D20" s="37" t="s">
        <v>30</v>
      </c>
      <c r="E20" s="37" t="s">
        <v>32</v>
      </c>
      <c r="F20" s="37" t="s">
        <v>33</v>
      </c>
      <c r="G20" s="37" t="s">
        <v>34</v>
      </c>
      <c r="H20" s="37" t="s">
        <v>35</v>
      </c>
      <c r="I20" s="37" t="s">
        <v>312</v>
      </c>
    </row>
    <row r="21" spans="1:9" x14ac:dyDescent="0.2">
      <c r="A21" s="35"/>
      <c r="B21" s="36"/>
      <c r="C21" s="38" t="s">
        <v>10</v>
      </c>
      <c r="D21" s="15" t="s">
        <v>10</v>
      </c>
      <c r="E21" s="15" t="s">
        <v>10</v>
      </c>
      <c r="F21" s="15" t="s">
        <v>10</v>
      </c>
      <c r="G21" s="15" t="s">
        <v>10</v>
      </c>
      <c r="H21" s="15" t="s">
        <v>11</v>
      </c>
      <c r="I21" s="15" t="s">
        <v>11</v>
      </c>
    </row>
    <row r="22" spans="1:9" x14ac:dyDescent="0.2">
      <c r="A22" s="35" t="s">
        <v>0</v>
      </c>
      <c r="B22" s="36"/>
      <c r="C22" s="40"/>
      <c r="D22" s="40"/>
      <c r="E22" s="40"/>
      <c r="F22" s="40"/>
      <c r="G22" s="40"/>
      <c r="H22" s="40"/>
      <c r="I22" s="40"/>
    </row>
    <row r="23" spans="1:9" x14ac:dyDescent="0.2">
      <c r="A23" s="35" t="s">
        <v>1</v>
      </c>
      <c r="B23" s="36"/>
      <c r="C23" s="40">
        <f t="shared" ref="C23" si="0">B34</f>
        <v>0</v>
      </c>
      <c r="D23" s="40">
        <f t="shared" ref="D23" si="1">C34</f>
        <v>0</v>
      </c>
      <c r="E23" s="40">
        <f t="shared" ref="E23" si="2">D34</f>
        <v>0</v>
      </c>
      <c r="F23" s="40">
        <f t="shared" ref="F23" si="3">E34</f>
        <v>0</v>
      </c>
      <c r="G23" s="40">
        <v>0</v>
      </c>
      <c r="H23" s="40">
        <f t="shared" ref="H23" si="4">G34</f>
        <v>0</v>
      </c>
      <c r="I23" s="40">
        <f t="shared" ref="I23" si="5">H34</f>
        <v>0</v>
      </c>
    </row>
    <row r="24" spans="1:9" x14ac:dyDescent="0.2">
      <c r="A24" s="35" t="s">
        <v>2</v>
      </c>
      <c r="B24" s="36"/>
      <c r="C24" s="40"/>
      <c r="D24" s="40"/>
      <c r="E24" s="40"/>
      <c r="F24" s="40">
        <v>0</v>
      </c>
      <c r="G24" s="40">
        <v>701420.19</v>
      </c>
      <c r="H24" s="40">
        <f>24512230*0.5</f>
        <v>12256115</v>
      </c>
      <c r="I24" s="40">
        <f>24512230*0.5</f>
        <v>12256115</v>
      </c>
    </row>
    <row r="25" spans="1:9" x14ac:dyDescent="0.2">
      <c r="A25" s="35" t="s">
        <v>3</v>
      </c>
      <c r="B25" s="36"/>
      <c r="C25" s="40"/>
      <c r="D25" s="40"/>
      <c r="E25" s="39"/>
      <c r="F25" s="40">
        <v>0</v>
      </c>
      <c r="G25" s="40">
        <v>701420.19</v>
      </c>
      <c r="H25" s="40">
        <v>12256115</v>
      </c>
      <c r="I25" s="40">
        <v>12256115</v>
      </c>
    </row>
    <row r="26" spans="1:9" x14ac:dyDescent="0.2">
      <c r="A26" s="35"/>
      <c r="B26" s="36"/>
      <c r="C26" s="40"/>
      <c r="D26" s="40"/>
      <c r="E26" s="40"/>
      <c r="F26" s="40"/>
      <c r="G26" s="40"/>
      <c r="H26" s="40"/>
      <c r="I26" s="40"/>
    </row>
    <row r="27" spans="1:9" x14ac:dyDescent="0.2">
      <c r="A27" s="10" t="s">
        <v>4</v>
      </c>
      <c r="B27" s="6"/>
      <c r="C27" s="18"/>
      <c r="D27" s="18"/>
      <c r="E27" s="18"/>
      <c r="F27" s="18"/>
      <c r="G27" s="18"/>
      <c r="H27" s="16"/>
      <c r="I27" s="16"/>
    </row>
    <row r="28" spans="1:9" x14ac:dyDescent="0.2">
      <c r="A28" s="10" t="s">
        <v>31</v>
      </c>
      <c r="B28" s="11"/>
      <c r="C28" s="19"/>
      <c r="D28" s="18"/>
      <c r="E28" s="18"/>
      <c r="F28" s="18"/>
      <c r="G28" s="18"/>
      <c r="H28" s="16"/>
      <c r="I28" s="16"/>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20"/>
      <c r="B31" s="21"/>
      <c r="C31" s="17"/>
      <c r="D31" s="17"/>
      <c r="E31" s="17"/>
      <c r="F31" s="17"/>
      <c r="G31" s="17"/>
      <c r="H31" s="17"/>
      <c r="I31" s="17"/>
    </row>
    <row r="32" spans="1:9" x14ac:dyDescent="0.2">
      <c r="A32" s="10" t="s">
        <v>5</v>
      </c>
      <c r="B32" s="11"/>
      <c r="C32" s="16">
        <f t="shared" ref="C32:H32" si="6">SUM(C29:C31)</f>
        <v>0</v>
      </c>
      <c r="D32" s="16">
        <f t="shared" si="6"/>
        <v>0</v>
      </c>
      <c r="E32" s="16">
        <f t="shared" si="6"/>
        <v>0</v>
      </c>
      <c r="F32" s="16">
        <f t="shared" si="6"/>
        <v>0</v>
      </c>
      <c r="G32" s="16">
        <f t="shared" si="6"/>
        <v>0</v>
      </c>
      <c r="H32" s="16">
        <f t="shared" si="6"/>
        <v>0</v>
      </c>
      <c r="I32" s="16">
        <f t="shared" ref="I32" si="7">SUM(I29:I31)</f>
        <v>0</v>
      </c>
    </row>
    <row r="33" spans="1:9" x14ac:dyDescent="0.2">
      <c r="A33" s="35"/>
      <c r="B33" s="36"/>
      <c r="C33" s="40"/>
      <c r="D33" s="40"/>
      <c r="E33" s="40"/>
      <c r="F33" s="40"/>
      <c r="G33" s="40"/>
      <c r="H33" s="40"/>
      <c r="I33" s="40"/>
    </row>
    <row r="34" spans="1:9" x14ac:dyDescent="0.2">
      <c r="A34" s="35" t="s">
        <v>7</v>
      </c>
      <c r="B34" s="36"/>
      <c r="C34" s="39">
        <f t="shared" ref="C34" si="8">+C23+C24-C25+C32</f>
        <v>0</v>
      </c>
      <c r="D34" s="39">
        <f>+D23+D24-D25+D32</f>
        <v>0</v>
      </c>
      <c r="E34" s="39">
        <f t="shared" ref="E34" si="9">+E23+E24-E25+E32</f>
        <v>0</v>
      </c>
      <c r="F34" s="39">
        <f>+F23+F24-F25+F32</f>
        <v>0</v>
      </c>
      <c r="G34" s="39">
        <f>+G23+G24-G25+G32</f>
        <v>0</v>
      </c>
      <c r="H34" s="39">
        <f t="shared" ref="H34" si="10">+H23+H24-H25+H32</f>
        <v>0</v>
      </c>
      <c r="I34" s="39">
        <f t="shared" ref="I34" si="11">+I23+I24-I25+I32</f>
        <v>0</v>
      </c>
    </row>
    <row r="35" spans="1:9" x14ac:dyDescent="0.2">
      <c r="A35" s="41"/>
      <c r="B35" s="42"/>
      <c r="C35" s="43"/>
      <c r="D35" s="43"/>
      <c r="E35" s="40"/>
      <c r="F35" s="40"/>
      <c r="G35" s="40"/>
      <c r="H35" s="40"/>
      <c r="I35" s="40"/>
    </row>
    <row r="36" spans="1:9" x14ac:dyDescent="0.2">
      <c r="A36" s="35" t="s">
        <v>24</v>
      </c>
      <c r="B36" s="36"/>
      <c r="C36" s="43"/>
      <c r="D36" s="43"/>
      <c r="E36" s="40"/>
      <c r="F36" s="40">
        <v>0</v>
      </c>
      <c r="G36" s="40">
        <v>6165122.8600000003</v>
      </c>
      <c r="H36" s="40"/>
      <c r="I36" s="40"/>
    </row>
    <row r="37" spans="1:9" x14ac:dyDescent="0.2">
      <c r="A37" s="41"/>
      <c r="B37" s="42"/>
      <c r="C37" s="43"/>
      <c r="D37" s="43"/>
      <c r="E37" s="40"/>
      <c r="F37" s="40"/>
      <c r="G37" s="40"/>
      <c r="H37" s="40"/>
      <c r="I37" s="40"/>
    </row>
    <row r="38" spans="1:9" x14ac:dyDescent="0.2">
      <c r="A38" s="35" t="s">
        <v>25</v>
      </c>
      <c r="B38" s="44"/>
      <c r="C38" s="45">
        <f t="shared" ref="C38:F38" si="12">C34-C36</f>
        <v>0</v>
      </c>
      <c r="D38" s="45">
        <f t="shared" si="12"/>
        <v>0</v>
      </c>
      <c r="E38" s="46">
        <f t="shared" si="12"/>
        <v>0</v>
      </c>
      <c r="F38" s="46">
        <f t="shared" si="12"/>
        <v>0</v>
      </c>
      <c r="G38" s="46" t="s">
        <v>101</v>
      </c>
      <c r="H38" s="46" t="s">
        <v>101</v>
      </c>
      <c r="I38" s="46" t="s">
        <v>101</v>
      </c>
    </row>
    <row r="39" spans="1:9" x14ac:dyDescent="0.2">
      <c r="A39" s="47"/>
      <c r="B39" s="47"/>
      <c r="C39" s="48"/>
      <c r="D39" s="48"/>
      <c r="E39" s="48"/>
      <c r="F39" s="48"/>
      <c r="G39" s="48"/>
      <c r="H39" s="48"/>
      <c r="I39" s="48"/>
    </row>
    <row r="40" spans="1:9" x14ac:dyDescent="0.2">
      <c r="A40" s="49" t="s">
        <v>26</v>
      </c>
      <c r="B40" s="31"/>
      <c r="C40" s="50"/>
      <c r="D40" s="50"/>
      <c r="E40" s="51"/>
      <c r="F40" s="51"/>
      <c r="G40" s="51"/>
      <c r="H40" s="51"/>
      <c r="I40" s="51"/>
    </row>
    <row r="41" spans="1:9" x14ac:dyDescent="0.2">
      <c r="A41" s="52" t="s">
        <v>29</v>
      </c>
      <c r="B41" s="42"/>
      <c r="C41" s="22"/>
      <c r="D41" s="22"/>
      <c r="E41" s="43"/>
      <c r="F41" s="43"/>
      <c r="G41" s="43"/>
      <c r="H41" s="43"/>
      <c r="I41" s="43"/>
    </row>
    <row r="42" spans="1:9" x14ac:dyDescent="0.2">
      <c r="A42" s="35"/>
      <c r="B42" s="36"/>
      <c r="C42" s="40"/>
      <c r="D42" s="40"/>
      <c r="E42" s="40"/>
      <c r="F42" s="40"/>
      <c r="G42" s="40"/>
      <c r="H42" s="40"/>
      <c r="I42" s="40"/>
    </row>
    <row r="43" spans="1:9" x14ac:dyDescent="0.2">
      <c r="A43" s="35" t="s">
        <v>6</v>
      </c>
      <c r="B43" s="36"/>
      <c r="C43" s="17"/>
      <c r="D43" s="17"/>
      <c r="E43" s="40"/>
      <c r="F43" s="40"/>
      <c r="G43" s="40"/>
      <c r="H43" s="40"/>
      <c r="I43" s="40"/>
    </row>
    <row r="44" spans="1:9" x14ac:dyDescent="0.2">
      <c r="A44" s="35"/>
      <c r="B44" s="36"/>
      <c r="C44" s="17"/>
      <c r="D44" s="17"/>
      <c r="E44" s="40"/>
      <c r="F44" s="40"/>
      <c r="G44" s="40"/>
      <c r="H44" s="40"/>
      <c r="I44" s="40"/>
    </row>
    <row r="45" spans="1:9" x14ac:dyDescent="0.2">
      <c r="A45" s="52" t="s">
        <v>8</v>
      </c>
      <c r="B45" s="44"/>
      <c r="C45" s="17"/>
      <c r="D45" s="17"/>
      <c r="E45" s="40"/>
      <c r="F45" s="40"/>
      <c r="G45" s="40"/>
      <c r="H45" s="40"/>
      <c r="I45" s="40"/>
    </row>
    <row r="46" spans="1:9" x14ac:dyDescent="0.2">
      <c r="A46" s="53" t="s">
        <v>9</v>
      </c>
      <c r="B46" s="54"/>
      <c r="C46" s="17"/>
      <c r="D46" s="17"/>
      <c r="E46" s="40"/>
      <c r="F46" s="40"/>
      <c r="G46" s="40"/>
      <c r="H46" s="40"/>
      <c r="I46" s="40"/>
    </row>
  </sheetData>
  <sheetProtection selectLockedCells="1"/>
  <mergeCells count="2">
    <mergeCell ref="A11:I11"/>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C18A99-7A45-4B38-80AD-B763D8ECC500}">
  <sheetPr>
    <pageSetUpPr fitToPage="1"/>
  </sheetPr>
  <dimension ref="A1:I51"/>
  <sheetViews>
    <sheetView zoomScaleNormal="100" zoomScaleSheetLayoutView="90" workbookViewId="0">
      <selection activeCell="L38" sqref="L38"/>
    </sheetView>
  </sheetViews>
  <sheetFormatPr defaultColWidth="8.85546875" defaultRowHeight="12.75" x14ac:dyDescent="0.2"/>
  <cols>
    <col min="1" max="2" width="17.28515625" style="159" customWidth="1"/>
    <col min="3" max="8" width="14" style="159" customWidth="1"/>
    <col min="9" max="9" width="13.140625" style="159" customWidth="1"/>
    <col min="10" max="16384" width="8.85546875" style="159"/>
  </cols>
  <sheetData>
    <row r="1" spans="1:9" x14ac:dyDescent="0.2">
      <c r="A1" s="157"/>
      <c r="B1" s="157"/>
      <c r="C1" s="157"/>
      <c r="D1" s="157"/>
      <c r="E1" s="157"/>
      <c r="F1" s="157"/>
      <c r="G1" s="157"/>
      <c r="H1" s="157"/>
      <c r="I1" s="157"/>
    </row>
    <row r="2" spans="1:9" x14ac:dyDescent="0.2">
      <c r="A2" s="157" t="s">
        <v>13</v>
      </c>
      <c r="B2" s="131" t="s">
        <v>36</v>
      </c>
      <c r="C2" s="131"/>
      <c r="D2" s="131"/>
      <c r="E2" s="157"/>
      <c r="F2" s="157"/>
      <c r="G2" s="132" t="s">
        <v>14</v>
      </c>
      <c r="H2" s="131" t="s">
        <v>126</v>
      </c>
      <c r="I2" s="131"/>
    </row>
    <row r="3" spans="1:9" x14ac:dyDescent="0.2">
      <c r="A3" s="157" t="s">
        <v>22</v>
      </c>
      <c r="B3" s="131" t="s">
        <v>127</v>
      </c>
      <c r="C3" s="131"/>
      <c r="D3" s="131"/>
      <c r="E3" s="157"/>
      <c r="F3" s="157"/>
      <c r="G3" s="132" t="s">
        <v>15</v>
      </c>
      <c r="H3" s="133" t="s">
        <v>128</v>
      </c>
      <c r="I3" s="133"/>
    </row>
    <row r="4" spans="1:9" x14ac:dyDescent="0.2">
      <c r="A4" s="157" t="s">
        <v>16</v>
      </c>
      <c r="B4" s="131" t="s">
        <v>138</v>
      </c>
      <c r="C4" s="131"/>
      <c r="D4" s="131"/>
      <c r="E4" s="157"/>
      <c r="F4" s="157"/>
      <c r="G4" s="132" t="s">
        <v>18</v>
      </c>
      <c r="H4" s="131" t="s">
        <v>38</v>
      </c>
      <c r="I4" s="131"/>
    </row>
    <row r="5" spans="1:9" x14ac:dyDescent="0.2">
      <c r="A5" s="157" t="s">
        <v>17</v>
      </c>
      <c r="B5" s="131" t="s">
        <v>139</v>
      </c>
      <c r="C5" s="133"/>
      <c r="D5" s="133"/>
      <c r="E5" s="157"/>
      <c r="F5" s="157"/>
      <c r="G5" s="132" t="s">
        <v>19</v>
      </c>
      <c r="H5" s="133" t="s">
        <v>140</v>
      </c>
      <c r="I5" s="133"/>
    </row>
    <row r="6" spans="1:9" x14ac:dyDescent="0.2">
      <c r="A6" s="157"/>
      <c r="B6" s="157"/>
      <c r="C6" s="157"/>
      <c r="D6" s="157"/>
      <c r="E6" s="157"/>
      <c r="F6" s="157"/>
      <c r="G6" s="157"/>
      <c r="H6" s="157"/>
      <c r="I6" s="157"/>
    </row>
    <row r="7" spans="1:9" x14ac:dyDescent="0.2">
      <c r="A7" s="157"/>
      <c r="B7" s="157"/>
      <c r="C7" s="157"/>
      <c r="D7" s="157"/>
      <c r="E7" s="157"/>
      <c r="F7" s="157"/>
      <c r="G7" s="157"/>
      <c r="H7" s="157"/>
      <c r="I7" s="157"/>
    </row>
    <row r="8" spans="1:9" x14ac:dyDescent="0.2">
      <c r="A8" s="346" t="s">
        <v>141</v>
      </c>
      <c r="B8" s="346"/>
      <c r="C8" s="346"/>
      <c r="D8" s="346"/>
      <c r="E8" s="346"/>
      <c r="F8" s="346"/>
      <c r="G8" s="346"/>
      <c r="H8" s="346"/>
      <c r="I8" s="346"/>
    </row>
    <row r="9" spans="1:9" x14ac:dyDescent="0.2">
      <c r="A9" s="346"/>
      <c r="B9" s="346"/>
      <c r="C9" s="346"/>
      <c r="D9" s="346"/>
      <c r="E9" s="346"/>
      <c r="F9" s="346"/>
      <c r="G9" s="346"/>
      <c r="H9" s="346"/>
      <c r="I9" s="346"/>
    </row>
    <row r="10" spans="1:9" s="300" customFormat="1" x14ac:dyDescent="0.2">
      <c r="A10" s="299"/>
      <c r="B10" s="299"/>
      <c r="C10" s="299"/>
      <c r="D10" s="299"/>
      <c r="E10" s="299"/>
      <c r="F10" s="299"/>
      <c r="G10" s="299"/>
      <c r="H10" s="299"/>
      <c r="I10" s="299"/>
    </row>
    <row r="11" spans="1:9" x14ac:dyDescent="0.2">
      <c r="A11" s="69" t="s">
        <v>142</v>
      </c>
      <c r="B11" s="157"/>
      <c r="C11" s="157"/>
      <c r="D11" s="157"/>
      <c r="E11" s="157"/>
      <c r="F11" s="157"/>
      <c r="G11" s="157"/>
      <c r="H11" s="157"/>
      <c r="I11" s="157"/>
    </row>
    <row r="12" spans="1:9" x14ac:dyDescent="0.2">
      <c r="A12" s="157"/>
      <c r="B12" s="157"/>
      <c r="C12" s="157"/>
      <c r="D12" s="157"/>
      <c r="E12" s="157"/>
      <c r="F12" s="157"/>
      <c r="G12" s="157"/>
      <c r="H12" s="157"/>
      <c r="I12" s="157"/>
    </row>
    <row r="13" spans="1:9" ht="13.15" customHeight="1" x14ac:dyDescent="0.2">
      <c r="A13" s="347" t="s">
        <v>143</v>
      </c>
      <c r="B13" s="347"/>
      <c r="C13" s="347"/>
      <c r="D13" s="347"/>
      <c r="E13" s="347"/>
      <c r="F13" s="347"/>
      <c r="G13" s="347"/>
      <c r="H13" s="347"/>
      <c r="I13" s="347"/>
    </row>
    <row r="14" spans="1:9" x14ac:dyDescent="0.2">
      <c r="A14" s="347"/>
      <c r="B14" s="347"/>
      <c r="C14" s="347"/>
      <c r="D14" s="347"/>
      <c r="E14" s="347"/>
      <c r="F14" s="347"/>
      <c r="G14" s="347"/>
      <c r="H14" s="347"/>
      <c r="I14" s="347"/>
    </row>
    <row r="15" spans="1:9" x14ac:dyDescent="0.2">
      <c r="A15" s="347"/>
      <c r="B15" s="347"/>
      <c r="C15" s="347"/>
      <c r="D15" s="347"/>
      <c r="E15" s="347"/>
      <c r="F15" s="347"/>
      <c r="G15" s="347"/>
      <c r="H15" s="347"/>
      <c r="I15" s="347"/>
    </row>
    <row r="16" spans="1:9" x14ac:dyDescent="0.2">
      <c r="A16" s="347"/>
      <c r="B16" s="347"/>
      <c r="C16" s="347"/>
      <c r="D16" s="347"/>
      <c r="E16" s="347"/>
      <c r="F16" s="347"/>
      <c r="G16" s="347"/>
      <c r="H16" s="347"/>
      <c r="I16" s="347"/>
    </row>
    <row r="17" spans="1:9" x14ac:dyDescent="0.2">
      <c r="A17" s="158"/>
      <c r="B17" s="158"/>
      <c r="C17" s="158"/>
      <c r="D17" s="158"/>
      <c r="E17" s="158"/>
      <c r="F17" s="158"/>
      <c r="G17" s="158"/>
      <c r="H17" s="158"/>
      <c r="I17" s="158"/>
    </row>
    <row r="18" spans="1:9" x14ac:dyDescent="0.2">
      <c r="A18" s="159" t="s">
        <v>28</v>
      </c>
      <c r="B18" s="157"/>
      <c r="C18" s="157"/>
      <c r="D18" s="157"/>
      <c r="E18" s="157"/>
      <c r="F18" s="157"/>
      <c r="G18" s="157"/>
      <c r="H18" s="157"/>
      <c r="I18" s="157"/>
    </row>
    <row r="19" spans="1:9" x14ac:dyDescent="0.2">
      <c r="A19" s="65" t="s">
        <v>144</v>
      </c>
      <c r="B19" s="157"/>
      <c r="C19" s="157"/>
      <c r="D19" s="157"/>
      <c r="E19" s="157"/>
      <c r="F19" s="157"/>
      <c r="G19" s="157"/>
      <c r="H19" s="157"/>
      <c r="I19" s="157"/>
    </row>
    <row r="20" spans="1:9" x14ac:dyDescent="0.2">
      <c r="A20" s="65" t="s">
        <v>145</v>
      </c>
      <c r="B20" s="157"/>
      <c r="C20" s="157"/>
      <c r="D20" s="157"/>
      <c r="E20" s="157"/>
      <c r="F20" s="157"/>
      <c r="G20" s="157"/>
      <c r="H20" s="157"/>
      <c r="I20" s="157"/>
    </row>
    <row r="21" spans="1:9" x14ac:dyDescent="0.2">
      <c r="A21" s="65" t="s">
        <v>348</v>
      </c>
      <c r="B21" s="157"/>
      <c r="C21" s="157"/>
      <c r="D21" s="157"/>
      <c r="E21" s="157"/>
      <c r="F21" s="157"/>
      <c r="G21" s="157"/>
      <c r="H21" s="157"/>
      <c r="I21" s="157"/>
    </row>
    <row r="22" spans="1:9" x14ac:dyDescent="0.2">
      <c r="A22" s="65" t="s">
        <v>349</v>
      </c>
      <c r="B22" s="157"/>
      <c r="C22" s="157"/>
      <c r="D22" s="157"/>
      <c r="E22" s="157"/>
      <c r="F22" s="157"/>
      <c r="G22" s="157"/>
      <c r="H22" s="157"/>
      <c r="I22" s="157"/>
    </row>
    <row r="23" spans="1:9" x14ac:dyDescent="0.2">
      <c r="A23" s="157"/>
      <c r="B23" s="157"/>
      <c r="C23" s="157"/>
      <c r="D23" s="157"/>
      <c r="E23" s="157"/>
      <c r="F23" s="157"/>
      <c r="G23" s="157"/>
      <c r="H23" s="157"/>
      <c r="I23" s="157"/>
    </row>
    <row r="24" spans="1:9" x14ac:dyDescent="0.2">
      <c r="A24" s="301" t="s">
        <v>12</v>
      </c>
      <c r="B24" s="302"/>
      <c r="C24" s="302"/>
      <c r="D24" s="302"/>
      <c r="E24" s="302"/>
      <c r="F24" s="302"/>
      <c r="G24" s="302"/>
      <c r="H24" s="302"/>
      <c r="I24" s="303"/>
    </row>
    <row r="25" spans="1:9" x14ac:dyDescent="0.2">
      <c r="A25" s="134"/>
      <c r="B25" s="135"/>
      <c r="C25" s="136" t="s">
        <v>27</v>
      </c>
      <c r="D25" s="136" t="s">
        <v>30</v>
      </c>
      <c r="E25" s="136" t="s">
        <v>32</v>
      </c>
      <c r="F25" s="136" t="s">
        <v>33</v>
      </c>
      <c r="G25" s="136" t="s">
        <v>34</v>
      </c>
      <c r="H25" s="136" t="s">
        <v>35</v>
      </c>
      <c r="I25" s="136" t="s">
        <v>312</v>
      </c>
    </row>
    <row r="26" spans="1:9" x14ac:dyDescent="0.2">
      <c r="A26" s="134"/>
      <c r="B26" s="135"/>
      <c r="C26" s="137" t="s">
        <v>10</v>
      </c>
      <c r="D26" s="125" t="s">
        <v>10</v>
      </c>
      <c r="E26" s="125" t="s">
        <v>10</v>
      </c>
      <c r="F26" s="125" t="s">
        <v>10</v>
      </c>
      <c r="G26" s="125" t="s">
        <v>10</v>
      </c>
      <c r="H26" s="125" t="s">
        <v>11</v>
      </c>
      <c r="I26" s="125" t="s">
        <v>11</v>
      </c>
    </row>
    <row r="27" spans="1:9" x14ac:dyDescent="0.2">
      <c r="A27" s="134" t="s">
        <v>0</v>
      </c>
      <c r="B27" s="135"/>
      <c r="C27" s="139"/>
      <c r="D27" s="139"/>
      <c r="E27" s="139"/>
      <c r="F27" s="139"/>
      <c r="G27" s="139">
        <v>1334268</v>
      </c>
      <c r="H27" s="139">
        <f>905818+3100166</f>
        <v>4005984</v>
      </c>
      <c r="I27" s="139">
        <f>H27-H30</f>
        <v>3027262</v>
      </c>
    </row>
    <row r="28" spans="1:9" x14ac:dyDescent="0.2">
      <c r="A28" s="134" t="s">
        <v>1</v>
      </c>
      <c r="B28" s="135"/>
      <c r="C28" s="139">
        <f t="shared" ref="C28:I28" si="0">B39</f>
        <v>0</v>
      </c>
      <c r="D28" s="139">
        <f t="shared" si="0"/>
        <v>0</v>
      </c>
      <c r="E28" s="139">
        <f t="shared" si="0"/>
        <v>0</v>
      </c>
      <c r="F28" s="139">
        <f t="shared" si="0"/>
        <v>0</v>
      </c>
      <c r="G28" s="139">
        <f t="shared" si="0"/>
        <v>0</v>
      </c>
      <c r="H28" s="139">
        <f t="shared" si="0"/>
        <v>0</v>
      </c>
      <c r="I28" s="139">
        <f t="shared" si="0"/>
        <v>0</v>
      </c>
    </row>
    <row r="29" spans="1:9" x14ac:dyDescent="0.2">
      <c r="A29" s="134" t="s">
        <v>2</v>
      </c>
      <c r="B29" s="135"/>
      <c r="C29" s="139"/>
      <c r="D29" s="139"/>
      <c r="E29" s="139"/>
      <c r="F29" s="139"/>
      <c r="G29" s="139">
        <v>428450</v>
      </c>
      <c r="H29" s="139">
        <f>335971+642751</f>
        <v>978722</v>
      </c>
      <c r="I29" s="139">
        <f>(569847+2457415)/2</f>
        <v>1513631</v>
      </c>
    </row>
    <row r="30" spans="1:9" x14ac:dyDescent="0.2">
      <c r="A30" s="134" t="s">
        <v>3</v>
      </c>
      <c r="B30" s="135"/>
      <c r="C30" s="139"/>
      <c r="D30" s="138"/>
      <c r="E30" s="139"/>
      <c r="F30" s="139"/>
      <c r="G30" s="139">
        <v>428450</v>
      </c>
      <c r="H30" s="139">
        <f>335971+642751</f>
        <v>978722</v>
      </c>
      <c r="I30" s="139">
        <v>1513631</v>
      </c>
    </row>
    <row r="31" spans="1:9" x14ac:dyDescent="0.2">
      <c r="A31" s="134"/>
      <c r="B31" s="135"/>
      <c r="C31" s="139"/>
      <c r="D31" s="139"/>
      <c r="E31" s="139"/>
      <c r="F31" s="139"/>
      <c r="G31" s="139"/>
      <c r="H31" s="139"/>
      <c r="I31" s="139"/>
    </row>
    <row r="32" spans="1:9" x14ac:dyDescent="0.2">
      <c r="A32" s="121" t="s">
        <v>4</v>
      </c>
      <c r="B32" s="120"/>
      <c r="C32" s="128"/>
      <c r="D32" s="128"/>
      <c r="E32" s="128"/>
      <c r="F32" s="128"/>
      <c r="G32" s="128"/>
      <c r="H32" s="126"/>
      <c r="I32" s="126"/>
    </row>
    <row r="33" spans="1:9" x14ac:dyDescent="0.2">
      <c r="A33" s="121" t="s">
        <v>31</v>
      </c>
      <c r="B33" s="122"/>
      <c r="C33" s="128"/>
      <c r="D33" s="128"/>
      <c r="E33" s="128"/>
      <c r="F33" s="128"/>
      <c r="G33" s="128"/>
      <c r="H33" s="126"/>
      <c r="I33" s="126"/>
    </row>
    <row r="34" spans="1:9" x14ac:dyDescent="0.2">
      <c r="A34" s="20"/>
      <c r="B34" s="21"/>
      <c r="C34" s="127"/>
      <c r="D34" s="127"/>
      <c r="E34" s="127"/>
      <c r="F34" s="127"/>
      <c r="G34" s="127"/>
      <c r="H34" s="127"/>
      <c r="I34" s="127"/>
    </row>
    <row r="35" spans="1:9" x14ac:dyDescent="0.2">
      <c r="A35" s="20"/>
      <c r="B35" s="21"/>
      <c r="C35" s="127"/>
      <c r="D35" s="127"/>
      <c r="E35" s="127"/>
      <c r="F35" s="127"/>
      <c r="G35" s="127"/>
      <c r="H35" s="127"/>
      <c r="I35" s="127"/>
    </row>
    <row r="36" spans="1:9" x14ac:dyDescent="0.2">
      <c r="A36" s="20"/>
      <c r="B36" s="21"/>
      <c r="C36" s="127"/>
      <c r="D36" s="127"/>
      <c r="E36" s="127"/>
      <c r="F36" s="127"/>
      <c r="G36" s="127"/>
      <c r="H36" s="127"/>
      <c r="I36" s="127"/>
    </row>
    <row r="37" spans="1:9" x14ac:dyDescent="0.2">
      <c r="A37" s="121" t="s">
        <v>5</v>
      </c>
      <c r="B37" s="122"/>
      <c r="C37" s="126">
        <f t="shared" ref="C37:H37" si="1">SUM(C34:C36)</f>
        <v>0</v>
      </c>
      <c r="D37" s="126">
        <f t="shared" si="1"/>
        <v>0</v>
      </c>
      <c r="E37" s="126">
        <f t="shared" si="1"/>
        <v>0</v>
      </c>
      <c r="F37" s="126">
        <f t="shared" si="1"/>
        <v>0</v>
      </c>
      <c r="G37" s="126">
        <f t="shared" si="1"/>
        <v>0</v>
      </c>
      <c r="H37" s="126">
        <f t="shared" si="1"/>
        <v>0</v>
      </c>
      <c r="I37" s="126">
        <f t="shared" ref="I37" si="2">SUM(I34:I36)</f>
        <v>0</v>
      </c>
    </row>
    <row r="38" spans="1:9" x14ac:dyDescent="0.2">
      <c r="A38" s="134"/>
      <c r="B38" s="135"/>
      <c r="C38" s="139"/>
      <c r="D38" s="139"/>
      <c r="E38" s="139"/>
      <c r="F38" s="139"/>
      <c r="G38" s="139"/>
      <c r="H38" s="139"/>
      <c r="I38" s="139"/>
    </row>
    <row r="39" spans="1:9" x14ac:dyDescent="0.2">
      <c r="A39" s="134" t="s">
        <v>7</v>
      </c>
      <c r="B39" s="135"/>
      <c r="C39" s="138">
        <f t="shared" ref="C39:I39" si="3">+C28+C29-C30+C37</f>
        <v>0</v>
      </c>
      <c r="D39" s="138">
        <f t="shared" si="3"/>
        <v>0</v>
      </c>
      <c r="E39" s="138">
        <f t="shared" si="3"/>
        <v>0</v>
      </c>
      <c r="F39" s="138">
        <f t="shared" si="3"/>
        <v>0</v>
      </c>
      <c r="G39" s="138">
        <f t="shared" si="3"/>
        <v>0</v>
      </c>
      <c r="H39" s="138">
        <f t="shared" si="3"/>
        <v>0</v>
      </c>
      <c r="I39" s="138">
        <f t="shared" si="3"/>
        <v>0</v>
      </c>
    </row>
    <row r="40" spans="1:9" x14ac:dyDescent="0.2">
      <c r="A40" s="140"/>
      <c r="B40" s="141"/>
      <c r="C40" s="142"/>
      <c r="D40" s="139"/>
      <c r="E40" s="139"/>
      <c r="F40" s="139"/>
      <c r="G40" s="139"/>
      <c r="H40" s="139"/>
      <c r="I40" s="139"/>
    </row>
    <row r="41" spans="1:9" x14ac:dyDescent="0.2">
      <c r="A41" s="134" t="s">
        <v>24</v>
      </c>
      <c r="B41" s="135"/>
      <c r="C41" s="142">
        <v>0</v>
      </c>
      <c r="D41" s="139">
        <v>0</v>
      </c>
      <c r="E41" s="139">
        <v>0</v>
      </c>
      <c r="F41" s="139">
        <v>0</v>
      </c>
      <c r="G41" s="139">
        <v>520543</v>
      </c>
      <c r="H41" s="139"/>
      <c r="I41" s="139"/>
    </row>
    <row r="42" spans="1:9" x14ac:dyDescent="0.2">
      <c r="A42" s="140"/>
      <c r="B42" s="141"/>
      <c r="C42" s="142"/>
      <c r="D42" s="139"/>
      <c r="E42" s="139"/>
      <c r="F42" s="139"/>
      <c r="G42" s="139"/>
      <c r="H42" s="139"/>
      <c r="I42" s="139"/>
    </row>
    <row r="43" spans="1:9" x14ac:dyDescent="0.2">
      <c r="A43" s="134" t="s">
        <v>25</v>
      </c>
      <c r="B43" s="143"/>
      <c r="C43" s="144">
        <f>C39-C41</f>
        <v>0</v>
      </c>
      <c r="D43" s="145">
        <f>D39-D41</f>
        <v>0</v>
      </c>
      <c r="E43" s="153" t="s">
        <v>101</v>
      </c>
      <c r="F43" s="153" t="s">
        <v>101</v>
      </c>
      <c r="G43" s="153" t="s">
        <v>101</v>
      </c>
      <c r="H43" s="153" t="s">
        <v>101</v>
      </c>
      <c r="I43" s="153" t="s">
        <v>101</v>
      </c>
    </row>
    <row r="44" spans="1:9" x14ac:dyDescent="0.2">
      <c r="A44" s="47"/>
      <c r="B44" s="47"/>
      <c r="C44" s="48"/>
      <c r="D44" s="48"/>
      <c r="E44" s="48"/>
      <c r="F44" s="48"/>
      <c r="G44" s="48"/>
      <c r="H44" s="48"/>
      <c r="I44" s="48"/>
    </row>
    <row r="45" spans="1:9" x14ac:dyDescent="0.2">
      <c r="A45" s="49" t="s">
        <v>26</v>
      </c>
      <c r="B45" s="131"/>
      <c r="C45" s="50"/>
      <c r="D45" s="50"/>
      <c r="E45" s="51"/>
      <c r="F45" s="51"/>
      <c r="G45" s="51"/>
      <c r="H45" s="51"/>
      <c r="I45" s="51"/>
    </row>
    <row r="46" spans="1:9" x14ac:dyDescent="0.2">
      <c r="A46" s="146" t="s">
        <v>29</v>
      </c>
      <c r="B46" s="141"/>
      <c r="C46" s="129"/>
      <c r="D46" s="129"/>
      <c r="E46" s="142"/>
      <c r="F46" s="142"/>
      <c r="G46" s="142"/>
      <c r="H46" s="142"/>
      <c r="I46" s="142"/>
    </row>
    <row r="47" spans="1:9" x14ac:dyDescent="0.2">
      <c r="A47" s="134"/>
      <c r="B47" s="135"/>
      <c r="C47" s="139"/>
      <c r="D47" s="139"/>
      <c r="E47" s="139"/>
      <c r="F47" s="139"/>
      <c r="G47" s="139"/>
      <c r="H47" s="139"/>
      <c r="I47" s="139"/>
    </row>
    <row r="48" spans="1:9" x14ac:dyDescent="0.2">
      <c r="A48" s="134" t="s">
        <v>6</v>
      </c>
      <c r="B48" s="135"/>
      <c r="C48" s="127"/>
      <c r="D48" s="127"/>
      <c r="E48" s="139"/>
      <c r="F48" s="139"/>
      <c r="G48" s="139"/>
      <c r="H48" s="139"/>
      <c r="I48" s="139"/>
    </row>
    <row r="49" spans="1:9" x14ac:dyDescent="0.2">
      <c r="A49" s="134"/>
      <c r="B49" s="135"/>
      <c r="C49" s="127"/>
      <c r="D49" s="127"/>
      <c r="E49" s="139"/>
      <c r="F49" s="139"/>
      <c r="G49" s="139"/>
      <c r="H49" s="139"/>
      <c r="I49" s="139"/>
    </row>
    <row r="50" spans="1:9" x14ac:dyDescent="0.2">
      <c r="A50" s="146" t="s">
        <v>8</v>
      </c>
      <c r="B50" s="143"/>
      <c r="C50" s="127"/>
      <c r="D50" s="127"/>
      <c r="E50" s="139"/>
      <c r="F50" s="139"/>
      <c r="G50" s="139"/>
      <c r="H50" s="139"/>
      <c r="I50" s="139"/>
    </row>
    <row r="51" spans="1:9" x14ac:dyDescent="0.2">
      <c r="A51" s="147" t="s">
        <v>9</v>
      </c>
      <c r="B51" s="148"/>
      <c r="C51" s="127"/>
      <c r="D51" s="127"/>
      <c r="E51" s="139"/>
      <c r="F51" s="139"/>
      <c r="G51" s="139"/>
      <c r="H51" s="139"/>
      <c r="I51" s="139"/>
    </row>
  </sheetData>
  <sheetProtection selectLockedCells="1"/>
  <mergeCells count="3">
    <mergeCell ref="A8:I9"/>
    <mergeCell ref="A13:I16"/>
    <mergeCell ref="A24:I24"/>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C21601-64D7-4097-B093-A1AFE4AB3B35}">
  <sheetPr>
    <pageSetUpPr fitToPage="1"/>
  </sheetPr>
  <dimension ref="A1:I45"/>
  <sheetViews>
    <sheetView zoomScaleNormal="100" zoomScaleSheetLayoutView="90" workbookViewId="0">
      <selection activeCell="P36" sqref="P36"/>
    </sheetView>
  </sheetViews>
  <sheetFormatPr defaultColWidth="8.85546875" defaultRowHeight="12.75" x14ac:dyDescent="0.2"/>
  <cols>
    <col min="1" max="2" width="17.28515625" style="1" customWidth="1"/>
    <col min="3" max="8" width="14" style="1" customWidth="1"/>
    <col min="9" max="9" width="13.140625" style="1" customWidth="1"/>
    <col min="10" max="16384" width="8.85546875" style="1"/>
  </cols>
  <sheetData>
    <row r="1" spans="1:9" x14ac:dyDescent="0.2">
      <c r="A1" s="30"/>
      <c r="B1" s="30"/>
      <c r="C1" s="30"/>
      <c r="D1" s="30"/>
      <c r="E1" s="30"/>
      <c r="F1" s="30"/>
      <c r="G1" s="30"/>
      <c r="H1" s="30"/>
      <c r="I1" s="30"/>
    </row>
    <row r="2" spans="1:9" x14ac:dyDescent="0.2">
      <c r="A2" s="30" t="s">
        <v>13</v>
      </c>
      <c r="B2" s="31" t="s">
        <v>36</v>
      </c>
      <c r="C2" s="31"/>
      <c r="D2" s="31"/>
      <c r="E2" s="30"/>
      <c r="F2" s="30"/>
      <c r="G2" s="32" t="s">
        <v>14</v>
      </c>
      <c r="H2" s="31" t="s">
        <v>56</v>
      </c>
      <c r="I2" s="31"/>
    </row>
    <row r="3" spans="1:9" x14ac:dyDescent="0.2">
      <c r="A3" s="30" t="s">
        <v>22</v>
      </c>
      <c r="B3" s="31" t="s">
        <v>57</v>
      </c>
      <c r="C3" s="31"/>
      <c r="D3" s="31"/>
      <c r="E3" s="30"/>
      <c r="F3" s="30"/>
      <c r="G3" s="32" t="s">
        <v>15</v>
      </c>
      <c r="H3" s="33" t="s">
        <v>58</v>
      </c>
      <c r="I3" s="33"/>
    </row>
    <row r="4" spans="1:9" x14ac:dyDescent="0.2">
      <c r="A4" s="30" t="s">
        <v>16</v>
      </c>
      <c r="B4" s="31" t="s">
        <v>85</v>
      </c>
      <c r="C4" s="31"/>
      <c r="D4" s="31"/>
      <c r="E4" s="30"/>
      <c r="F4" s="30"/>
      <c r="G4" s="32" t="s">
        <v>18</v>
      </c>
      <c r="H4" s="31" t="s">
        <v>86</v>
      </c>
      <c r="I4" s="31"/>
    </row>
    <row r="5" spans="1:9" x14ac:dyDescent="0.2">
      <c r="A5" s="30" t="s">
        <v>17</v>
      </c>
      <c r="B5" s="34" t="s">
        <v>60</v>
      </c>
      <c r="C5" s="33"/>
      <c r="D5" s="33"/>
      <c r="E5" s="30"/>
      <c r="F5" s="30"/>
      <c r="G5" s="32" t="s">
        <v>19</v>
      </c>
      <c r="H5" s="33" t="s">
        <v>87</v>
      </c>
      <c r="I5" s="33"/>
    </row>
    <row r="6" spans="1:9" x14ac:dyDescent="0.2">
      <c r="A6" s="30"/>
      <c r="B6" s="30"/>
      <c r="C6" s="30"/>
      <c r="D6" s="30"/>
      <c r="E6" s="30"/>
      <c r="F6" s="30"/>
      <c r="G6" s="30"/>
      <c r="H6" s="30"/>
      <c r="I6" s="30"/>
    </row>
    <row r="7" spans="1:9" x14ac:dyDescent="0.2">
      <c r="A7" s="30"/>
      <c r="B7" s="30"/>
      <c r="C7" s="30"/>
      <c r="D7" s="30"/>
      <c r="E7" s="30"/>
      <c r="F7" s="30"/>
      <c r="G7" s="30"/>
      <c r="H7" s="30"/>
      <c r="I7" s="30"/>
    </row>
    <row r="8" spans="1:9" x14ac:dyDescent="0.2">
      <c r="A8" s="30" t="s">
        <v>88</v>
      </c>
      <c r="B8" s="30"/>
      <c r="C8" s="30"/>
      <c r="D8" s="30"/>
      <c r="E8" s="30"/>
      <c r="F8" s="30"/>
      <c r="G8" s="30"/>
      <c r="H8" s="30"/>
      <c r="I8" s="30"/>
    </row>
    <row r="9" spans="1:9" x14ac:dyDescent="0.2">
      <c r="A9" s="30" t="s">
        <v>89</v>
      </c>
      <c r="B9" s="30"/>
      <c r="C9" s="30"/>
      <c r="D9" s="30"/>
      <c r="E9" s="30"/>
      <c r="F9" s="30"/>
      <c r="G9" s="30"/>
      <c r="H9" s="30"/>
      <c r="I9" s="30"/>
    </row>
    <row r="10" spans="1:9" x14ac:dyDescent="0.2">
      <c r="A10" s="30" t="s">
        <v>90</v>
      </c>
      <c r="B10" s="30"/>
      <c r="C10" s="30"/>
      <c r="D10" s="30"/>
      <c r="E10" s="30"/>
      <c r="F10" s="30"/>
      <c r="G10" s="30"/>
      <c r="H10" s="30"/>
      <c r="I10" s="30"/>
    </row>
    <row r="11" spans="1:9" x14ac:dyDescent="0.2">
      <c r="A11" s="30"/>
      <c r="B11" s="30"/>
      <c r="C11" s="30"/>
      <c r="D11" s="30"/>
      <c r="E11" s="30"/>
      <c r="F11" s="30"/>
      <c r="G11" s="30"/>
      <c r="H11" s="30"/>
      <c r="I11" s="30"/>
    </row>
    <row r="12" spans="1:9" x14ac:dyDescent="0.2">
      <c r="A12" s="30" t="s">
        <v>91</v>
      </c>
      <c r="B12" s="30"/>
      <c r="C12" s="30"/>
      <c r="D12" s="30"/>
      <c r="E12" s="30"/>
      <c r="F12" s="30"/>
      <c r="G12" s="30"/>
      <c r="H12" s="30"/>
      <c r="I12" s="30"/>
    </row>
    <row r="13" spans="1:9" x14ac:dyDescent="0.2">
      <c r="A13" s="30" t="s">
        <v>92</v>
      </c>
      <c r="B13" s="30"/>
      <c r="C13" s="30"/>
      <c r="D13" s="30"/>
      <c r="E13" s="30"/>
      <c r="F13" s="30"/>
      <c r="G13" s="30"/>
      <c r="H13" s="30"/>
      <c r="I13" s="30"/>
    </row>
    <row r="14" spans="1:9" x14ac:dyDescent="0.2">
      <c r="A14" s="1" t="s">
        <v>93</v>
      </c>
      <c r="B14" s="30"/>
      <c r="C14" s="30"/>
      <c r="D14" s="30"/>
      <c r="E14" s="30"/>
      <c r="F14" s="30"/>
      <c r="G14" s="30"/>
      <c r="H14" s="30"/>
      <c r="I14" s="30"/>
    </row>
    <row r="15" spans="1:9" x14ac:dyDescent="0.2">
      <c r="A15" s="30"/>
      <c r="B15" s="30"/>
      <c r="C15" s="30"/>
      <c r="D15" s="30"/>
      <c r="E15" s="30"/>
      <c r="F15" s="30"/>
      <c r="G15" s="30"/>
      <c r="H15" s="30"/>
      <c r="I15" s="30"/>
    </row>
    <row r="16" spans="1:9" x14ac:dyDescent="0.2">
      <c r="B16" s="30"/>
      <c r="C16" s="30"/>
      <c r="D16" s="30"/>
      <c r="E16" s="30"/>
      <c r="F16" s="30"/>
      <c r="G16" s="30"/>
      <c r="H16" s="30"/>
      <c r="I16" s="30"/>
    </row>
    <row r="17" spans="1:9" x14ac:dyDescent="0.2">
      <c r="A17" s="30"/>
      <c r="B17" s="30"/>
      <c r="C17" s="30"/>
      <c r="D17" s="30"/>
      <c r="E17" s="30"/>
      <c r="F17" s="30"/>
      <c r="G17" s="30"/>
      <c r="H17" s="30"/>
      <c r="I17" s="30"/>
    </row>
    <row r="18" spans="1:9" x14ac:dyDescent="0.2">
      <c r="A18" s="301" t="s">
        <v>12</v>
      </c>
      <c r="B18" s="302"/>
      <c r="C18" s="302"/>
      <c r="D18" s="302"/>
      <c r="E18" s="302"/>
      <c r="F18" s="302"/>
      <c r="G18" s="302"/>
      <c r="H18" s="302"/>
      <c r="I18" s="303"/>
    </row>
    <row r="19" spans="1:9" x14ac:dyDescent="0.2">
      <c r="A19" s="35"/>
      <c r="B19" s="36"/>
      <c r="C19" s="37" t="s">
        <v>27</v>
      </c>
      <c r="D19" s="37" t="s">
        <v>30</v>
      </c>
      <c r="E19" s="37" t="s">
        <v>32</v>
      </c>
      <c r="F19" s="37" t="s">
        <v>33</v>
      </c>
      <c r="G19" s="37" t="s">
        <v>34</v>
      </c>
      <c r="H19" s="37" t="s">
        <v>35</v>
      </c>
      <c r="I19" s="37" t="s">
        <v>312</v>
      </c>
    </row>
    <row r="20" spans="1:9" x14ac:dyDescent="0.2">
      <c r="A20" s="35"/>
      <c r="B20" s="36"/>
      <c r="C20" s="38" t="s">
        <v>10</v>
      </c>
      <c r="D20" s="15" t="s">
        <v>10</v>
      </c>
      <c r="E20" s="15" t="s">
        <v>10</v>
      </c>
      <c r="F20" s="15" t="s">
        <v>10</v>
      </c>
      <c r="G20" s="15" t="s">
        <v>10</v>
      </c>
      <c r="H20" s="15" t="s">
        <v>11</v>
      </c>
      <c r="I20" s="15" t="s">
        <v>11</v>
      </c>
    </row>
    <row r="21" spans="1:9" x14ac:dyDescent="0.2">
      <c r="A21" s="35" t="s">
        <v>0</v>
      </c>
      <c r="B21" s="36"/>
      <c r="C21" s="40"/>
      <c r="D21" s="40"/>
      <c r="E21" s="40"/>
      <c r="F21" s="40"/>
      <c r="G21" s="40">
        <v>2827268</v>
      </c>
      <c r="H21" s="40">
        <v>2827268</v>
      </c>
      <c r="I21" s="40">
        <v>2827268</v>
      </c>
    </row>
    <row r="22" spans="1:9" x14ac:dyDescent="0.2">
      <c r="A22" s="35" t="s">
        <v>1</v>
      </c>
      <c r="B22" s="36"/>
      <c r="C22" s="40">
        <f t="shared" ref="C22" si="0">B33</f>
        <v>0</v>
      </c>
      <c r="D22" s="40">
        <f t="shared" ref="D22" si="1">C33</f>
        <v>0</v>
      </c>
      <c r="E22" s="40">
        <f t="shared" ref="E22" si="2">D33</f>
        <v>0</v>
      </c>
      <c r="F22" s="40">
        <f t="shared" ref="F22" si="3">E33</f>
        <v>0</v>
      </c>
      <c r="G22" s="40">
        <f t="shared" ref="G22" si="4">F33</f>
        <v>0</v>
      </c>
      <c r="H22" s="40">
        <f t="shared" ref="H22" si="5">G33</f>
        <v>0</v>
      </c>
      <c r="I22" s="40">
        <f t="shared" ref="I22" si="6">H33</f>
        <v>0</v>
      </c>
    </row>
    <row r="23" spans="1:9" x14ac:dyDescent="0.2">
      <c r="A23" s="35" t="s">
        <v>2</v>
      </c>
      <c r="B23" s="36"/>
      <c r="C23" s="40"/>
      <c r="D23" s="40"/>
      <c r="E23" s="40"/>
      <c r="F23" s="40"/>
      <c r="G23" s="40">
        <v>0</v>
      </c>
      <c r="H23" s="40">
        <v>1413634</v>
      </c>
      <c r="I23" s="40">
        <v>1413634</v>
      </c>
    </row>
    <row r="24" spans="1:9" x14ac:dyDescent="0.2">
      <c r="A24" s="35" t="s">
        <v>3</v>
      </c>
      <c r="B24" s="36"/>
      <c r="C24" s="40"/>
      <c r="D24" s="40"/>
      <c r="E24" s="39"/>
      <c r="F24" s="40"/>
      <c r="G24" s="40">
        <v>0</v>
      </c>
      <c r="H24" s="40">
        <v>1413634</v>
      </c>
      <c r="I24" s="40">
        <v>1413634</v>
      </c>
    </row>
    <row r="25" spans="1:9" x14ac:dyDescent="0.2">
      <c r="A25" s="35"/>
      <c r="B25" s="36"/>
      <c r="C25" s="40"/>
      <c r="D25" s="40"/>
      <c r="E25" s="40"/>
      <c r="F25" s="40"/>
      <c r="G25" s="40"/>
      <c r="H25" s="40"/>
      <c r="I25" s="40"/>
    </row>
    <row r="26" spans="1:9" x14ac:dyDescent="0.2">
      <c r="A26" s="10" t="s">
        <v>4</v>
      </c>
      <c r="B26" s="6"/>
      <c r="C26" s="18"/>
      <c r="D26" s="18"/>
      <c r="E26" s="18"/>
      <c r="F26" s="18"/>
      <c r="G26" s="18"/>
      <c r="H26" s="16"/>
      <c r="I26" s="16"/>
    </row>
    <row r="27" spans="1:9" x14ac:dyDescent="0.2">
      <c r="A27" s="10" t="s">
        <v>31</v>
      </c>
      <c r="B27" s="11"/>
      <c r="C27" s="19"/>
      <c r="D27" s="18"/>
      <c r="E27" s="18"/>
      <c r="F27" s="18"/>
      <c r="G27" s="18"/>
      <c r="H27" s="16"/>
      <c r="I27" s="16"/>
    </row>
    <row r="28" spans="1:9" x14ac:dyDescent="0.2">
      <c r="A28" s="20"/>
      <c r="B28" s="21"/>
      <c r="C28" s="17"/>
      <c r="D28" s="17"/>
      <c r="E28" s="17"/>
      <c r="F28" s="17"/>
      <c r="G28" s="17"/>
      <c r="H28" s="17"/>
      <c r="I28" s="17"/>
    </row>
    <row r="29" spans="1:9" x14ac:dyDescent="0.2">
      <c r="A29" s="20"/>
      <c r="B29" s="21"/>
      <c r="C29" s="17"/>
      <c r="D29" s="17"/>
      <c r="E29" s="17"/>
      <c r="F29" s="17"/>
      <c r="G29" s="17"/>
      <c r="H29" s="17"/>
      <c r="I29" s="17"/>
    </row>
    <row r="30" spans="1:9" x14ac:dyDescent="0.2">
      <c r="A30" s="20"/>
      <c r="B30" s="21"/>
      <c r="C30" s="17"/>
      <c r="D30" s="17"/>
      <c r="E30" s="17"/>
      <c r="F30" s="17"/>
      <c r="G30" s="17"/>
      <c r="H30" s="17"/>
      <c r="I30" s="17"/>
    </row>
    <row r="31" spans="1:9" x14ac:dyDescent="0.2">
      <c r="A31" s="10" t="s">
        <v>5</v>
      </c>
      <c r="B31" s="11"/>
      <c r="C31" s="16">
        <f t="shared" ref="C31:H31" si="7">SUM(C28:C30)</f>
        <v>0</v>
      </c>
      <c r="D31" s="16">
        <f t="shared" si="7"/>
        <v>0</v>
      </c>
      <c r="E31" s="16">
        <f t="shared" si="7"/>
        <v>0</v>
      </c>
      <c r="F31" s="16">
        <f t="shared" si="7"/>
        <v>0</v>
      </c>
      <c r="G31" s="16">
        <f t="shared" si="7"/>
        <v>0</v>
      </c>
      <c r="H31" s="16">
        <f t="shared" si="7"/>
        <v>0</v>
      </c>
      <c r="I31" s="16">
        <f t="shared" ref="I31" si="8">SUM(I28:I30)</f>
        <v>0</v>
      </c>
    </row>
    <row r="32" spans="1:9" x14ac:dyDescent="0.2">
      <c r="A32" s="35"/>
      <c r="B32" s="36"/>
      <c r="C32" s="40"/>
      <c r="D32" s="40"/>
      <c r="E32" s="40"/>
      <c r="F32" s="40"/>
      <c r="G32" s="40"/>
      <c r="H32" s="40"/>
      <c r="I32" s="40"/>
    </row>
    <row r="33" spans="1:9" x14ac:dyDescent="0.2">
      <c r="A33" s="35" t="s">
        <v>7</v>
      </c>
      <c r="B33" s="36"/>
      <c r="C33" s="39">
        <f t="shared" ref="C33:H33" si="9">+C22+C23-C24+C31</f>
        <v>0</v>
      </c>
      <c r="D33" s="39">
        <f t="shared" si="9"/>
        <v>0</v>
      </c>
      <c r="E33" s="39">
        <f t="shared" si="9"/>
        <v>0</v>
      </c>
      <c r="F33" s="39">
        <f t="shared" si="9"/>
        <v>0</v>
      </c>
      <c r="G33" s="39">
        <f t="shared" si="9"/>
        <v>0</v>
      </c>
      <c r="H33" s="39">
        <f t="shared" si="9"/>
        <v>0</v>
      </c>
      <c r="I33" s="39">
        <f t="shared" ref="I33" si="10">+I22+I23-I24+I31</f>
        <v>0</v>
      </c>
    </row>
    <row r="34" spans="1:9" x14ac:dyDescent="0.2">
      <c r="A34" s="41"/>
      <c r="B34" s="42"/>
      <c r="C34" s="43"/>
      <c r="D34" s="43"/>
      <c r="E34" s="40"/>
      <c r="F34" s="40"/>
      <c r="G34" s="40"/>
      <c r="H34" s="40"/>
      <c r="I34" s="40"/>
    </row>
    <row r="35" spans="1:9" x14ac:dyDescent="0.2">
      <c r="A35" s="35" t="s">
        <v>24</v>
      </c>
      <c r="B35" s="36"/>
      <c r="C35" s="43"/>
      <c r="D35" s="43"/>
      <c r="E35" s="40"/>
      <c r="F35" s="40"/>
      <c r="G35" s="40"/>
      <c r="H35" s="40"/>
      <c r="I35" s="40"/>
    </row>
    <row r="36" spans="1:9" x14ac:dyDescent="0.2">
      <c r="A36" s="41"/>
      <c r="B36" s="42"/>
      <c r="C36" s="43"/>
      <c r="D36" s="43"/>
      <c r="E36" s="40"/>
      <c r="F36" s="40"/>
      <c r="G36" s="40"/>
      <c r="H36" s="40"/>
      <c r="I36" s="40"/>
    </row>
    <row r="37" spans="1:9" x14ac:dyDescent="0.2">
      <c r="A37" s="35" t="s">
        <v>25</v>
      </c>
      <c r="B37" s="44"/>
      <c r="C37" s="45">
        <f t="shared" ref="C37:H37" si="11">C33-C35</f>
        <v>0</v>
      </c>
      <c r="D37" s="45">
        <f t="shared" si="11"/>
        <v>0</v>
      </c>
      <c r="E37" s="46">
        <f t="shared" si="11"/>
        <v>0</v>
      </c>
      <c r="F37" s="46">
        <f t="shared" si="11"/>
        <v>0</v>
      </c>
      <c r="G37" s="46">
        <f t="shared" si="11"/>
        <v>0</v>
      </c>
      <c r="H37" s="46">
        <f t="shared" si="11"/>
        <v>0</v>
      </c>
      <c r="I37" s="46">
        <f t="shared" ref="I37" si="12">I33-I35</f>
        <v>0</v>
      </c>
    </row>
    <row r="38" spans="1:9" x14ac:dyDescent="0.2">
      <c r="A38" s="47"/>
      <c r="B38" s="47"/>
      <c r="C38" s="48"/>
      <c r="D38" s="48"/>
      <c r="E38" s="48"/>
      <c r="F38" s="48"/>
      <c r="G38" s="48"/>
      <c r="H38" s="48"/>
      <c r="I38" s="48"/>
    </row>
    <row r="39" spans="1:9" x14ac:dyDescent="0.2">
      <c r="A39" s="49" t="s">
        <v>26</v>
      </c>
      <c r="B39" s="31"/>
      <c r="C39" s="50"/>
      <c r="D39" s="50"/>
      <c r="E39" s="51"/>
      <c r="F39" s="51"/>
      <c r="G39" s="51"/>
      <c r="H39" s="51"/>
      <c r="I39" s="51"/>
    </row>
    <row r="40" spans="1:9" x14ac:dyDescent="0.2">
      <c r="A40" s="52" t="s">
        <v>29</v>
      </c>
      <c r="B40" s="42"/>
      <c r="C40" s="22"/>
      <c r="D40" s="22"/>
      <c r="E40" s="43"/>
      <c r="F40" s="43"/>
      <c r="G40" s="43"/>
      <c r="H40" s="43"/>
      <c r="I40" s="43"/>
    </row>
    <row r="41" spans="1:9" x14ac:dyDescent="0.2">
      <c r="A41" s="35"/>
      <c r="B41" s="36"/>
      <c r="C41" s="40"/>
      <c r="D41" s="40"/>
      <c r="E41" s="40"/>
      <c r="F41" s="40"/>
      <c r="G41" s="40"/>
      <c r="H41" s="40"/>
      <c r="I41" s="40"/>
    </row>
    <row r="42" spans="1:9" x14ac:dyDescent="0.2">
      <c r="A42" s="35" t="s">
        <v>6</v>
      </c>
      <c r="B42" s="36"/>
      <c r="C42" s="17"/>
      <c r="D42" s="17"/>
      <c r="E42" s="40"/>
      <c r="F42" s="40"/>
      <c r="G42" s="40"/>
      <c r="H42" s="40"/>
      <c r="I42" s="40"/>
    </row>
    <row r="43" spans="1:9" x14ac:dyDescent="0.2">
      <c r="A43" s="35"/>
      <c r="B43" s="36"/>
      <c r="C43" s="17"/>
      <c r="D43" s="17"/>
      <c r="E43" s="40"/>
      <c r="F43" s="40"/>
      <c r="G43" s="40"/>
      <c r="H43" s="40"/>
      <c r="I43" s="40"/>
    </row>
    <row r="44" spans="1:9" x14ac:dyDescent="0.2">
      <c r="A44" s="52" t="s">
        <v>8</v>
      </c>
      <c r="B44" s="44"/>
      <c r="C44" s="17"/>
      <c r="D44" s="17"/>
      <c r="E44" s="40"/>
      <c r="F44" s="40"/>
      <c r="G44" s="40"/>
      <c r="H44" s="40"/>
      <c r="I44" s="40"/>
    </row>
    <row r="45" spans="1:9" x14ac:dyDescent="0.2">
      <c r="A45" s="53" t="s">
        <v>9</v>
      </c>
      <c r="B45" s="54"/>
      <c r="C45" s="17"/>
      <c r="D45" s="17"/>
      <c r="E45" s="40"/>
      <c r="F45" s="40"/>
      <c r="G45" s="40"/>
      <c r="H45" s="40"/>
      <c r="I45" s="40"/>
    </row>
  </sheetData>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D045BE-D874-4884-9306-08B837DC8618}">
  <sheetPr>
    <pageSetUpPr fitToPage="1"/>
  </sheetPr>
  <dimension ref="A1:I47"/>
  <sheetViews>
    <sheetView workbookViewId="0">
      <selection activeCell="L38" sqref="L38"/>
    </sheetView>
  </sheetViews>
  <sheetFormatPr defaultColWidth="8.85546875" defaultRowHeight="12.75" x14ac:dyDescent="0.2"/>
  <cols>
    <col min="1" max="2" width="17.28515625" style="116" customWidth="1"/>
    <col min="3" max="8" width="14" style="116" customWidth="1"/>
    <col min="9" max="9" width="13.140625" style="116" customWidth="1"/>
    <col min="10" max="16384" width="8.85546875" style="116"/>
  </cols>
  <sheetData>
    <row r="1" spans="1:9" x14ac:dyDescent="0.2">
      <c r="A1" s="130"/>
      <c r="B1" s="130"/>
      <c r="C1" s="130"/>
      <c r="D1" s="130"/>
      <c r="E1" s="130"/>
      <c r="F1" s="130"/>
      <c r="G1" s="130"/>
      <c r="H1" s="130"/>
      <c r="I1" s="130"/>
    </row>
    <row r="2" spans="1:9" x14ac:dyDescent="0.2">
      <c r="A2" s="130" t="s">
        <v>13</v>
      </c>
      <c r="B2" s="131" t="s">
        <v>36</v>
      </c>
      <c r="C2" s="131"/>
      <c r="D2" s="131"/>
      <c r="E2" s="130"/>
      <c r="F2" s="130"/>
      <c r="G2" s="132" t="s">
        <v>14</v>
      </c>
      <c r="H2" s="131" t="s">
        <v>56</v>
      </c>
      <c r="I2" s="131"/>
    </row>
    <row r="3" spans="1:9" x14ac:dyDescent="0.2">
      <c r="A3" s="130" t="s">
        <v>22</v>
      </c>
      <c r="B3" s="131" t="s">
        <v>57</v>
      </c>
      <c r="C3" s="131"/>
      <c r="D3" s="131"/>
      <c r="E3" s="130"/>
      <c r="F3" s="130"/>
      <c r="G3" s="132" t="s">
        <v>15</v>
      </c>
      <c r="H3" s="133" t="s">
        <v>58</v>
      </c>
      <c r="I3" s="133"/>
    </row>
    <row r="4" spans="1:9" x14ac:dyDescent="0.2">
      <c r="A4" s="130" t="s">
        <v>16</v>
      </c>
      <c r="B4" s="131" t="s">
        <v>85</v>
      </c>
      <c r="C4" s="131"/>
      <c r="D4" s="131"/>
      <c r="E4" s="130"/>
      <c r="F4" s="130"/>
      <c r="G4" s="132" t="s">
        <v>18</v>
      </c>
      <c r="H4" s="131" t="s">
        <v>86</v>
      </c>
      <c r="I4" s="131"/>
    </row>
    <row r="5" spans="1:9" x14ac:dyDescent="0.2">
      <c r="A5" s="130" t="s">
        <v>17</v>
      </c>
      <c r="B5" s="160" t="s">
        <v>60</v>
      </c>
      <c r="C5" s="133"/>
      <c r="D5" s="133"/>
      <c r="E5" s="130"/>
      <c r="F5" s="130"/>
      <c r="G5" s="132" t="s">
        <v>19</v>
      </c>
      <c r="H5" s="133" t="s">
        <v>87</v>
      </c>
      <c r="I5" s="133"/>
    </row>
    <row r="6" spans="1:9" x14ac:dyDescent="0.2">
      <c r="A6" s="130"/>
      <c r="B6" s="130"/>
      <c r="C6" s="130"/>
      <c r="D6" s="130"/>
      <c r="E6" s="130"/>
      <c r="F6" s="130"/>
      <c r="G6" s="130"/>
      <c r="H6" s="130"/>
      <c r="I6" s="130"/>
    </row>
    <row r="7" spans="1:9" x14ac:dyDescent="0.2">
      <c r="A7" s="130"/>
      <c r="B7" s="130"/>
      <c r="C7" s="130"/>
      <c r="D7" s="130"/>
      <c r="E7" s="130"/>
      <c r="F7" s="130"/>
      <c r="G7" s="130"/>
      <c r="H7" s="130"/>
      <c r="I7" s="130"/>
    </row>
    <row r="8" spans="1:9" x14ac:dyDescent="0.2">
      <c r="A8" s="130" t="s">
        <v>88</v>
      </c>
      <c r="B8" s="130"/>
      <c r="C8" s="130"/>
      <c r="D8" s="130"/>
      <c r="E8" s="130"/>
      <c r="F8" s="130"/>
      <c r="G8" s="130"/>
      <c r="H8" s="130"/>
      <c r="I8" s="130"/>
    </row>
    <row r="9" spans="1:9" x14ac:dyDescent="0.2">
      <c r="A9" s="130" t="s">
        <v>89</v>
      </c>
      <c r="B9" s="130"/>
      <c r="C9" s="130"/>
      <c r="D9" s="130"/>
      <c r="E9" s="130"/>
      <c r="F9" s="130"/>
      <c r="G9" s="130"/>
      <c r="H9" s="130"/>
      <c r="I9" s="130"/>
    </row>
    <row r="10" spans="1:9" s="300" customFormat="1" x14ac:dyDescent="0.2">
      <c r="A10" s="298"/>
      <c r="B10" s="298"/>
      <c r="C10" s="298"/>
      <c r="D10" s="298"/>
      <c r="E10" s="298"/>
      <c r="F10" s="298"/>
      <c r="G10" s="298"/>
      <c r="H10" s="298"/>
      <c r="I10" s="298"/>
    </row>
    <row r="11" spans="1:9" x14ac:dyDescent="0.2">
      <c r="A11" s="130" t="s">
        <v>90</v>
      </c>
      <c r="B11" s="130"/>
      <c r="C11" s="130"/>
      <c r="D11" s="130"/>
      <c r="E11" s="130"/>
      <c r="F11" s="130"/>
      <c r="G11" s="130"/>
      <c r="H11" s="130"/>
      <c r="I11" s="130"/>
    </row>
    <row r="12" spans="1:9" x14ac:dyDescent="0.2">
      <c r="A12" s="130"/>
      <c r="B12" s="130"/>
      <c r="C12" s="130"/>
      <c r="D12" s="130"/>
      <c r="E12" s="130"/>
      <c r="F12" s="130"/>
      <c r="G12" s="130"/>
      <c r="H12" s="130"/>
      <c r="I12" s="130"/>
    </row>
    <row r="13" spans="1:9" x14ac:dyDescent="0.2">
      <c r="A13" s="130" t="s">
        <v>91</v>
      </c>
      <c r="B13" s="130"/>
      <c r="C13" s="130"/>
      <c r="D13" s="130"/>
      <c r="E13" s="130"/>
      <c r="F13" s="130"/>
      <c r="G13" s="130"/>
      <c r="H13" s="130"/>
      <c r="I13" s="130"/>
    </row>
    <row r="14" spans="1:9" x14ac:dyDescent="0.2">
      <c r="A14" s="130" t="s">
        <v>92</v>
      </c>
      <c r="B14" s="130"/>
      <c r="C14" s="130"/>
      <c r="D14" s="130"/>
      <c r="E14" s="130"/>
      <c r="F14" s="130"/>
      <c r="G14" s="130"/>
      <c r="H14" s="130"/>
      <c r="I14" s="130"/>
    </row>
    <row r="15" spans="1:9" s="300" customFormat="1" x14ac:dyDescent="0.2">
      <c r="A15" s="298"/>
      <c r="B15" s="298"/>
      <c r="C15" s="298"/>
      <c r="D15" s="298"/>
      <c r="E15" s="298"/>
      <c r="F15" s="298"/>
      <c r="G15" s="298"/>
      <c r="H15" s="298"/>
      <c r="I15" s="298"/>
    </row>
    <row r="16" spans="1:9" x14ac:dyDescent="0.2">
      <c r="A16" s="116" t="s">
        <v>334</v>
      </c>
      <c r="B16" s="130"/>
      <c r="C16" s="130"/>
      <c r="D16" s="130"/>
      <c r="E16" s="130"/>
      <c r="F16" s="130"/>
      <c r="G16" s="130"/>
      <c r="H16" s="130"/>
      <c r="I16" s="130"/>
    </row>
    <row r="17" spans="1:9" x14ac:dyDescent="0.2">
      <c r="A17" s="130"/>
      <c r="B17" s="130"/>
      <c r="C17" s="130"/>
      <c r="D17" s="130"/>
      <c r="E17" s="130"/>
      <c r="F17" s="130"/>
      <c r="G17" s="130"/>
      <c r="H17" s="130"/>
      <c r="I17" s="130"/>
    </row>
    <row r="18" spans="1:9" x14ac:dyDescent="0.2">
      <c r="B18" s="130"/>
      <c r="C18" s="130"/>
      <c r="D18" s="130"/>
      <c r="E18" s="130"/>
      <c r="F18" s="130"/>
      <c r="G18" s="130"/>
      <c r="H18" s="130"/>
      <c r="I18" s="130"/>
    </row>
    <row r="19" spans="1:9" x14ac:dyDescent="0.2">
      <c r="A19" s="130"/>
      <c r="B19" s="130"/>
      <c r="C19" s="130"/>
      <c r="D19" s="130"/>
      <c r="E19" s="130"/>
      <c r="F19" s="130"/>
      <c r="G19" s="130"/>
      <c r="H19" s="130"/>
      <c r="I19" s="130"/>
    </row>
    <row r="20" spans="1:9" x14ac:dyDescent="0.2">
      <c r="A20" s="301" t="s">
        <v>12</v>
      </c>
      <c r="B20" s="302"/>
      <c r="C20" s="302"/>
      <c r="D20" s="302"/>
      <c r="E20" s="302"/>
      <c r="F20" s="302"/>
      <c r="G20" s="302"/>
      <c r="H20" s="302"/>
      <c r="I20" s="303"/>
    </row>
    <row r="21" spans="1:9" x14ac:dyDescent="0.2">
      <c r="A21" s="134"/>
      <c r="B21" s="135"/>
      <c r="C21" s="136" t="s">
        <v>27</v>
      </c>
      <c r="D21" s="136" t="s">
        <v>30</v>
      </c>
      <c r="E21" s="136" t="s">
        <v>32</v>
      </c>
      <c r="F21" s="136" t="s">
        <v>33</v>
      </c>
      <c r="G21" s="136" t="s">
        <v>34</v>
      </c>
      <c r="H21" s="136" t="s">
        <v>35</v>
      </c>
      <c r="I21" s="136" t="s">
        <v>312</v>
      </c>
    </row>
    <row r="22" spans="1:9" x14ac:dyDescent="0.2">
      <c r="A22" s="134"/>
      <c r="B22" s="135"/>
      <c r="C22" s="137" t="s">
        <v>10</v>
      </c>
      <c r="D22" s="125" t="s">
        <v>10</v>
      </c>
      <c r="E22" s="125" t="s">
        <v>10</v>
      </c>
      <c r="F22" s="125" t="s">
        <v>10</v>
      </c>
      <c r="G22" s="125" t="s">
        <v>10</v>
      </c>
      <c r="H22" s="125" t="s">
        <v>11</v>
      </c>
      <c r="I22" s="125" t="s">
        <v>11</v>
      </c>
    </row>
    <row r="23" spans="1:9" x14ac:dyDescent="0.2">
      <c r="A23" s="134" t="s">
        <v>0</v>
      </c>
      <c r="B23" s="135"/>
      <c r="C23" s="139"/>
      <c r="D23" s="139"/>
      <c r="E23" s="139"/>
      <c r="F23" s="139"/>
      <c r="G23" s="139">
        <v>2827268</v>
      </c>
      <c r="H23" s="139">
        <v>2827268</v>
      </c>
      <c r="I23" s="139">
        <v>2827268</v>
      </c>
    </row>
    <row r="24" spans="1:9" x14ac:dyDescent="0.2">
      <c r="A24" s="134" t="s">
        <v>1</v>
      </c>
      <c r="B24" s="135"/>
      <c r="C24" s="139">
        <f t="shared" ref="C24:I24" si="0">B35</f>
        <v>0</v>
      </c>
      <c r="D24" s="139">
        <f t="shared" si="0"/>
        <v>0</v>
      </c>
      <c r="E24" s="139">
        <f t="shared" si="0"/>
        <v>0</v>
      </c>
      <c r="F24" s="139">
        <f t="shared" si="0"/>
        <v>0</v>
      </c>
      <c r="G24" s="139">
        <f t="shared" si="0"/>
        <v>0</v>
      </c>
      <c r="H24" s="139">
        <f t="shared" si="0"/>
        <v>0</v>
      </c>
      <c r="I24" s="139">
        <f t="shared" si="0"/>
        <v>0</v>
      </c>
    </row>
    <row r="25" spans="1:9" x14ac:dyDescent="0.2">
      <c r="A25" s="134" t="s">
        <v>2</v>
      </c>
      <c r="B25" s="135"/>
      <c r="C25" s="139"/>
      <c r="D25" s="139"/>
      <c r="E25" s="139"/>
      <c r="F25" s="139"/>
      <c r="G25" s="139">
        <v>0</v>
      </c>
      <c r="H25" s="139">
        <v>2827268</v>
      </c>
      <c r="I25" s="139">
        <v>0</v>
      </c>
    </row>
    <row r="26" spans="1:9" x14ac:dyDescent="0.2">
      <c r="A26" s="134" t="s">
        <v>3</v>
      </c>
      <c r="B26" s="135"/>
      <c r="C26" s="139"/>
      <c r="D26" s="139"/>
      <c r="E26" s="138"/>
      <c r="F26" s="139"/>
      <c r="G26" s="139">
        <v>0</v>
      </c>
      <c r="H26" s="139">
        <v>2827268</v>
      </c>
      <c r="I26" s="139">
        <v>0</v>
      </c>
    </row>
    <row r="27" spans="1:9" x14ac:dyDescent="0.2">
      <c r="A27" s="134"/>
      <c r="B27" s="135"/>
      <c r="C27" s="139"/>
      <c r="D27" s="139"/>
      <c r="E27" s="139"/>
      <c r="F27" s="139"/>
      <c r="G27" s="139"/>
      <c r="H27" s="139"/>
      <c r="I27" s="139"/>
    </row>
    <row r="28" spans="1:9" x14ac:dyDescent="0.2">
      <c r="A28" s="121" t="s">
        <v>4</v>
      </c>
      <c r="B28" s="120"/>
      <c r="C28" s="128"/>
      <c r="D28" s="128"/>
      <c r="E28" s="128"/>
      <c r="F28" s="128"/>
      <c r="G28" s="128"/>
      <c r="H28" s="126"/>
      <c r="I28" s="126"/>
    </row>
    <row r="29" spans="1:9" x14ac:dyDescent="0.2">
      <c r="A29" s="121" t="s">
        <v>31</v>
      </c>
      <c r="B29" s="122"/>
      <c r="C29" s="19"/>
      <c r="D29" s="128"/>
      <c r="E29" s="128"/>
      <c r="F29" s="128"/>
      <c r="G29" s="128"/>
      <c r="H29" s="126"/>
      <c r="I29" s="126"/>
    </row>
    <row r="30" spans="1:9" x14ac:dyDescent="0.2">
      <c r="A30" s="20"/>
      <c r="B30" s="21"/>
      <c r="C30" s="127"/>
      <c r="D30" s="127"/>
      <c r="E30" s="127"/>
      <c r="F30" s="127"/>
      <c r="G30" s="127"/>
      <c r="H30" s="127"/>
      <c r="I30" s="127"/>
    </row>
    <row r="31" spans="1:9" x14ac:dyDescent="0.2">
      <c r="A31" s="20"/>
      <c r="B31" s="21"/>
      <c r="C31" s="127"/>
      <c r="D31" s="127"/>
      <c r="E31" s="127"/>
      <c r="F31" s="127"/>
      <c r="G31" s="127"/>
      <c r="H31" s="127"/>
      <c r="I31" s="127"/>
    </row>
    <row r="32" spans="1:9" x14ac:dyDescent="0.2">
      <c r="A32" s="20"/>
      <c r="B32" s="21"/>
      <c r="C32" s="127"/>
      <c r="D32" s="127"/>
      <c r="E32" s="127"/>
      <c r="F32" s="127"/>
      <c r="G32" s="127"/>
      <c r="H32" s="127"/>
      <c r="I32" s="127"/>
    </row>
    <row r="33" spans="1:9" x14ac:dyDescent="0.2">
      <c r="A33" s="121" t="s">
        <v>5</v>
      </c>
      <c r="B33" s="122"/>
      <c r="C33" s="126">
        <f t="shared" ref="C33:H33" si="1">SUM(C30:C32)</f>
        <v>0</v>
      </c>
      <c r="D33" s="126">
        <f t="shared" si="1"/>
        <v>0</v>
      </c>
      <c r="E33" s="126">
        <f t="shared" si="1"/>
        <v>0</v>
      </c>
      <c r="F33" s="126">
        <f t="shared" si="1"/>
        <v>0</v>
      </c>
      <c r="G33" s="126">
        <f t="shared" si="1"/>
        <v>0</v>
      </c>
      <c r="H33" s="126">
        <f t="shared" si="1"/>
        <v>0</v>
      </c>
      <c r="I33" s="126">
        <f t="shared" ref="I33" si="2">SUM(I30:I32)</f>
        <v>0</v>
      </c>
    </row>
    <row r="34" spans="1:9" x14ac:dyDescent="0.2">
      <c r="A34" s="134"/>
      <c r="B34" s="135"/>
      <c r="C34" s="139"/>
      <c r="D34" s="139"/>
      <c r="E34" s="139"/>
      <c r="F34" s="139"/>
      <c r="G34" s="139"/>
      <c r="H34" s="139"/>
      <c r="I34" s="139"/>
    </row>
    <row r="35" spans="1:9" x14ac:dyDescent="0.2">
      <c r="A35" s="134" t="s">
        <v>7</v>
      </c>
      <c r="B35" s="135"/>
      <c r="C35" s="138">
        <f t="shared" ref="C35:I35" si="3">+C24+C25-C26+C33</f>
        <v>0</v>
      </c>
      <c r="D35" s="138">
        <f t="shared" si="3"/>
        <v>0</v>
      </c>
      <c r="E35" s="138">
        <f t="shared" si="3"/>
        <v>0</v>
      </c>
      <c r="F35" s="138">
        <f t="shared" si="3"/>
        <v>0</v>
      </c>
      <c r="G35" s="138">
        <f t="shared" si="3"/>
        <v>0</v>
      </c>
      <c r="H35" s="138">
        <f t="shared" si="3"/>
        <v>0</v>
      </c>
      <c r="I35" s="138">
        <f t="shared" si="3"/>
        <v>0</v>
      </c>
    </row>
    <row r="36" spans="1:9" x14ac:dyDescent="0.2">
      <c r="A36" s="140"/>
      <c r="B36" s="141"/>
      <c r="C36" s="142"/>
      <c r="D36" s="142"/>
      <c r="E36" s="139"/>
      <c r="F36" s="139"/>
      <c r="G36" s="139"/>
      <c r="H36" s="139"/>
      <c r="I36" s="139"/>
    </row>
    <row r="37" spans="1:9" x14ac:dyDescent="0.2">
      <c r="A37" s="134" t="s">
        <v>24</v>
      </c>
      <c r="B37" s="135"/>
      <c r="C37" s="142"/>
      <c r="D37" s="142"/>
      <c r="E37" s="139"/>
      <c r="F37" s="139"/>
      <c r="G37" s="139"/>
      <c r="H37" s="139"/>
      <c r="I37" s="139"/>
    </row>
    <row r="38" spans="1:9" x14ac:dyDescent="0.2">
      <c r="A38" s="140"/>
      <c r="B38" s="141"/>
      <c r="C38" s="142"/>
      <c r="D38" s="142"/>
      <c r="E38" s="139"/>
      <c r="F38" s="139"/>
      <c r="G38" s="139"/>
      <c r="H38" s="139"/>
      <c r="I38" s="139"/>
    </row>
    <row r="39" spans="1:9" x14ac:dyDescent="0.2">
      <c r="A39" s="134" t="s">
        <v>25</v>
      </c>
      <c r="B39" s="143"/>
      <c r="C39" s="144">
        <f t="shared" ref="C39:I39" si="4">C35-C37</f>
        <v>0</v>
      </c>
      <c r="D39" s="144">
        <f t="shared" si="4"/>
        <v>0</v>
      </c>
      <c r="E39" s="145">
        <f t="shared" si="4"/>
        <v>0</v>
      </c>
      <c r="F39" s="145">
        <f t="shared" si="4"/>
        <v>0</v>
      </c>
      <c r="G39" s="145">
        <f t="shared" si="4"/>
        <v>0</v>
      </c>
      <c r="H39" s="145">
        <f t="shared" si="4"/>
        <v>0</v>
      </c>
      <c r="I39" s="145">
        <f t="shared" si="4"/>
        <v>0</v>
      </c>
    </row>
    <row r="40" spans="1:9" x14ac:dyDescent="0.2">
      <c r="A40" s="47"/>
      <c r="B40" s="47"/>
      <c r="C40" s="48"/>
      <c r="D40" s="48"/>
      <c r="E40" s="48"/>
      <c r="F40" s="48"/>
      <c r="G40" s="48"/>
      <c r="H40" s="48"/>
      <c r="I40" s="48"/>
    </row>
    <row r="41" spans="1:9" x14ac:dyDescent="0.2">
      <c r="A41" s="49" t="s">
        <v>26</v>
      </c>
      <c r="B41" s="131"/>
      <c r="C41" s="50"/>
      <c r="D41" s="50"/>
      <c r="E41" s="51"/>
      <c r="F41" s="51"/>
      <c r="G41" s="51"/>
      <c r="H41" s="51"/>
      <c r="I41" s="51"/>
    </row>
    <row r="42" spans="1:9" x14ac:dyDescent="0.2">
      <c r="A42" s="146" t="s">
        <v>29</v>
      </c>
      <c r="B42" s="141"/>
      <c r="C42" s="129"/>
      <c r="D42" s="129"/>
      <c r="E42" s="142"/>
      <c r="F42" s="142"/>
      <c r="G42" s="142"/>
      <c r="H42" s="142"/>
      <c r="I42" s="142"/>
    </row>
    <row r="43" spans="1:9" x14ac:dyDescent="0.2">
      <c r="A43" s="134"/>
      <c r="B43" s="135"/>
      <c r="C43" s="139"/>
      <c r="D43" s="139"/>
      <c r="E43" s="139"/>
      <c r="F43" s="139"/>
      <c r="G43" s="139"/>
      <c r="H43" s="139"/>
      <c r="I43" s="139"/>
    </row>
    <row r="44" spans="1:9" x14ac:dyDescent="0.2">
      <c r="A44" s="134" t="s">
        <v>6</v>
      </c>
      <c r="B44" s="135"/>
      <c r="C44" s="127"/>
      <c r="D44" s="127"/>
      <c r="E44" s="139"/>
      <c r="F44" s="139"/>
      <c r="G44" s="139"/>
      <c r="H44" s="139"/>
      <c r="I44" s="139"/>
    </row>
    <row r="45" spans="1:9" x14ac:dyDescent="0.2">
      <c r="A45" s="134"/>
      <c r="B45" s="135"/>
      <c r="C45" s="127"/>
      <c r="D45" s="127"/>
      <c r="E45" s="139"/>
      <c r="F45" s="139"/>
      <c r="G45" s="139"/>
      <c r="H45" s="139"/>
      <c r="I45" s="139"/>
    </row>
    <row r="46" spans="1:9" x14ac:dyDescent="0.2">
      <c r="A46" s="146" t="s">
        <v>8</v>
      </c>
      <c r="B46" s="143"/>
      <c r="C46" s="127"/>
      <c r="D46" s="127"/>
      <c r="E46" s="139"/>
      <c r="F46" s="139"/>
      <c r="G46" s="139"/>
      <c r="H46" s="139"/>
      <c r="I46" s="139"/>
    </row>
    <row r="47" spans="1:9" x14ac:dyDescent="0.2">
      <c r="A47" s="147" t="s">
        <v>9</v>
      </c>
      <c r="B47" s="148"/>
      <c r="C47" s="127"/>
      <c r="D47" s="127"/>
      <c r="E47" s="139"/>
      <c r="F47" s="139"/>
      <c r="G47" s="139"/>
      <c r="H47" s="139"/>
      <c r="I47" s="139"/>
    </row>
  </sheetData>
  <mergeCells count="1">
    <mergeCell ref="A20:I20"/>
  </mergeCells>
  <pageMargins left="0.7" right="0.7" top="0.75" bottom="0.75" header="0.3" footer="0.3"/>
  <pageSetup scale="90"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25578D-3C9C-42B0-BCA1-7FE6BB201ADA}">
  <sheetPr>
    <pageSetUpPr fitToPage="1"/>
  </sheetPr>
  <dimension ref="A2:I43"/>
  <sheetViews>
    <sheetView zoomScaleNormal="100" zoomScaleSheetLayoutView="90" workbookViewId="0">
      <selection activeCell="L38" sqref="L38"/>
    </sheetView>
  </sheetViews>
  <sheetFormatPr defaultColWidth="9.140625" defaultRowHeight="12.75" x14ac:dyDescent="0.2"/>
  <cols>
    <col min="1" max="2" width="17.28515625" style="1" customWidth="1"/>
    <col min="3" max="8" width="14" style="1" customWidth="1"/>
    <col min="9" max="9" width="13.140625" style="1" customWidth="1"/>
    <col min="10" max="16384" width="9.140625" style="1"/>
  </cols>
  <sheetData>
    <row r="2" spans="1:9" x14ac:dyDescent="0.2">
      <c r="A2" s="1" t="s">
        <v>13</v>
      </c>
      <c r="B2" s="2" t="s">
        <v>36</v>
      </c>
      <c r="C2" s="2"/>
      <c r="D2" s="2"/>
      <c r="E2" s="2"/>
      <c r="G2" s="3" t="s">
        <v>14</v>
      </c>
      <c r="H2" s="2" t="s">
        <v>386</v>
      </c>
      <c r="I2" s="4"/>
    </row>
    <row r="3" spans="1:9" x14ac:dyDescent="0.2">
      <c r="A3" s="1" t="s">
        <v>22</v>
      </c>
      <c r="B3" s="2" t="s">
        <v>46</v>
      </c>
      <c r="C3" s="2"/>
      <c r="D3" s="2"/>
      <c r="E3" s="2"/>
      <c r="G3" s="3" t="s">
        <v>15</v>
      </c>
      <c r="H3" s="5" t="s">
        <v>387</v>
      </c>
      <c r="I3" s="6"/>
    </row>
    <row r="4" spans="1:9" ht="15" customHeight="1" x14ac:dyDescent="0.2">
      <c r="A4" s="1" t="s">
        <v>16</v>
      </c>
      <c r="B4" s="330" t="s">
        <v>52</v>
      </c>
      <c r="C4" s="330"/>
      <c r="D4" s="330"/>
      <c r="E4" s="330"/>
      <c r="G4" s="3" t="s">
        <v>18</v>
      </c>
      <c r="H4" s="7" t="s">
        <v>38</v>
      </c>
      <c r="I4" s="4"/>
    </row>
    <row r="5" spans="1:9" ht="12.75" customHeight="1" x14ac:dyDescent="0.2">
      <c r="A5" s="1" t="s">
        <v>17</v>
      </c>
      <c r="B5" s="330" t="s">
        <v>53</v>
      </c>
      <c r="C5" s="330"/>
      <c r="D5" s="330"/>
      <c r="E5" s="330"/>
      <c r="G5" s="3" t="s">
        <v>19</v>
      </c>
      <c r="H5" s="252" t="s">
        <v>390</v>
      </c>
      <c r="I5" s="6"/>
    </row>
    <row r="8" spans="1:9" ht="34.5" customHeight="1" x14ac:dyDescent="0.2">
      <c r="A8" s="305" t="s">
        <v>54</v>
      </c>
      <c r="B8" s="305"/>
      <c r="C8" s="305"/>
      <c r="D8" s="305"/>
      <c r="E8" s="305"/>
      <c r="F8" s="305"/>
      <c r="G8" s="305"/>
      <c r="H8" s="305"/>
      <c r="I8" s="305"/>
    </row>
    <row r="10" spans="1:9" x14ac:dyDescent="0.2">
      <c r="A10" s="1" t="s">
        <v>50</v>
      </c>
    </row>
    <row r="12" spans="1:9" ht="54" customHeight="1" x14ac:dyDescent="0.2">
      <c r="A12" s="305" t="s">
        <v>55</v>
      </c>
      <c r="B12" s="305"/>
      <c r="C12" s="305"/>
      <c r="D12" s="305"/>
      <c r="E12" s="305"/>
      <c r="F12" s="305"/>
      <c r="G12" s="305"/>
      <c r="H12" s="305"/>
      <c r="I12" s="305"/>
    </row>
    <row r="13" spans="1:9" x14ac:dyDescent="0.2">
      <c r="A13" s="113"/>
    </row>
    <row r="14" spans="1:9" x14ac:dyDescent="0.2">
      <c r="A14" s="295" t="s">
        <v>391</v>
      </c>
    </row>
    <row r="16" spans="1:9" x14ac:dyDescent="0.2">
      <c r="A16" s="325" t="s">
        <v>12</v>
      </c>
      <c r="B16" s="326"/>
      <c r="C16" s="326"/>
      <c r="D16" s="326"/>
      <c r="E16" s="326"/>
      <c r="F16" s="326"/>
      <c r="G16" s="326"/>
      <c r="H16" s="326"/>
      <c r="I16" s="327"/>
    </row>
    <row r="17" spans="1:9" x14ac:dyDescent="0.2">
      <c r="A17" s="10"/>
      <c r="B17" s="11"/>
      <c r="C17" s="12" t="s">
        <v>27</v>
      </c>
      <c r="D17" s="12" t="s">
        <v>30</v>
      </c>
      <c r="E17" s="12" t="s">
        <v>32</v>
      </c>
      <c r="F17" s="12" t="s">
        <v>33</v>
      </c>
      <c r="G17" s="12" t="s">
        <v>34</v>
      </c>
      <c r="H17" s="12" t="s">
        <v>35</v>
      </c>
      <c r="I17" s="12" t="s">
        <v>312</v>
      </c>
    </row>
    <row r="18" spans="1:9" x14ac:dyDescent="0.2">
      <c r="A18" s="10"/>
      <c r="B18" s="11"/>
      <c r="C18" s="14" t="s">
        <v>10</v>
      </c>
      <c r="D18" s="13" t="s">
        <v>10</v>
      </c>
      <c r="E18" s="13" t="s">
        <v>10</v>
      </c>
      <c r="F18" s="15" t="s">
        <v>10</v>
      </c>
      <c r="G18" s="15" t="s">
        <v>10</v>
      </c>
      <c r="H18" s="13" t="s">
        <v>11</v>
      </c>
      <c r="I18" s="13" t="s">
        <v>11</v>
      </c>
    </row>
    <row r="19" spans="1:9" x14ac:dyDescent="0.2">
      <c r="A19" s="10" t="s">
        <v>0</v>
      </c>
      <c r="B19" s="11"/>
      <c r="C19" s="17"/>
      <c r="D19" s="17"/>
      <c r="E19" s="17"/>
      <c r="F19" s="17"/>
      <c r="G19" s="114">
        <v>9280889</v>
      </c>
      <c r="H19" s="114">
        <v>0</v>
      </c>
      <c r="I19" s="114">
        <v>0</v>
      </c>
    </row>
    <row r="20" spans="1:9" x14ac:dyDescent="0.2">
      <c r="A20" s="10" t="s">
        <v>1</v>
      </c>
      <c r="B20" s="11"/>
      <c r="C20" s="17">
        <v>0</v>
      </c>
      <c r="D20" s="17">
        <v>0</v>
      </c>
      <c r="E20" s="17">
        <v>0</v>
      </c>
      <c r="F20" s="17">
        <v>0</v>
      </c>
      <c r="G20" s="114">
        <f t="shared" ref="G20" si="0">F31</f>
        <v>0</v>
      </c>
      <c r="H20" s="114">
        <f t="shared" ref="H20" si="1">G31</f>
        <v>0</v>
      </c>
      <c r="I20" s="114">
        <f t="shared" ref="I20" si="2">H31</f>
        <v>0</v>
      </c>
    </row>
    <row r="21" spans="1:9" x14ac:dyDescent="0.2">
      <c r="A21" s="10" t="s">
        <v>2</v>
      </c>
      <c r="B21" s="11"/>
      <c r="C21" s="17"/>
      <c r="D21" s="17"/>
      <c r="E21" s="17"/>
      <c r="F21" s="17"/>
      <c r="G21" s="114">
        <v>2362685.34</v>
      </c>
      <c r="H21" s="114">
        <v>6918204</v>
      </c>
      <c r="I21" s="114">
        <v>0</v>
      </c>
    </row>
    <row r="22" spans="1:9" x14ac:dyDescent="0.2">
      <c r="A22" s="10" t="s">
        <v>3</v>
      </c>
      <c r="B22" s="11"/>
      <c r="C22" s="17"/>
      <c r="D22" s="17"/>
      <c r="E22" s="16"/>
      <c r="F22" s="17"/>
      <c r="G22" s="114">
        <v>2362685.34</v>
      </c>
      <c r="H22" s="114">
        <v>6918204</v>
      </c>
      <c r="I22" s="114">
        <v>0</v>
      </c>
    </row>
    <row r="23" spans="1:9" x14ac:dyDescent="0.2">
      <c r="A23" s="10"/>
      <c r="B23" s="11"/>
      <c r="C23" s="17"/>
      <c r="D23" s="17"/>
      <c r="E23" s="17"/>
      <c r="F23" s="17"/>
      <c r="G23" s="17"/>
      <c r="H23" s="17"/>
      <c r="I23" s="17"/>
    </row>
    <row r="24" spans="1:9" x14ac:dyDescent="0.2">
      <c r="A24" s="10" t="s">
        <v>4</v>
      </c>
      <c r="B24" s="6"/>
      <c r="C24" s="18"/>
      <c r="D24" s="18"/>
      <c r="E24" s="18"/>
      <c r="F24" s="18"/>
      <c r="G24" s="18"/>
      <c r="H24" s="16"/>
      <c r="I24" s="16"/>
    </row>
    <row r="25" spans="1:9" x14ac:dyDescent="0.2">
      <c r="A25" s="10" t="s">
        <v>31</v>
      </c>
      <c r="B25" s="11"/>
      <c r="C25" s="19"/>
      <c r="D25" s="18"/>
      <c r="E25" s="18"/>
      <c r="F25" s="18"/>
      <c r="G25" s="18"/>
      <c r="H25" s="16"/>
      <c r="I25" s="16"/>
    </row>
    <row r="26" spans="1:9" x14ac:dyDescent="0.2">
      <c r="A26" s="20"/>
      <c r="B26" s="21"/>
      <c r="C26" s="17"/>
      <c r="D26" s="17"/>
      <c r="E26" s="17"/>
      <c r="F26" s="17"/>
      <c r="G26" s="17"/>
      <c r="H26" s="17"/>
      <c r="I26" s="17"/>
    </row>
    <row r="27" spans="1:9" x14ac:dyDescent="0.2">
      <c r="A27" s="20"/>
      <c r="B27" s="21"/>
      <c r="C27" s="17"/>
      <c r="D27" s="17"/>
      <c r="E27" s="17"/>
      <c r="F27" s="17"/>
      <c r="G27" s="17"/>
      <c r="H27" s="17"/>
      <c r="I27" s="17"/>
    </row>
    <row r="28" spans="1:9" x14ac:dyDescent="0.2">
      <c r="A28" s="20"/>
      <c r="B28" s="21"/>
      <c r="C28" s="17"/>
      <c r="D28" s="17"/>
      <c r="E28" s="17"/>
      <c r="F28" s="17"/>
      <c r="G28" s="17"/>
      <c r="H28" s="17"/>
      <c r="I28" s="17"/>
    </row>
    <row r="29" spans="1:9" x14ac:dyDescent="0.2">
      <c r="A29" s="10" t="s">
        <v>5</v>
      </c>
      <c r="B29" s="11"/>
      <c r="C29" s="16">
        <v>0</v>
      </c>
      <c r="D29" s="16">
        <v>0</v>
      </c>
      <c r="E29" s="16">
        <v>0</v>
      </c>
      <c r="F29" s="16">
        <f t="shared" ref="F29:H29" si="3">SUM(F26:F28)</f>
        <v>0</v>
      </c>
      <c r="G29" s="16">
        <f t="shared" si="3"/>
        <v>0</v>
      </c>
      <c r="H29" s="16">
        <f t="shared" si="3"/>
        <v>0</v>
      </c>
      <c r="I29" s="16">
        <f t="shared" ref="I29" si="4">SUM(I26:I28)</f>
        <v>0</v>
      </c>
    </row>
    <row r="30" spans="1:9" x14ac:dyDescent="0.2">
      <c r="A30" s="10"/>
      <c r="B30" s="11"/>
      <c r="C30" s="17"/>
      <c r="D30" s="17"/>
      <c r="E30" s="17"/>
      <c r="F30" s="17"/>
      <c r="G30" s="17"/>
      <c r="H30" s="17"/>
      <c r="I30" s="17"/>
    </row>
    <row r="31" spans="1:9" x14ac:dyDescent="0.2">
      <c r="A31" s="10" t="s">
        <v>7</v>
      </c>
      <c r="B31" s="11"/>
      <c r="C31" s="16">
        <v>0</v>
      </c>
      <c r="D31" s="16">
        <v>0</v>
      </c>
      <c r="E31" s="16">
        <v>0</v>
      </c>
      <c r="F31" s="16">
        <f>+F20+F21-F22+F29</f>
        <v>0</v>
      </c>
      <c r="G31" s="16">
        <f>+G20+G21-G22+G29</f>
        <v>0</v>
      </c>
      <c r="H31" s="16">
        <f t="shared" ref="H31:I31" si="5">+H20+H21-H22+H29</f>
        <v>0</v>
      </c>
      <c r="I31" s="16">
        <f t="shared" si="5"/>
        <v>0</v>
      </c>
    </row>
    <row r="32" spans="1:9" x14ac:dyDescent="0.2">
      <c r="A32" s="20"/>
      <c r="B32" s="21"/>
      <c r="C32" s="22"/>
      <c r="D32" s="22"/>
      <c r="E32" s="22"/>
      <c r="F32" s="17"/>
      <c r="G32" s="17"/>
      <c r="H32" s="17"/>
      <c r="I32" s="17"/>
    </row>
    <row r="33" spans="1:9" x14ac:dyDescent="0.2">
      <c r="A33" s="10" t="s">
        <v>24</v>
      </c>
      <c r="B33" s="11"/>
      <c r="C33" s="22"/>
      <c r="D33" s="22"/>
      <c r="E33" s="22">
        <v>0</v>
      </c>
      <c r="F33" s="17">
        <v>0</v>
      </c>
      <c r="G33" s="17"/>
      <c r="H33" s="17"/>
      <c r="I33" s="17"/>
    </row>
    <row r="34" spans="1:9" x14ac:dyDescent="0.2">
      <c r="A34" s="20"/>
      <c r="B34" s="21"/>
      <c r="C34" s="22"/>
      <c r="D34" s="22"/>
      <c r="E34" s="17"/>
      <c r="F34" s="17"/>
      <c r="G34" s="17"/>
      <c r="H34" s="17"/>
      <c r="I34" s="17"/>
    </row>
    <row r="35" spans="1:9" x14ac:dyDescent="0.2">
      <c r="A35" s="10" t="s">
        <v>25</v>
      </c>
      <c r="B35" s="23"/>
      <c r="C35" s="24">
        <v>0</v>
      </c>
      <c r="D35" s="24">
        <v>0</v>
      </c>
      <c r="E35" s="24" t="s">
        <v>44</v>
      </c>
      <c r="F35" s="24" t="s">
        <v>44</v>
      </c>
      <c r="G35" s="24" t="s">
        <v>44</v>
      </c>
      <c r="H35" s="24" t="s">
        <v>44</v>
      </c>
      <c r="I35" s="24" t="s">
        <v>44</v>
      </c>
    </row>
    <row r="36" spans="1:9" ht="25.5" customHeight="1" x14ac:dyDescent="0.2">
      <c r="A36" s="25"/>
      <c r="B36" s="25"/>
      <c r="C36" s="320" t="s">
        <v>45</v>
      </c>
      <c r="D36" s="321"/>
      <c r="E36" s="321"/>
      <c r="F36" s="321"/>
      <c r="G36" s="321"/>
      <c r="H36" s="321"/>
      <c r="I36" s="321"/>
    </row>
    <row r="37" spans="1:9" x14ac:dyDescent="0.2">
      <c r="A37" s="26" t="s">
        <v>26</v>
      </c>
      <c r="B37" s="4"/>
      <c r="C37" s="322"/>
      <c r="D37" s="322"/>
      <c r="E37" s="322"/>
      <c r="F37" s="322"/>
      <c r="G37" s="322"/>
      <c r="H37" s="322"/>
      <c r="I37" s="322"/>
    </row>
    <row r="38" spans="1:9" x14ac:dyDescent="0.2">
      <c r="A38" s="27" t="s">
        <v>29</v>
      </c>
      <c r="B38" s="21"/>
      <c r="C38" s="17"/>
      <c r="D38" s="17"/>
      <c r="E38" s="17"/>
      <c r="F38" s="17"/>
      <c r="G38" s="17"/>
      <c r="H38" s="17"/>
      <c r="I38" s="17"/>
    </row>
    <row r="39" spans="1:9" x14ac:dyDescent="0.2">
      <c r="A39" s="10"/>
      <c r="B39" s="11"/>
      <c r="C39" s="17"/>
      <c r="D39" s="17"/>
      <c r="E39" s="17"/>
      <c r="F39" s="17"/>
      <c r="G39" s="17"/>
      <c r="H39" s="17"/>
      <c r="I39" s="17"/>
    </row>
    <row r="40" spans="1:9" x14ac:dyDescent="0.2">
      <c r="A40" s="10" t="s">
        <v>6</v>
      </c>
      <c r="B40" s="11"/>
      <c r="C40" s="17"/>
      <c r="D40" s="17"/>
      <c r="E40" s="17"/>
      <c r="F40" s="17"/>
      <c r="G40" s="17"/>
      <c r="H40" s="17"/>
      <c r="I40" s="17"/>
    </row>
    <row r="41" spans="1:9" x14ac:dyDescent="0.2">
      <c r="A41" s="10"/>
      <c r="B41" s="11"/>
      <c r="C41" s="17"/>
      <c r="D41" s="17"/>
      <c r="E41" s="17"/>
      <c r="F41" s="17"/>
      <c r="G41" s="17"/>
      <c r="H41" s="17"/>
      <c r="I41" s="17"/>
    </row>
    <row r="42" spans="1:9" x14ac:dyDescent="0.2">
      <c r="A42" s="27" t="s">
        <v>8</v>
      </c>
      <c r="B42" s="23"/>
      <c r="C42" s="17"/>
      <c r="D42" s="17"/>
      <c r="E42" s="17"/>
      <c r="F42" s="17"/>
      <c r="G42" s="17"/>
      <c r="H42" s="17"/>
      <c r="I42" s="17"/>
    </row>
    <row r="43" spans="1:9" x14ac:dyDescent="0.2">
      <c r="A43" s="28" t="s">
        <v>9</v>
      </c>
      <c r="B43" s="29"/>
      <c r="C43" s="17"/>
      <c r="D43" s="17"/>
      <c r="E43" s="17"/>
      <c r="F43" s="17"/>
      <c r="G43" s="17"/>
      <c r="H43" s="17"/>
      <c r="I43" s="17"/>
    </row>
  </sheetData>
  <sheetProtection selectLockedCells="1"/>
  <mergeCells count="6">
    <mergeCell ref="C36:I37"/>
    <mergeCell ref="B4:E4"/>
    <mergeCell ref="B5:E5"/>
    <mergeCell ref="A8:I8"/>
    <mergeCell ref="A12:I12"/>
    <mergeCell ref="A16:I16"/>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68BAD-FCF1-4133-9E02-2A4BCCB6C0C8}">
  <sheetPr>
    <pageSetUpPr fitToPage="1"/>
  </sheetPr>
  <dimension ref="A1:I45"/>
  <sheetViews>
    <sheetView zoomScaleNormal="100" zoomScaleSheetLayoutView="90" workbookViewId="0">
      <selection activeCell="L38" sqref="L38"/>
    </sheetView>
  </sheetViews>
  <sheetFormatPr defaultColWidth="8.85546875" defaultRowHeight="12.75" x14ac:dyDescent="0.2"/>
  <cols>
    <col min="1" max="2" width="17.28515625" style="251" customWidth="1"/>
    <col min="3" max="8" width="14" style="251" customWidth="1"/>
    <col min="9" max="9" width="13.140625" style="251" customWidth="1"/>
    <col min="10" max="16384" width="8.85546875" style="251"/>
  </cols>
  <sheetData>
    <row r="1" spans="1:9" x14ac:dyDescent="0.2">
      <c r="A1" s="263"/>
      <c r="B1" s="263"/>
      <c r="C1" s="263"/>
      <c r="D1" s="263"/>
      <c r="E1" s="263"/>
      <c r="F1" s="263"/>
      <c r="G1" s="263"/>
      <c r="H1" s="263"/>
      <c r="I1" s="263"/>
    </row>
    <row r="2" spans="1:9" x14ac:dyDescent="0.2">
      <c r="A2" s="263" t="s">
        <v>13</v>
      </c>
      <c r="B2" s="264" t="s">
        <v>36</v>
      </c>
      <c r="C2" s="264"/>
      <c r="D2" s="264"/>
      <c r="E2" s="263"/>
      <c r="F2" s="263"/>
      <c r="G2" s="265" t="s">
        <v>14</v>
      </c>
      <c r="H2" s="264" t="s">
        <v>146</v>
      </c>
      <c r="I2" s="264"/>
    </row>
    <row r="3" spans="1:9" x14ac:dyDescent="0.2">
      <c r="A3" s="263" t="s">
        <v>22</v>
      </c>
      <c r="B3" s="264" t="s">
        <v>177</v>
      </c>
      <c r="C3" s="264"/>
      <c r="D3" s="264"/>
      <c r="E3" s="263"/>
      <c r="F3" s="263"/>
      <c r="G3" s="265" t="s">
        <v>15</v>
      </c>
      <c r="H3" s="266" t="s">
        <v>148</v>
      </c>
      <c r="I3" s="266"/>
    </row>
    <row r="4" spans="1:9" x14ac:dyDescent="0.2">
      <c r="A4" s="263" t="s">
        <v>16</v>
      </c>
      <c r="B4" s="264" t="s">
        <v>178</v>
      </c>
      <c r="C4" s="264"/>
      <c r="D4" s="264"/>
      <c r="E4" s="263"/>
      <c r="F4" s="263"/>
      <c r="G4" s="265" t="s">
        <v>18</v>
      </c>
      <c r="H4" s="264" t="s">
        <v>38</v>
      </c>
      <c r="I4" s="264"/>
    </row>
    <row r="5" spans="1:9" x14ac:dyDescent="0.2">
      <c r="A5" s="263" t="s">
        <v>17</v>
      </c>
      <c r="B5" s="264" t="s">
        <v>179</v>
      </c>
      <c r="C5" s="266"/>
      <c r="D5" s="266"/>
      <c r="E5" s="263"/>
      <c r="F5" s="263"/>
      <c r="G5" s="265" t="s">
        <v>19</v>
      </c>
      <c r="H5" s="266" t="s">
        <v>180</v>
      </c>
      <c r="I5" s="266"/>
    </row>
    <row r="6" spans="1:9" x14ac:dyDescent="0.2">
      <c r="A6" s="263"/>
      <c r="B6" s="263"/>
      <c r="C6" s="263"/>
      <c r="D6" s="263"/>
      <c r="E6" s="263"/>
      <c r="F6" s="263"/>
      <c r="G6" s="263"/>
      <c r="H6" s="263"/>
      <c r="I6" s="263"/>
    </row>
    <row r="7" spans="1:9" x14ac:dyDescent="0.2">
      <c r="A7" s="263"/>
      <c r="B7" s="263"/>
      <c r="C7" s="263"/>
      <c r="D7" s="263"/>
      <c r="E7" s="263"/>
      <c r="F7" s="263"/>
      <c r="G7" s="263"/>
      <c r="H7" s="263"/>
      <c r="I7" s="263"/>
    </row>
    <row r="8" spans="1:9" x14ac:dyDescent="0.2">
      <c r="A8" s="263" t="s">
        <v>20</v>
      </c>
      <c r="B8" s="263"/>
      <c r="C8" s="263"/>
      <c r="D8" s="263"/>
      <c r="E8" s="263"/>
      <c r="F8" s="263"/>
      <c r="G8" s="263"/>
      <c r="H8" s="263"/>
      <c r="I8" s="263"/>
    </row>
    <row r="9" spans="1:9" x14ac:dyDescent="0.2">
      <c r="A9" s="263" t="s">
        <v>181</v>
      </c>
      <c r="B9" s="263"/>
      <c r="C9" s="263"/>
      <c r="D9" s="263"/>
      <c r="E9" s="263"/>
      <c r="F9" s="263"/>
      <c r="G9" s="263"/>
      <c r="H9" s="263"/>
      <c r="I9" s="263"/>
    </row>
    <row r="10" spans="1:9" x14ac:dyDescent="0.2">
      <c r="A10" s="263" t="s">
        <v>21</v>
      </c>
      <c r="B10" s="263"/>
      <c r="C10" s="263"/>
      <c r="D10" s="263"/>
      <c r="E10" s="263"/>
      <c r="F10" s="263"/>
      <c r="G10" s="263"/>
      <c r="H10" s="263"/>
      <c r="I10" s="263"/>
    </row>
    <row r="11" spans="1:9" x14ac:dyDescent="0.2">
      <c r="A11" s="263" t="s">
        <v>182</v>
      </c>
      <c r="B11" s="263"/>
      <c r="C11" s="263"/>
      <c r="D11" s="263"/>
      <c r="E11" s="263"/>
      <c r="F11" s="263"/>
      <c r="G11" s="263"/>
      <c r="H11" s="263"/>
      <c r="I11" s="263"/>
    </row>
    <row r="12" spans="1:9" x14ac:dyDescent="0.2">
      <c r="A12" s="263" t="s">
        <v>23</v>
      </c>
      <c r="B12" s="263"/>
      <c r="C12" s="263"/>
      <c r="D12" s="263"/>
      <c r="E12" s="263"/>
      <c r="F12" s="263"/>
      <c r="G12" s="263"/>
      <c r="H12" s="263"/>
      <c r="I12" s="263"/>
    </row>
    <row r="13" spans="1:9" x14ac:dyDescent="0.2">
      <c r="A13" s="263" t="s">
        <v>181</v>
      </c>
      <c r="B13" s="263"/>
      <c r="C13" s="263"/>
      <c r="D13" s="263"/>
      <c r="E13" s="263"/>
      <c r="F13" s="263"/>
      <c r="G13" s="263"/>
      <c r="H13" s="263"/>
      <c r="I13" s="263"/>
    </row>
    <row r="14" spans="1:9" x14ac:dyDescent="0.2">
      <c r="A14" s="251" t="s">
        <v>361</v>
      </c>
      <c r="B14" s="263"/>
      <c r="C14" s="263"/>
      <c r="D14" s="263"/>
      <c r="E14" s="263"/>
      <c r="F14" s="263"/>
      <c r="G14" s="263"/>
      <c r="H14" s="263"/>
      <c r="I14" s="263"/>
    </row>
    <row r="15" spans="1:9" x14ac:dyDescent="0.2">
      <c r="A15" s="263"/>
      <c r="B15" s="263"/>
      <c r="C15" s="263"/>
      <c r="D15" s="263"/>
      <c r="E15" s="263"/>
      <c r="F15" s="263"/>
      <c r="G15" s="263"/>
      <c r="H15" s="263"/>
      <c r="I15" s="263"/>
    </row>
    <row r="16" spans="1:9" x14ac:dyDescent="0.2">
      <c r="B16" s="263"/>
      <c r="C16" s="263"/>
      <c r="D16" s="263"/>
      <c r="E16" s="263"/>
      <c r="F16" s="263"/>
      <c r="G16" s="263"/>
      <c r="H16" s="263"/>
      <c r="I16" s="263"/>
    </row>
    <row r="17" spans="1:9" x14ac:dyDescent="0.2">
      <c r="A17" s="263"/>
      <c r="B17" s="263"/>
      <c r="C17" s="263"/>
      <c r="D17" s="263"/>
      <c r="E17" s="263"/>
      <c r="F17" s="263"/>
      <c r="G17" s="263"/>
      <c r="H17" s="263"/>
      <c r="I17" s="263"/>
    </row>
    <row r="18" spans="1:9" x14ac:dyDescent="0.2">
      <c r="A18" s="301" t="s">
        <v>12</v>
      </c>
      <c r="B18" s="302"/>
      <c r="C18" s="302"/>
      <c r="D18" s="302"/>
      <c r="E18" s="302"/>
      <c r="F18" s="302"/>
      <c r="G18" s="302"/>
      <c r="H18" s="302"/>
      <c r="I18" s="303"/>
    </row>
    <row r="19" spans="1:9" x14ac:dyDescent="0.2">
      <c r="A19" s="267"/>
      <c r="B19" s="268"/>
      <c r="C19" s="269" t="s">
        <v>27</v>
      </c>
      <c r="D19" s="269" t="s">
        <v>30</v>
      </c>
      <c r="E19" s="269" t="s">
        <v>32</v>
      </c>
      <c r="F19" s="269" t="s">
        <v>33</v>
      </c>
      <c r="G19" s="269" t="s">
        <v>34</v>
      </c>
      <c r="H19" s="269" t="s">
        <v>35</v>
      </c>
      <c r="I19" s="269" t="s">
        <v>312</v>
      </c>
    </row>
    <row r="20" spans="1:9" x14ac:dyDescent="0.2">
      <c r="A20" s="267"/>
      <c r="B20" s="268"/>
      <c r="C20" s="270" t="s">
        <v>10</v>
      </c>
      <c r="D20" s="255" t="s">
        <v>10</v>
      </c>
      <c r="E20" s="255" t="s">
        <v>10</v>
      </c>
      <c r="F20" s="255" t="s">
        <v>10</v>
      </c>
      <c r="G20" s="255" t="s">
        <v>10</v>
      </c>
      <c r="H20" s="255" t="s">
        <v>11</v>
      </c>
      <c r="I20" s="255" t="s">
        <v>11</v>
      </c>
    </row>
    <row r="21" spans="1:9" x14ac:dyDescent="0.2">
      <c r="A21" s="267" t="s">
        <v>0</v>
      </c>
      <c r="B21" s="268"/>
      <c r="C21" s="272"/>
      <c r="D21" s="272"/>
      <c r="E21" s="272"/>
      <c r="F21" s="272"/>
      <c r="G21" s="272">
        <v>2583760</v>
      </c>
      <c r="H21" s="272">
        <v>2583760</v>
      </c>
      <c r="I21" s="272"/>
    </row>
    <row r="22" spans="1:9" x14ac:dyDescent="0.2">
      <c r="A22" s="267" t="s">
        <v>1</v>
      </c>
      <c r="B22" s="268"/>
      <c r="C22" s="272">
        <f t="shared" ref="C22:I22" si="0">B33</f>
        <v>0</v>
      </c>
      <c r="D22" s="272">
        <f t="shared" si="0"/>
        <v>0</v>
      </c>
      <c r="E22" s="272">
        <f t="shared" si="0"/>
        <v>0</v>
      </c>
      <c r="F22" s="272">
        <f t="shared" si="0"/>
        <v>0</v>
      </c>
      <c r="G22" s="272">
        <f t="shared" si="0"/>
        <v>0</v>
      </c>
      <c r="H22" s="272">
        <f t="shared" si="0"/>
        <v>0</v>
      </c>
      <c r="I22" s="272">
        <f t="shared" si="0"/>
        <v>0</v>
      </c>
    </row>
    <row r="23" spans="1:9" x14ac:dyDescent="0.2">
      <c r="A23" s="267" t="s">
        <v>2</v>
      </c>
      <c r="B23" s="268"/>
      <c r="C23" s="272"/>
      <c r="D23" s="272"/>
      <c r="E23" s="272"/>
      <c r="F23" s="272"/>
      <c r="G23" s="272">
        <v>1970873.73</v>
      </c>
      <c r="H23" s="272">
        <v>612886</v>
      </c>
      <c r="I23" s="272">
        <v>0</v>
      </c>
    </row>
    <row r="24" spans="1:9" x14ac:dyDescent="0.2">
      <c r="A24" s="267" t="s">
        <v>3</v>
      </c>
      <c r="B24" s="268"/>
      <c r="C24" s="272"/>
      <c r="D24" s="272"/>
      <c r="E24" s="271"/>
      <c r="F24" s="272"/>
      <c r="G24" s="272">
        <v>1970873.73</v>
      </c>
      <c r="H24" s="272">
        <v>612886</v>
      </c>
      <c r="I24" s="272">
        <v>0</v>
      </c>
    </row>
    <row r="25" spans="1:9" x14ac:dyDescent="0.2">
      <c r="A25" s="267"/>
      <c r="B25" s="268"/>
      <c r="C25" s="272"/>
      <c r="D25" s="272"/>
      <c r="E25" s="272"/>
      <c r="F25" s="272"/>
      <c r="G25" s="272"/>
      <c r="H25" s="272"/>
      <c r="I25" s="272"/>
    </row>
    <row r="26" spans="1:9" x14ac:dyDescent="0.2">
      <c r="A26" s="253" t="s">
        <v>4</v>
      </c>
      <c r="B26" s="252"/>
      <c r="C26" s="258"/>
      <c r="D26" s="258"/>
      <c r="E26" s="258"/>
      <c r="F26" s="258"/>
      <c r="G26" s="258"/>
      <c r="H26" s="256"/>
      <c r="I26" s="256"/>
    </row>
    <row r="27" spans="1:9" x14ac:dyDescent="0.2">
      <c r="A27" s="253" t="s">
        <v>31</v>
      </c>
      <c r="B27" s="254"/>
      <c r="C27" s="259"/>
      <c r="D27" s="258"/>
      <c r="E27" s="258"/>
      <c r="F27" s="258"/>
      <c r="G27" s="258"/>
      <c r="H27" s="256"/>
      <c r="I27" s="256"/>
    </row>
    <row r="28" spans="1:9" x14ac:dyDescent="0.2">
      <c r="A28" s="260"/>
      <c r="B28" s="261"/>
      <c r="C28" s="257"/>
      <c r="D28" s="257"/>
      <c r="E28" s="257"/>
      <c r="F28" s="257"/>
      <c r="G28" s="257"/>
      <c r="H28" s="257"/>
      <c r="I28" s="257"/>
    </row>
    <row r="29" spans="1:9" x14ac:dyDescent="0.2">
      <c r="A29" s="260"/>
      <c r="B29" s="261"/>
      <c r="C29" s="257"/>
      <c r="D29" s="257"/>
      <c r="E29" s="257"/>
      <c r="F29" s="257"/>
      <c r="G29" s="257"/>
      <c r="H29" s="257"/>
      <c r="I29" s="257"/>
    </row>
    <row r="30" spans="1:9" x14ac:dyDescent="0.2">
      <c r="A30" s="260"/>
      <c r="B30" s="261"/>
      <c r="C30" s="257"/>
      <c r="D30" s="257"/>
      <c r="E30" s="257"/>
      <c r="F30" s="257"/>
      <c r="G30" s="257"/>
      <c r="H30" s="257"/>
      <c r="I30" s="257"/>
    </row>
    <row r="31" spans="1:9" x14ac:dyDescent="0.2">
      <c r="A31" s="253" t="s">
        <v>5</v>
      </c>
      <c r="B31" s="254"/>
      <c r="C31" s="256">
        <f t="shared" ref="C31:H31" si="1">SUM(C28:C30)</f>
        <v>0</v>
      </c>
      <c r="D31" s="256">
        <f t="shared" si="1"/>
        <v>0</v>
      </c>
      <c r="E31" s="256">
        <f t="shared" si="1"/>
        <v>0</v>
      </c>
      <c r="F31" s="256">
        <f t="shared" si="1"/>
        <v>0</v>
      </c>
      <c r="G31" s="256">
        <f t="shared" si="1"/>
        <v>0</v>
      </c>
      <c r="H31" s="256">
        <f t="shared" si="1"/>
        <v>0</v>
      </c>
      <c r="I31" s="256">
        <f t="shared" ref="I31" si="2">SUM(I28:I30)</f>
        <v>0</v>
      </c>
    </row>
    <row r="32" spans="1:9" x14ac:dyDescent="0.2">
      <c r="A32" s="267"/>
      <c r="B32" s="268"/>
      <c r="C32" s="272"/>
      <c r="D32" s="272"/>
      <c r="E32" s="272"/>
      <c r="F32" s="272"/>
      <c r="G32" s="272"/>
      <c r="H32" s="272"/>
      <c r="I32" s="272"/>
    </row>
    <row r="33" spans="1:9" x14ac:dyDescent="0.2">
      <c r="A33" s="267" t="s">
        <v>7</v>
      </c>
      <c r="B33" s="268"/>
      <c r="C33" s="271">
        <f t="shared" ref="C33" si="3">+C22+C23-C24+C31</f>
        <v>0</v>
      </c>
      <c r="D33" s="271">
        <f>+D22+D23-D24+D31</f>
        <v>0</v>
      </c>
      <c r="E33" s="271">
        <f t="shared" ref="E33" si="4">+E22+E23-E24+E31</f>
        <v>0</v>
      </c>
      <c r="F33" s="271">
        <f>+F22+F23-F24+F31</f>
        <v>0</v>
      </c>
      <c r="G33" s="271">
        <f>+G22+G23-G24+G31</f>
        <v>0</v>
      </c>
      <c r="H33" s="271">
        <f t="shared" ref="H33:I33" si="5">+H22+H23-H24+H31</f>
        <v>0</v>
      </c>
      <c r="I33" s="271">
        <f t="shared" si="5"/>
        <v>0</v>
      </c>
    </row>
    <row r="34" spans="1:9" x14ac:dyDescent="0.2">
      <c r="A34" s="273"/>
      <c r="B34" s="274"/>
      <c r="C34" s="275"/>
      <c r="D34" s="275"/>
      <c r="E34" s="272"/>
      <c r="F34" s="272"/>
      <c r="G34" s="272"/>
      <c r="H34" s="272"/>
      <c r="I34" s="272"/>
    </row>
    <row r="35" spans="1:9" x14ac:dyDescent="0.2">
      <c r="A35" s="267" t="s">
        <v>24</v>
      </c>
      <c r="B35" s="268"/>
      <c r="C35" s="275"/>
      <c r="D35" s="275"/>
      <c r="E35" s="272"/>
      <c r="F35" s="272"/>
      <c r="G35" s="272">
        <v>612510.27</v>
      </c>
      <c r="H35" s="272"/>
      <c r="I35" s="272"/>
    </row>
    <row r="36" spans="1:9" x14ac:dyDescent="0.2">
      <c r="A36" s="273"/>
      <c r="B36" s="274"/>
      <c r="C36" s="275"/>
      <c r="D36" s="275"/>
      <c r="E36" s="272"/>
      <c r="F36" s="272"/>
      <c r="G36" s="272"/>
      <c r="H36" s="272"/>
      <c r="I36" s="272"/>
    </row>
    <row r="37" spans="1:9" x14ac:dyDescent="0.2">
      <c r="A37" s="267" t="s">
        <v>25</v>
      </c>
      <c r="B37" s="276"/>
      <c r="C37" s="277">
        <f t="shared" ref="C37:F37" si="6">C33-C35</f>
        <v>0</v>
      </c>
      <c r="D37" s="277">
        <f t="shared" si="6"/>
        <v>0</v>
      </c>
      <c r="E37" s="278">
        <f t="shared" si="6"/>
        <v>0</v>
      </c>
      <c r="F37" s="278">
        <f t="shared" si="6"/>
        <v>0</v>
      </c>
      <c r="G37" s="278" t="s">
        <v>101</v>
      </c>
      <c r="H37" s="278" t="s">
        <v>101</v>
      </c>
      <c r="I37" s="278" t="s">
        <v>101</v>
      </c>
    </row>
    <row r="38" spans="1:9" x14ac:dyDescent="0.2">
      <c r="A38" s="279"/>
      <c r="B38" s="279"/>
      <c r="C38" s="280"/>
      <c r="D38" s="280"/>
      <c r="E38" s="280"/>
      <c r="F38" s="280"/>
      <c r="G38" s="280"/>
      <c r="H38" s="280"/>
      <c r="I38" s="280"/>
    </row>
    <row r="39" spans="1:9" x14ac:dyDescent="0.2">
      <c r="A39" s="281" t="s">
        <v>26</v>
      </c>
      <c r="B39" s="264"/>
      <c r="C39" s="282"/>
      <c r="D39" s="282"/>
      <c r="E39" s="283"/>
      <c r="F39" s="283"/>
      <c r="G39" s="283"/>
      <c r="H39" s="283"/>
      <c r="I39" s="283"/>
    </row>
    <row r="40" spans="1:9" x14ac:dyDescent="0.2">
      <c r="A40" s="284" t="s">
        <v>29</v>
      </c>
      <c r="B40" s="274"/>
      <c r="C40" s="262"/>
      <c r="D40" s="262"/>
      <c r="E40" s="275"/>
      <c r="F40" s="275"/>
      <c r="G40" s="275"/>
      <c r="H40" s="275"/>
      <c r="I40" s="275"/>
    </row>
    <row r="41" spans="1:9" x14ac:dyDescent="0.2">
      <c r="A41" s="267"/>
      <c r="B41" s="268"/>
      <c r="C41" s="272"/>
      <c r="D41" s="272"/>
      <c r="E41" s="272"/>
      <c r="F41" s="272"/>
      <c r="G41" s="272"/>
      <c r="H41" s="272"/>
      <c r="I41" s="272"/>
    </row>
    <row r="42" spans="1:9" x14ac:dyDescent="0.2">
      <c r="A42" s="267" t="s">
        <v>6</v>
      </c>
      <c r="B42" s="268"/>
      <c r="C42" s="257"/>
      <c r="D42" s="257"/>
      <c r="E42" s="272"/>
      <c r="F42" s="272"/>
      <c r="G42" s="272"/>
      <c r="H42" s="272"/>
      <c r="I42" s="272"/>
    </row>
    <row r="43" spans="1:9" x14ac:dyDescent="0.2">
      <c r="A43" s="267"/>
      <c r="B43" s="268"/>
      <c r="C43" s="257"/>
      <c r="D43" s="257"/>
      <c r="E43" s="272"/>
      <c r="F43" s="272"/>
      <c r="G43" s="272"/>
      <c r="H43" s="272"/>
      <c r="I43" s="272"/>
    </row>
    <row r="44" spans="1:9" x14ac:dyDescent="0.2">
      <c r="A44" s="284" t="s">
        <v>8</v>
      </c>
      <c r="B44" s="276"/>
      <c r="C44" s="257"/>
      <c r="D44" s="257"/>
      <c r="E44" s="272"/>
      <c r="F44" s="272"/>
      <c r="G44" s="272"/>
      <c r="H44" s="272"/>
      <c r="I44" s="272"/>
    </row>
    <row r="45" spans="1:9" x14ac:dyDescent="0.2">
      <c r="A45" s="285" t="s">
        <v>9</v>
      </c>
      <c r="B45" s="286"/>
      <c r="C45" s="257"/>
      <c r="D45" s="257"/>
      <c r="E45" s="272"/>
      <c r="F45" s="272"/>
      <c r="G45" s="272"/>
      <c r="H45" s="272"/>
      <c r="I45" s="272"/>
    </row>
  </sheetData>
  <sheetProtection selectLockedCells="1"/>
  <mergeCells count="1">
    <mergeCell ref="A18:I18"/>
  </mergeCells>
  <printOptions horizontalCentered="1"/>
  <pageMargins left="0.75" right="0.75" top="0.6" bottom="0.55000000000000004" header="0.28000000000000003" footer="0.16"/>
  <pageSetup scale="93" fitToHeight="0"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EBF94F-0CBF-4C3E-97A5-D635193E6570}">
  <sheetPr>
    <pageSetUpPr fitToPage="1"/>
  </sheetPr>
  <dimension ref="A1:I45"/>
  <sheetViews>
    <sheetView zoomScaleNormal="100" zoomScaleSheetLayoutView="90" workbookViewId="0">
      <selection activeCell="L38" sqref="L38"/>
    </sheetView>
  </sheetViews>
  <sheetFormatPr defaultColWidth="8.85546875" defaultRowHeight="12.75" x14ac:dyDescent="0.2"/>
  <cols>
    <col min="1" max="2" width="17.28515625" style="251" customWidth="1"/>
    <col min="3" max="8" width="14" style="251" customWidth="1"/>
    <col min="9" max="9" width="13.140625" style="251" customWidth="1"/>
    <col min="10" max="16384" width="8.85546875" style="251"/>
  </cols>
  <sheetData>
    <row r="1" spans="1:9" x14ac:dyDescent="0.2">
      <c r="A1" s="263"/>
      <c r="B1" s="263"/>
      <c r="C1" s="263"/>
      <c r="D1" s="263"/>
      <c r="E1" s="263"/>
      <c r="F1" s="263"/>
      <c r="G1" s="263"/>
      <c r="H1" s="263"/>
      <c r="I1" s="263"/>
    </row>
    <row r="2" spans="1:9" x14ac:dyDescent="0.2">
      <c r="A2" s="263" t="s">
        <v>13</v>
      </c>
      <c r="B2" s="264" t="s">
        <v>36</v>
      </c>
      <c r="C2" s="264"/>
      <c r="D2" s="264"/>
      <c r="E2" s="263"/>
      <c r="F2" s="263"/>
      <c r="G2" s="265" t="s">
        <v>14</v>
      </c>
      <c r="H2" s="264" t="s">
        <v>146</v>
      </c>
      <c r="I2" s="264"/>
    </row>
    <row r="3" spans="1:9" x14ac:dyDescent="0.2">
      <c r="A3" s="263" t="s">
        <v>22</v>
      </c>
      <c r="B3" s="264" t="s">
        <v>177</v>
      </c>
      <c r="C3" s="264"/>
      <c r="D3" s="264"/>
      <c r="E3" s="263"/>
      <c r="F3" s="263"/>
      <c r="G3" s="265" t="s">
        <v>15</v>
      </c>
      <c r="H3" s="266" t="s">
        <v>148</v>
      </c>
      <c r="I3" s="266"/>
    </row>
    <row r="4" spans="1:9" x14ac:dyDescent="0.2">
      <c r="A4" s="263" t="s">
        <v>16</v>
      </c>
      <c r="B4" s="266" t="s">
        <v>183</v>
      </c>
      <c r="C4" s="266"/>
      <c r="D4" s="266"/>
      <c r="E4" s="263"/>
      <c r="F4" s="263"/>
      <c r="G4" s="265" t="s">
        <v>18</v>
      </c>
      <c r="H4" s="264" t="s">
        <v>38</v>
      </c>
      <c r="I4" s="264"/>
    </row>
    <row r="5" spans="1:9" ht="30" customHeight="1" x14ac:dyDescent="0.2">
      <c r="A5" s="263"/>
      <c r="B5" s="336" t="s">
        <v>184</v>
      </c>
      <c r="C5" s="348"/>
      <c r="D5" s="348"/>
      <c r="E5" s="263"/>
      <c r="F5" s="263"/>
      <c r="G5" s="265" t="s">
        <v>19</v>
      </c>
      <c r="H5" s="266" t="s">
        <v>185</v>
      </c>
      <c r="I5" s="266"/>
    </row>
    <row r="6" spans="1:9" ht="12.75" customHeight="1" x14ac:dyDescent="0.2">
      <c r="A6" s="263"/>
      <c r="B6" s="263" t="s">
        <v>186</v>
      </c>
      <c r="C6" s="263"/>
      <c r="D6" s="263"/>
      <c r="E6" s="263"/>
      <c r="F6" s="263"/>
      <c r="G6" s="263"/>
      <c r="H6" s="263"/>
      <c r="I6" s="263"/>
    </row>
    <row r="7" spans="1:9" ht="29.25" customHeight="1" x14ac:dyDescent="0.2">
      <c r="A7" s="263" t="s">
        <v>17</v>
      </c>
      <c r="B7" s="349" t="s">
        <v>187</v>
      </c>
      <c r="C7" s="350"/>
      <c r="D7" s="350"/>
      <c r="E7" s="263"/>
      <c r="F7" s="263"/>
      <c r="G7" s="263"/>
      <c r="H7" s="263"/>
      <c r="I7" s="263"/>
    </row>
    <row r="8" spans="1:9" x14ac:dyDescent="0.2">
      <c r="A8" s="263"/>
      <c r="B8" s="288"/>
      <c r="C8" s="165"/>
      <c r="D8" s="165"/>
      <c r="E8" s="263"/>
      <c r="F8" s="263"/>
      <c r="G8" s="263"/>
      <c r="H8" s="263"/>
      <c r="I8" s="263"/>
    </row>
    <row r="9" spans="1:9" x14ac:dyDescent="0.2">
      <c r="A9" s="263" t="s">
        <v>20</v>
      </c>
      <c r="B9" s="263"/>
      <c r="C9" s="263"/>
      <c r="D9" s="263"/>
      <c r="E9" s="263"/>
      <c r="F9" s="263"/>
      <c r="G9" s="263"/>
      <c r="H9" s="263"/>
      <c r="I9" s="263"/>
    </row>
    <row r="10" spans="1:9" ht="12.75" customHeight="1" x14ac:dyDescent="0.2">
      <c r="A10" s="251" t="s">
        <v>188</v>
      </c>
      <c r="B10" s="263"/>
      <c r="C10" s="263"/>
      <c r="D10" s="263"/>
      <c r="E10" s="263"/>
      <c r="F10" s="263"/>
      <c r="G10" s="263"/>
      <c r="H10" s="263"/>
      <c r="I10" s="263"/>
    </row>
    <row r="11" spans="1:9" ht="12.75" customHeight="1" x14ac:dyDescent="0.2">
      <c r="A11" s="263" t="s">
        <v>21</v>
      </c>
      <c r="B11" s="263"/>
      <c r="C11" s="263"/>
      <c r="D11" s="263"/>
      <c r="E11" s="263"/>
      <c r="F11" s="263"/>
      <c r="G11" s="263"/>
      <c r="H11" s="263"/>
      <c r="I11" s="263"/>
    </row>
    <row r="12" spans="1:9" ht="12.75" customHeight="1" x14ac:dyDescent="0.2">
      <c r="A12" s="263" t="s">
        <v>182</v>
      </c>
      <c r="B12" s="263"/>
      <c r="C12" s="263"/>
      <c r="D12" s="263"/>
      <c r="E12" s="263"/>
      <c r="F12" s="263"/>
      <c r="G12" s="263"/>
      <c r="H12" s="263"/>
      <c r="I12" s="263"/>
    </row>
    <row r="13" spans="1:9" x14ac:dyDescent="0.2">
      <c r="A13" s="263" t="s">
        <v>23</v>
      </c>
      <c r="B13" s="263"/>
      <c r="C13" s="263"/>
      <c r="D13" s="263"/>
      <c r="E13" s="263"/>
      <c r="F13" s="263"/>
      <c r="G13" s="263"/>
      <c r="H13" s="263"/>
      <c r="I13" s="263"/>
    </row>
    <row r="14" spans="1:9" x14ac:dyDescent="0.2">
      <c r="A14" s="251" t="s">
        <v>362</v>
      </c>
      <c r="B14" s="263"/>
      <c r="C14" s="263"/>
      <c r="D14" s="263"/>
      <c r="E14" s="263"/>
      <c r="F14" s="263"/>
      <c r="G14" s="263"/>
      <c r="H14" s="263"/>
      <c r="I14" s="263"/>
    </row>
    <row r="15" spans="1:9" x14ac:dyDescent="0.2">
      <c r="A15" s="251" t="s">
        <v>363</v>
      </c>
      <c r="B15" s="263"/>
      <c r="C15" s="263"/>
      <c r="D15" s="263"/>
      <c r="E15" s="263"/>
      <c r="F15" s="263"/>
      <c r="G15" s="263"/>
      <c r="H15" s="263"/>
      <c r="I15" s="263"/>
    </row>
    <row r="16" spans="1:9" x14ac:dyDescent="0.2">
      <c r="A16" s="263" t="s">
        <v>364</v>
      </c>
      <c r="B16" s="263"/>
      <c r="C16" s="263"/>
      <c r="D16" s="263"/>
      <c r="E16" s="263"/>
      <c r="F16" s="263"/>
      <c r="G16" s="263"/>
      <c r="H16" s="263"/>
      <c r="I16" s="263"/>
    </row>
    <row r="17" spans="1:9" x14ac:dyDescent="0.2">
      <c r="A17" s="263"/>
      <c r="B17" s="263"/>
      <c r="C17" s="263"/>
      <c r="D17" s="263"/>
      <c r="E17" s="263"/>
      <c r="F17" s="263"/>
      <c r="G17" s="263"/>
      <c r="H17" s="263"/>
      <c r="I17" s="263"/>
    </row>
    <row r="18" spans="1:9" x14ac:dyDescent="0.2">
      <c r="A18" s="301" t="s">
        <v>12</v>
      </c>
      <c r="B18" s="302"/>
      <c r="C18" s="302"/>
      <c r="D18" s="302"/>
      <c r="E18" s="302"/>
      <c r="F18" s="302"/>
      <c r="G18" s="302"/>
      <c r="H18" s="302"/>
      <c r="I18" s="303"/>
    </row>
    <row r="19" spans="1:9" x14ac:dyDescent="0.2">
      <c r="A19" s="267"/>
      <c r="B19" s="268"/>
      <c r="C19" s="269" t="s">
        <v>27</v>
      </c>
      <c r="D19" s="269" t="s">
        <v>30</v>
      </c>
      <c r="E19" s="269" t="s">
        <v>32</v>
      </c>
      <c r="F19" s="269" t="s">
        <v>33</v>
      </c>
      <c r="G19" s="269" t="s">
        <v>34</v>
      </c>
      <c r="H19" s="269" t="s">
        <v>35</v>
      </c>
      <c r="I19" s="269" t="s">
        <v>312</v>
      </c>
    </row>
    <row r="20" spans="1:9" x14ac:dyDescent="0.2">
      <c r="A20" s="267"/>
      <c r="B20" s="268"/>
      <c r="C20" s="270" t="s">
        <v>10</v>
      </c>
      <c r="D20" s="255" t="s">
        <v>10</v>
      </c>
      <c r="E20" s="255" t="s">
        <v>10</v>
      </c>
      <c r="F20" s="255" t="s">
        <v>10</v>
      </c>
      <c r="G20" s="255" t="s">
        <v>10</v>
      </c>
      <c r="H20" s="255" t="s">
        <v>11</v>
      </c>
      <c r="I20" s="255" t="s">
        <v>11</v>
      </c>
    </row>
    <row r="21" spans="1:9" x14ac:dyDescent="0.2">
      <c r="A21" s="267" t="s">
        <v>0</v>
      </c>
      <c r="B21" s="268"/>
      <c r="C21" s="272"/>
      <c r="D21" s="272"/>
      <c r="E21" s="272"/>
      <c r="F21" s="272"/>
      <c r="G21" s="272">
        <v>445000</v>
      </c>
      <c r="H21" s="272">
        <v>900000</v>
      </c>
      <c r="I21" s="272">
        <v>900000</v>
      </c>
    </row>
    <row r="22" spans="1:9" x14ac:dyDescent="0.2">
      <c r="A22" s="267" t="s">
        <v>1</v>
      </c>
      <c r="B22" s="268"/>
      <c r="C22" s="272">
        <f t="shared" ref="C22:G22" si="0">B33</f>
        <v>0</v>
      </c>
      <c r="D22" s="272">
        <f t="shared" si="0"/>
        <v>0</v>
      </c>
      <c r="E22" s="272">
        <f t="shared" si="0"/>
        <v>0</v>
      </c>
      <c r="F22" s="272">
        <f t="shared" si="0"/>
        <v>0</v>
      </c>
      <c r="G22" s="272">
        <f t="shared" si="0"/>
        <v>0</v>
      </c>
      <c r="H22" s="272">
        <v>361245</v>
      </c>
      <c r="I22" s="272">
        <f t="shared" ref="I22" si="1">H33</f>
        <v>183830</v>
      </c>
    </row>
    <row r="23" spans="1:9" x14ac:dyDescent="0.2">
      <c r="A23" s="267" t="s">
        <v>2</v>
      </c>
      <c r="B23" s="268"/>
      <c r="C23" s="272"/>
      <c r="D23" s="272"/>
      <c r="E23" s="272"/>
      <c r="F23" s="272"/>
      <c r="G23" s="272">
        <v>16339.5</v>
      </c>
      <c r="H23" s="272">
        <v>445000</v>
      </c>
      <c r="I23" s="272">
        <v>445000</v>
      </c>
    </row>
    <row r="24" spans="1:9" x14ac:dyDescent="0.2">
      <c r="A24" s="267" t="s">
        <v>3</v>
      </c>
      <c r="B24" s="268"/>
      <c r="C24" s="272"/>
      <c r="D24" s="272"/>
      <c r="E24" s="271"/>
      <c r="F24" s="272"/>
      <c r="G24" s="272">
        <v>16339.5</v>
      </c>
      <c r="H24" s="272">
        <v>622415</v>
      </c>
      <c r="I24" s="272">
        <v>600000</v>
      </c>
    </row>
    <row r="25" spans="1:9" x14ac:dyDescent="0.2">
      <c r="A25" s="267"/>
      <c r="B25" s="268"/>
      <c r="C25" s="272"/>
      <c r="D25" s="272"/>
      <c r="E25" s="272"/>
      <c r="F25" s="272"/>
      <c r="G25" s="272"/>
      <c r="H25" s="272"/>
      <c r="I25" s="272"/>
    </row>
    <row r="26" spans="1:9" x14ac:dyDescent="0.2">
      <c r="A26" s="253" t="s">
        <v>4</v>
      </c>
      <c r="B26" s="252"/>
      <c r="C26" s="258"/>
      <c r="D26" s="258"/>
      <c r="E26" s="258"/>
      <c r="F26" s="258"/>
      <c r="G26" s="258"/>
      <c r="H26" s="256"/>
      <c r="I26" s="256"/>
    </row>
    <row r="27" spans="1:9" x14ac:dyDescent="0.2">
      <c r="A27" s="253" t="s">
        <v>31</v>
      </c>
      <c r="B27" s="254"/>
      <c r="C27" s="259"/>
      <c r="D27" s="258"/>
      <c r="E27" s="258"/>
      <c r="F27" s="258"/>
      <c r="G27" s="258"/>
      <c r="H27" s="256"/>
      <c r="I27" s="256"/>
    </row>
    <row r="28" spans="1:9" x14ac:dyDescent="0.2">
      <c r="A28" s="260"/>
      <c r="B28" s="261"/>
      <c r="C28" s="257"/>
      <c r="D28" s="257"/>
      <c r="E28" s="257"/>
      <c r="F28" s="257"/>
      <c r="G28" s="257"/>
      <c r="H28" s="257"/>
      <c r="I28" s="257"/>
    </row>
    <row r="29" spans="1:9" x14ac:dyDescent="0.2">
      <c r="A29" s="260"/>
      <c r="B29" s="261"/>
      <c r="C29" s="257"/>
      <c r="D29" s="257"/>
      <c r="E29" s="257"/>
      <c r="F29" s="257"/>
      <c r="G29" s="257"/>
      <c r="H29" s="257"/>
      <c r="I29" s="257"/>
    </row>
    <row r="30" spans="1:9" x14ac:dyDescent="0.2">
      <c r="A30" s="260"/>
      <c r="B30" s="261"/>
      <c r="C30" s="257"/>
      <c r="D30" s="257"/>
      <c r="E30" s="257"/>
      <c r="F30" s="257"/>
      <c r="G30" s="257"/>
      <c r="H30" s="257"/>
      <c r="I30" s="257"/>
    </row>
    <row r="31" spans="1:9" x14ac:dyDescent="0.2">
      <c r="A31" s="253" t="s">
        <v>5</v>
      </c>
      <c r="B31" s="254"/>
      <c r="C31" s="256">
        <f t="shared" ref="C31:H31" si="2">SUM(C28:C30)</f>
        <v>0</v>
      </c>
      <c r="D31" s="256">
        <f t="shared" si="2"/>
        <v>0</v>
      </c>
      <c r="E31" s="256">
        <f t="shared" si="2"/>
        <v>0</v>
      </c>
      <c r="F31" s="256">
        <f t="shared" si="2"/>
        <v>0</v>
      </c>
      <c r="G31" s="256">
        <f t="shared" si="2"/>
        <v>0</v>
      </c>
      <c r="H31" s="256">
        <f t="shared" si="2"/>
        <v>0</v>
      </c>
      <c r="I31" s="256">
        <f t="shared" ref="I31" si="3">SUM(I28:I30)</f>
        <v>0</v>
      </c>
    </row>
    <row r="32" spans="1:9" x14ac:dyDescent="0.2">
      <c r="A32" s="267"/>
      <c r="B32" s="268"/>
      <c r="C32" s="272"/>
      <c r="D32" s="272"/>
      <c r="E32" s="272"/>
      <c r="F32" s="272"/>
      <c r="G32" s="272"/>
      <c r="H32" s="272"/>
      <c r="I32" s="272"/>
    </row>
    <row r="33" spans="1:9" x14ac:dyDescent="0.2">
      <c r="A33" s="267" t="s">
        <v>7</v>
      </c>
      <c r="B33" s="268"/>
      <c r="C33" s="271">
        <f t="shared" ref="C33" si="4">+C22+C23-C24+C31</f>
        <v>0</v>
      </c>
      <c r="D33" s="271">
        <f>+D22+D23-D24+D31</f>
        <v>0</v>
      </c>
      <c r="E33" s="271">
        <f t="shared" ref="E33" si="5">+E22+E23-E24+E31</f>
        <v>0</v>
      </c>
      <c r="F33" s="271">
        <f>+F22+F23-F24+F31</f>
        <v>0</v>
      </c>
      <c r="G33" s="271">
        <f>+G22+G23-G24+G31</f>
        <v>0</v>
      </c>
      <c r="H33" s="271">
        <f t="shared" ref="H33:I33" si="6">+H22+H23-H24+H31</f>
        <v>183830</v>
      </c>
      <c r="I33" s="271">
        <f t="shared" si="6"/>
        <v>28830</v>
      </c>
    </row>
    <row r="34" spans="1:9" x14ac:dyDescent="0.2">
      <c r="A34" s="273"/>
      <c r="B34" s="274"/>
      <c r="C34" s="275"/>
      <c r="D34" s="275"/>
      <c r="E34" s="272"/>
      <c r="F34" s="272"/>
      <c r="G34" s="272"/>
      <c r="H34" s="272"/>
      <c r="I34" s="272"/>
    </row>
    <row r="35" spans="1:9" x14ac:dyDescent="0.2">
      <c r="A35" s="267" t="s">
        <v>24</v>
      </c>
      <c r="B35" s="268"/>
      <c r="C35" s="275"/>
      <c r="D35" s="275"/>
      <c r="E35" s="272"/>
      <c r="F35" s="272"/>
      <c r="G35" s="272">
        <v>67415</v>
      </c>
      <c r="H35" s="272"/>
      <c r="I35" s="272"/>
    </row>
    <row r="36" spans="1:9" x14ac:dyDescent="0.2">
      <c r="A36" s="273"/>
      <c r="B36" s="274"/>
      <c r="C36" s="275"/>
      <c r="D36" s="275"/>
      <c r="E36" s="272"/>
      <c r="F36" s="272"/>
      <c r="G36" s="272"/>
      <c r="H36" s="272"/>
      <c r="I36" s="272"/>
    </row>
    <row r="37" spans="1:9" x14ac:dyDescent="0.2">
      <c r="A37" s="267" t="s">
        <v>25</v>
      </c>
      <c r="B37" s="276"/>
      <c r="C37" s="277">
        <f t="shared" ref="C37:F37" si="7">C33-C35</f>
        <v>0</v>
      </c>
      <c r="D37" s="277">
        <f t="shared" si="7"/>
        <v>0</v>
      </c>
      <c r="E37" s="278">
        <f t="shared" si="7"/>
        <v>0</v>
      </c>
      <c r="F37" s="278">
        <f t="shared" si="7"/>
        <v>0</v>
      </c>
      <c r="G37" s="278" t="s">
        <v>101</v>
      </c>
      <c r="H37" s="278" t="s">
        <v>101</v>
      </c>
      <c r="I37" s="278" t="s">
        <v>101</v>
      </c>
    </row>
    <row r="38" spans="1:9" x14ac:dyDescent="0.2">
      <c r="A38" s="279"/>
      <c r="B38" s="279"/>
      <c r="C38" s="280"/>
      <c r="D38" s="280"/>
      <c r="E38" s="280"/>
      <c r="F38" s="280"/>
      <c r="G38" s="280"/>
      <c r="H38" s="280"/>
      <c r="I38" s="280"/>
    </row>
    <row r="39" spans="1:9" x14ac:dyDescent="0.2">
      <c r="A39" s="281" t="s">
        <v>26</v>
      </c>
      <c r="B39" s="264"/>
      <c r="C39" s="282"/>
      <c r="D39" s="282"/>
      <c r="E39" s="283"/>
      <c r="F39" s="283"/>
      <c r="G39" s="283"/>
      <c r="H39" s="283"/>
      <c r="I39" s="283"/>
    </row>
    <row r="40" spans="1:9" x14ac:dyDescent="0.2">
      <c r="A40" s="284" t="s">
        <v>29</v>
      </c>
      <c r="B40" s="274"/>
      <c r="C40" s="262"/>
      <c r="D40" s="262"/>
      <c r="E40" s="275"/>
      <c r="F40" s="275"/>
      <c r="G40" s="275"/>
      <c r="H40" s="275"/>
      <c r="I40" s="275"/>
    </row>
    <row r="41" spans="1:9" x14ac:dyDescent="0.2">
      <c r="A41" s="267"/>
      <c r="B41" s="268"/>
      <c r="C41" s="272"/>
      <c r="D41" s="272"/>
      <c r="E41" s="272"/>
      <c r="F41" s="272"/>
      <c r="G41" s="272"/>
      <c r="H41" s="272"/>
      <c r="I41" s="272"/>
    </row>
    <row r="42" spans="1:9" x14ac:dyDescent="0.2">
      <c r="A42" s="267" t="s">
        <v>6</v>
      </c>
      <c r="B42" s="268"/>
      <c r="C42" s="257"/>
      <c r="D42" s="257"/>
      <c r="E42" s="272"/>
      <c r="F42" s="272"/>
      <c r="G42" s="272"/>
      <c r="H42" s="272"/>
      <c r="I42" s="272"/>
    </row>
    <row r="43" spans="1:9" x14ac:dyDescent="0.2">
      <c r="A43" s="267"/>
      <c r="B43" s="268"/>
      <c r="C43" s="257"/>
      <c r="D43" s="257"/>
      <c r="E43" s="272"/>
      <c r="F43" s="272"/>
      <c r="G43" s="272"/>
      <c r="H43" s="272"/>
      <c r="I43" s="272"/>
    </row>
    <row r="44" spans="1:9" x14ac:dyDescent="0.2">
      <c r="A44" s="284" t="s">
        <v>8</v>
      </c>
      <c r="B44" s="276"/>
      <c r="C44" s="257"/>
      <c r="D44" s="257"/>
      <c r="E44" s="272"/>
      <c r="F44" s="272"/>
      <c r="G44" s="272"/>
      <c r="H44" s="272"/>
      <c r="I44" s="272"/>
    </row>
    <row r="45" spans="1:9" x14ac:dyDescent="0.2">
      <c r="A45" s="285" t="s">
        <v>9</v>
      </c>
      <c r="B45" s="286"/>
      <c r="C45" s="257"/>
      <c r="D45" s="257"/>
      <c r="E45" s="272"/>
      <c r="F45" s="272"/>
      <c r="G45" s="272"/>
      <c r="H45" s="272"/>
      <c r="I45" s="272"/>
    </row>
  </sheetData>
  <sheetProtection selectLockedCells="1"/>
  <mergeCells count="3">
    <mergeCell ref="B5:D5"/>
    <mergeCell ref="B7:D7"/>
    <mergeCell ref="A18:I18"/>
  </mergeCells>
  <printOptions horizontalCentered="1"/>
  <pageMargins left="0.75" right="0.75" top="0.6" bottom="0.55000000000000004" header="0.28000000000000003" footer="0.16"/>
  <pageSetup scale="89" orientation="landscape" r:id="rId1"/>
  <headerFooter alignWithMargins="0">
    <oddHeader>&amp;C&amp;"Arial,Bold"Report on Non-General Fund Information
&amp;"Arial,Regular"for Submittal to the 2023 Legislature</oddHeader>
    <oddFooter>&amp;LForm 37-47 (rev. 9/7/21)&amp;R&amp;D  &amp;T</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8BB921-FF5D-4909-9758-7CA9D5319D7F}">
  <sheetPr>
    <pageSetUpPr fitToPage="1"/>
  </sheetPr>
  <dimension ref="A1:I45"/>
  <sheetViews>
    <sheetView workbookViewId="0">
      <selection activeCell="Q48" sqref="Q48"/>
    </sheetView>
  </sheetViews>
  <sheetFormatPr defaultColWidth="8.85546875" defaultRowHeight="12.75" x14ac:dyDescent="0.2"/>
  <cols>
    <col min="1" max="2" width="17.28515625" style="116" customWidth="1"/>
    <col min="3" max="8" width="14" style="116" customWidth="1"/>
    <col min="9" max="9" width="13.140625" style="116" customWidth="1"/>
    <col min="10" max="16384" width="8.85546875" style="116"/>
  </cols>
  <sheetData>
    <row r="1" spans="1:9" x14ac:dyDescent="0.2">
      <c r="A1" s="130"/>
      <c r="B1" s="130"/>
      <c r="C1" s="130"/>
      <c r="D1" s="130"/>
      <c r="E1" s="130"/>
      <c r="F1" s="130"/>
      <c r="G1" s="130"/>
      <c r="H1" s="130"/>
      <c r="I1" s="130"/>
    </row>
    <row r="2" spans="1:9" x14ac:dyDescent="0.2">
      <c r="A2" s="130" t="s">
        <v>13</v>
      </c>
      <c r="B2" s="131" t="s">
        <v>36</v>
      </c>
      <c r="C2" s="131"/>
      <c r="D2" s="131"/>
      <c r="E2" s="130"/>
      <c r="F2" s="130"/>
      <c r="G2" s="132" t="s">
        <v>14</v>
      </c>
      <c r="H2" s="131" t="s">
        <v>56</v>
      </c>
      <c r="I2" s="131"/>
    </row>
    <row r="3" spans="1:9" x14ac:dyDescent="0.2">
      <c r="A3" s="130" t="s">
        <v>22</v>
      </c>
      <c r="B3" s="131" t="s">
        <v>57</v>
      </c>
      <c r="C3" s="131"/>
      <c r="D3" s="131"/>
      <c r="E3" s="130"/>
      <c r="F3" s="130"/>
      <c r="G3" s="132" t="s">
        <v>15</v>
      </c>
      <c r="H3" s="133" t="s">
        <v>58</v>
      </c>
      <c r="I3" s="133"/>
    </row>
    <row r="4" spans="1:9" x14ac:dyDescent="0.2">
      <c r="A4" s="130" t="s">
        <v>16</v>
      </c>
      <c r="B4" s="131" t="s">
        <v>335</v>
      </c>
      <c r="C4" s="131"/>
      <c r="D4" s="131"/>
      <c r="E4" s="130"/>
      <c r="F4" s="130"/>
      <c r="G4" s="132" t="s">
        <v>18</v>
      </c>
      <c r="H4" s="131" t="s">
        <v>86</v>
      </c>
      <c r="I4" s="131"/>
    </row>
    <row r="5" spans="1:9" x14ac:dyDescent="0.2">
      <c r="A5" s="130" t="s">
        <v>17</v>
      </c>
      <c r="B5" s="160" t="s">
        <v>60</v>
      </c>
      <c r="C5" s="133"/>
      <c r="D5" s="133"/>
      <c r="E5" s="130"/>
      <c r="F5" s="130"/>
      <c r="G5" s="132" t="s">
        <v>19</v>
      </c>
      <c r="H5" s="133" t="s">
        <v>336</v>
      </c>
      <c r="I5" s="133"/>
    </row>
    <row r="6" spans="1:9" x14ac:dyDescent="0.2">
      <c r="A6" s="130"/>
      <c r="B6" s="130"/>
      <c r="C6" s="130"/>
      <c r="D6" s="130"/>
      <c r="E6" s="130"/>
      <c r="F6" s="130"/>
      <c r="G6" s="130"/>
      <c r="H6" s="130"/>
      <c r="I6" s="130"/>
    </row>
    <row r="7" spans="1:9" x14ac:dyDescent="0.2">
      <c r="A7" s="130"/>
      <c r="B7" s="130"/>
      <c r="C7" s="130"/>
      <c r="D7" s="130"/>
      <c r="E7" s="130"/>
      <c r="F7" s="130"/>
      <c r="G7" s="130"/>
      <c r="H7" s="130"/>
      <c r="I7" s="130"/>
    </row>
    <row r="8" spans="1:9" x14ac:dyDescent="0.2">
      <c r="A8" s="130" t="s">
        <v>88</v>
      </c>
      <c r="B8" s="130"/>
      <c r="C8" s="130"/>
      <c r="D8" s="130"/>
      <c r="E8" s="130"/>
      <c r="F8" s="130"/>
      <c r="G8" s="130"/>
      <c r="H8" s="130"/>
      <c r="I8" s="130"/>
    </row>
    <row r="9" spans="1:9" x14ac:dyDescent="0.2">
      <c r="A9" s="130" t="s">
        <v>89</v>
      </c>
      <c r="B9" s="130"/>
      <c r="C9" s="130"/>
      <c r="D9" s="130"/>
      <c r="E9" s="130"/>
      <c r="F9" s="130"/>
      <c r="G9" s="130"/>
      <c r="H9" s="130"/>
      <c r="I9" s="130"/>
    </row>
    <row r="10" spans="1:9" s="300" customFormat="1" x14ac:dyDescent="0.2">
      <c r="A10" s="298"/>
      <c r="B10" s="298"/>
      <c r="C10" s="298"/>
      <c r="D10" s="298"/>
      <c r="E10" s="298"/>
      <c r="F10" s="298"/>
      <c r="G10" s="298"/>
      <c r="H10" s="298"/>
      <c r="I10" s="298"/>
    </row>
    <row r="11" spans="1:9" x14ac:dyDescent="0.2">
      <c r="A11" s="130" t="s">
        <v>90</v>
      </c>
      <c r="B11" s="130"/>
      <c r="C11" s="130"/>
      <c r="D11" s="130"/>
      <c r="E11" s="130"/>
      <c r="F11" s="130"/>
      <c r="G11" s="130"/>
      <c r="H11" s="130"/>
      <c r="I11" s="130"/>
    </row>
    <row r="12" spans="1:9" x14ac:dyDescent="0.2">
      <c r="A12" s="130"/>
      <c r="B12" s="130"/>
      <c r="C12" s="130"/>
      <c r="D12" s="130"/>
      <c r="E12" s="130"/>
      <c r="F12" s="130"/>
      <c r="G12" s="130"/>
      <c r="H12" s="130"/>
      <c r="I12" s="130"/>
    </row>
    <row r="13" spans="1:9" x14ac:dyDescent="0.2">
      <c r="A13" s="130" t="s">
        <v>91</v>
      </c>
      <c r="B13" s="130"/>
      <c r="C13" s="130"/>
      <c r="D13" s="130"/>
      <c r="E13" s="130"/>
      <c r="F13" s="130"/>
      <c r="G13" s="130"/>
      <c r="H13" s="130"/>
      <c r="I13" s="130"/>
    </row>
    <row r="14" spans="1:9" x14ac:dyDescent="0.2">
      <c r="A14" s="130" t="s">
        <v>92</v>
      </c>
      <c r="B14" s="130"/>
      <c r="C14" s="130"/>
      <c r="D14" s="130"/>
      <c r="E14" s="130"/>
      <c r="F14" s="130"/>
      <c r="G14" s="130"/>
      <c r="H14" s="130"/>
      <c r="I14" s="130"/>
    </row>
    <row r="15" spans="1:9" s="300" customFormat="1" x14ac:dyDescent="0.2">
      <c r="A15" s="298"/>
      <c r="B15" s="298"/>
      <c r="C15" s="298"/>
      <c r="D15" s="298"/>
      <c r="E15" s="298"/>
      <c r="F15" s="298"/>
      <c r="G15" s="298"/>
      <c r="H15" s="298"/>
      <c r="I15" s="298"/>
    </row>
    <row r="16" spans="1:9" x14ac:dyDescent="0.2">
      <c r="A16" s="116" t="s">
        <v>337</v>
      </c>
      <c r="B16" s="130"/>
      <c r="C16" s="130"/>
      <c r="D16" s="130"/>
      <c r="E16" s="130"/>
      <c r="F16" s="130"/>
      <c r="G16" s="130"/>
      <c r="H16" s="130"/>
      <c r="I16" s="130"/>
    </row>
    <row r="17" spans="1:9" x14ac:dyDescent="0.2">
      <c r="A17" s="130"/>
      <c r="B17" s="130"/>
      <c r="C17" s="130"/>
      <c r="D17" s="130"/>
      <c r="E17" s="130"/>
      <c r="F17" s="130"/>
      <c r="G17" s="130"/>
      <c r="H17" s="130"/>
      <c r="I17" s="130"/>
    </row>
    <row r="18" spans="1:9" x14ac:dyDescent="0.2">
      <c r="A18" s="301" t="s">
        <v>12</v>
      </c>
      <c r="B18" s="302"/>
      <c r="C18" s="302"/>
      <c r="D18" s="302"/>
      <c r="E18" s="302"/>
      <c r="F18" s="302"/>
      <c r="G18" s="302"/>
      <c r="H18" s="302"/>
      <c r="I18" s="303"/>
    </row>
    <row r="19" spans="1:9" x14ac:dyDescent="0.2">
      <c r="A19" s="134"/>
      <c r="B19" s="135"/>
      <c r="C19" s="136" t="s">
        <v>27</v>
      </c>
      <c r="D19" s="136" t="s">
        <v>30</v>
      </c>
      <c r="E19" s="136" t="s">
        <v>32</v>
      </c>
      <c r="F19" s="136" t="s">
        <v>33</v>
      </c>
      <c r="G19" s="136" t="s">
        <v>34</v>
      </c>
      <c r="H19" s="136" t="s">
        <v>35</v>
      </c>
      <c r="I19" s="136" t="s">
        <v>312</v>
      </c>
    </row>
    <row r="20" spans="1:9" x14ac:dyDescent="0.2">
      <c r="A20" s="134"/>
      <c r="B20" s="135"/>
      <c r="C20" s="137" t="s">
        <v>10</v>
      </c>
      <c r="D20" s="125" t="s">
        <v>10</v>
      </c>
      <c r="E20" s="125" t="s">
        <v>10</v>
      </c>
      <c r="F20" s="125" t="s">
        <v>10</v>
      </c>
      <c r="G20" s="125" t="s">
        <v>10</v>
      </c>
      <c r="H20" s="125" t="s">
        <v>11</v>
      </c>
      <c r="I20" s="125" t="s">
        <v>11</v>
      </c>
    </row>
    <row r="21" spans="1:9" x14ac:dyDescent="0.2">
      <c r="A21" s="134" t="s">
        <v>0</v>
      </c>
      <c r="B21" s="135"/>
      <c r="C21" s="139"/>
      <c r="D21" s="139"/>
      <c r="E21" s="139"/>
      <c r="F21" s="139"/>
      <c r="G21" s="139"/>
      <c r="H21" s="139">
        <v>4087942</v>
      </c>
      <c r="I21" s="139">
        <v>4087942</v>
      </c>
    </row>
    <row r="22" spans="1:9" x14ac:dyDescent="0.2">
      <c r="A22" s="134" t="s">
        <v>1</v>
      </c>
      <c r="B22" s="135"/>
      <c r="C22" s="139">
        <f t="shared" ref="C22:I22" si="0">B33</f>
        <v>0</v>
      </c>
      <c r="D22" s="139">
        <f t="shared" si="0"/>
        <v>0</v>
      </c>
      <c r="E22" s="139">
        <f t="shared" si="0"/>
        <v>0</v>
      </c>
      <c r="F22" s="139">
        <f t="shared" si="0"/>
        <v>0</v>
      </c>
      <c r="G22" s="139">
        <f t="shared" si="0"/>
        <v>0</v>
      </c>
      <c r="H22" s="139">
        <f t="shared" si="0"/>
        <v>0</v>
      </c>
      <c r="I22" s="139">
        <f t="shared" si="0"/>
        <v>0</v>
      </c>
    </row>
    <row r="23" spans="1:9" x14ac:dyDescent="0.2">
      <c r="A23" s="134" t="s">
        <v>2</v>
      </c>
      <c r="B23" s="135"/>
      <c r="C23" s="139"/>
      <c r="D23" s="139"/>
      <c r="E23" s="139"/>
      <c r="F23" s="139"/>
      <c r="G23" s="139">
        <v>0</v>
      </c>
      <c r="H23" s="139">
        <f>1009484+1009486</f>
        <v>2018970</v>
      </c>
      <c r="I23" s="139">
        <v>1034486</v>
      </c>
    </row>
    <row r="24" spans="1:9" x14ac:dyDescent="0.2">
      <c r="A24" s="134" t="s">
        <v>3</v>
      </c>
      <c r="B24" s="135"/>
      <c r="C24" s="139"/>
      <c r="D24" s="139"/>
      <c r="E24" s="138"/>
      <c r="F24" s="139"/>
      <c r="G24" s="139">
        <v>0</v>
      </c>
      <c r="H24" s="139">
        <v>2018970</v>
      </c>
      <c r="I24" s="139">
        <v>1034486</v>
      </c>
    </row>
    <row r="25" spans="1:9" x14ac:dyDescent="0.2">
      <c r="A25" s="134"/>
      <c r="B25" s="135"/>
      <c r="C25" s="139"/>
      <c r="D25" s="139"/>
      <c r="E25" s="139"/>
      <c r="F25" s="139"/>
      <c r="G25" s="139"/>
      <c r="H25" s="139"/>
      <c r="I25" s="139"/>
    </row>
    <row r="26" spans="1:9" x14ac:dyDescent="0.2">
      <c r="A26" s="121" t="s">
        <v>4</v>
      </c>
      <c r="B26" s="120"/>
      <c r="C26" s="128"/>
      <c r="D26" s="128"/>
      <c r="E26" s="128"/>
      <c r="F26" s="128"/>
      <c r="G26" s="128"/>
      <c r="H26" s="126"/>
      <c r="I26" s="126"/>
    </row>
    <row r="27" spans="1:9" x14ac:dyDescent="0.2">
      <c r="A27" s="121" t="s">
        <v>31</v>
      </c>
      <c r="B27" s="122"/>
      <c r="C27" s="19"/>
      <c r="D27" s="128"/>
      <c r="E27" s="128"/>
      <c r="F27" s="128"/>
      <c r="G27" s="128"/>
      <c r="H27" s="126"/>
      <c r="I27" s="126"/>
    </row>
    <row r="28" spans="1:9" x14ac:dyDescent="0.2">
      <c r="A28" s="20"/>
      <c r="B28" s="21"/>
      <c r="C28" s="127"/>
      <c r="D28" s="127"/>
      <c r="E28" s="127"/>
      <c r="F28" s="127"/>
      <c r="G28" s="127"/>
      <c r="H28" s="127"/>
      <c r="I28" s="127"/>
    </row>
    <row r="29" spans="1:9" x14ac:dyDescent="0.2">
      <c r="A29" s="20"/>
      <c r="B29" s="21"/>
      <c r="C29" s="127"/>
      <c r="D29" s="127"/>
      <c r="E29" s="127"/>
      <c r="F29" s="127"/>
      <c r="G29" s="127"/>
      <c r="H29" s="127"/>
      <c r="I29" s="127"/>
    </row>
    <row r="30" spans="1:9" x14ac:dyDescent="0.2">
      <c r="A30" s="20"/>
      <c r="B30" s="21"/>
      <c r="C30" s="127"/>
      <c r="D30" s="127"/>
      <c r="E30" s="127"/>
      <c r="F30" s="127"/>
      <c r="G30" s="127"/>
      <c r="H30" s="127"/>
      <c r="I30" s="127"/>
    </row>
    <row r="31" spans="1:9" x14ac:dyDescent="0.2">
      <c r="A31" s="121" t="s">
        <v>5</v>
      </c>
      <c r="B31" s="122"/>
      <c r="C31" s="126">
        <f t="shared" ref="C31:H31" si="1">SUM(C28:C30)</f>
        <v>0</v>
      </c>
      <c r="D31" s="126">
        <f t="shared" si="1"/>
        <v>0</v>
      </c>
      <c r="E31" s="126">
        <f t="shared" si="1"/>
        <v>0</v>
      </c>
      <c r="F31" s="126">
        <f t="shared" si="1"/>
        <v>0</v>
      </c>
      <c r="G31" s="126">
        <f t="shared" si="1"/>
        <v>0</v>
      </c>
      <c r="H31" s="126">
        <f t="shared" si="1"/>
        <v>0</v>
      </c>
      <c r="I31" s="126">
        <f t="shared" ref="I31" si="2">SUM(I28:I30)</f>
        <v>0</v>
      </c>
    </row>
    <row r="32" spans="1:9" x14ac:dyDescent="0.2">
      <c r="A32" s="134"/>
      <c r="B32" s="135"/>
      <c r="C32" s="139"/>
      <c r="D32" s="139"/>
      <c r="E32" s="139"/>
      <c r="F32" s="139"/>
      <c r="G32" s="139"/>
      <c r="H32" s="139"/>
      <c r="I32" s="139"/>
    </row>
    <row r="33" spans="1:9" x14ac:dyDescent="0.2">
      <c r="A33" s="134" t="s">
        <v>7</v>
      </c>
      <c r="B33" s="135"/>
      <c r="C33" s="138">
        <f t="shared" ref="C33:I33" si="3">+C22+C23-C24+C31</f>
        <v>0</v>
      </c>
      <c r="D33" s="138">
        <f t="shared" si="3"/>
        <v>0</v>
      </c>
      <c r="E33" s="138">
        <f t="shared" si="3"/>
        <v>0</v>
      </c>
      <c r="F33" s="138">
        <f t="shared" si="3"/>
        <v>0</v>
      </c>
      <c r="G33" s="138">
        <f t="shared" si="3"/>
        <v>0</v>
      </c>
      <c r="H33" s="138">
        <f t="shared" si="3"/>
        <v>0</v>
      </c>
      <c r="I33" s="138">
        <f t="shared" si="3"/>
        <v>0</v>
      </c>
    </row>
    <row r="34" spans="1:9" x14ac:dyDescent="0.2">
      <c r="A34" s="140"/>
      <c r="B34" s="141"/>
      <c r="C34" s="142"/>
      <c r="D34" s="142"/>
      <c r="E34" s="139"/>
      <c r="F34" s="139"/>
      <c r="G34" s="139"/>
      <c r="H34" s="139"/>
      <c r="I34" s="139"/>
    </row>
    <row r="35" spans="1:9" x14ac:dyDescent="0.2">
      <c r="A35" s="134" t="s">
        <v>24</v>
      </c>
      <c r="B35" s="135"/>
      <c r="C35" s="142"/>
      <c r="D35" s="142"/>
      <c r="E35" s="139"/>
      <c r="F35" s="139"/>
      <c r="G35" s="139"/>
      <c r="H35" s="139"/>
      <c r="I35" s="139"/>
    </row>
    <row r="36" spans="1:9" x14ac:dyDescent="0.2">
      <c r="A36" s="140"/>
      <c r="B36" s="141"/>
      <c r="C36" s="142"/>
      <c r="D36" s="142"/>
      <c r="E36" s="139"/>
      <c r="F36" s="139"/>
      <c r="G36" s="139"/>
      <c r="H36" s="139"/>
      <c r="I36" s="139"/>
    </row>
    <row r="37" spans="1:9" x14ac:dyDescent="0.2">
      <c r="A37" s="134" t="s">
        <v>25</v>
      </c>
      <c r="B37" s="143"/>
      <c r="C37" s="144">
        <f t="shared" ref="C37:I37" si="4">C33-C35</f>
        <v>0</v>
      </c>
      <c r="D37" s="144">
        <f t="shared" si="4"/>
        <v>0</v>
      </c>
      <c r="E37" s="145">
        <f t="shared" si="4"/>
        <v>0</v>
      </c>
      <c r="F37" s="145">
        <f t="shared" si="4"/>
        <v>0</v>
      </c>
      <c r="G37" s="145">
        <f t="shared" si="4"/>
        <v>0</v>
      </c>
      <c r="H37" s="145">
        <f t="shared" si="4"/>
        <v>0</v>
      </c>
      <c r="I37" s="145">
        <f t="shared" si="4"/>
        <v>0</v>
      </c>
    </row>
    <row r="38" spans="1:9" x14ac:dyDescent="0.2">
      <c r="A38" s="47"/>
      <c r="B38" s="47"/>
      <c r="C38" s="48"/>
      <c r="D38" s="48"/>
      <c r="E38" s="48"/>
      <c r="F38" s="48"/>
      <c r="G38" s="48"/>
      <c r="H38" s="48"/>
      <c r="I38" s="48"/>
    </row>
    <row r="39" spans="1:9" x14ac:dyDescent="0.2">
      <c r="A39" s="49" t="s">
        <v>26</v>
      </c>
      <c r="B39" s="131"/>
      <c r="C39" s="50"/>
      <c r="D39" s="50"/>
      <c r="E39" s="51"/>
      <c r="F39" s="51"/>
      <c r="G39" s="51"/>
      <c r="H39" s="51"/>
      <c r="I39" s="51"/>
    </row>
    <row r="40" spans="1:9" x14ac:dyDescent="0.2">
      <c r="A40" s="146" t="s">
        <v>29</v>
      </c>
      <c r="B40" s="141"/>
      <c r="C40" s="129"/>
      <c r="D40" s="129"/>
      <c r="E40" s="142"/>
      <c r="F40" s="142"/>
      <c r="G40" s="142"/>
      <c r="H40" s="142"/>
      <c r="I40" s="142"/>
    </row>
    <row r="41" spans="1:9" x14ac:dyDescent="0.2">
      <c r="A41" s="134"/>
      <c r="B41" s="135"/>
      <c r="C41" s="139"/>
      <c r="D41" s="139"/>
      <c r="E41" s="139"/>
      <c r="F41" s="139"/>
      <c r="G41" s="139"/>
      <c r="H41" s="139"/>
      <c r="I41" s="139"/>
    </row>
    <row r="42" spans="1:9" x14ac:dyDescent="0.2">
      <c r="A42" s="134" t="s">
        <v>6</v>
      </c>
      <c r="B42" s="135"/>
      <c r="C42" s="127"/>
      <c r="D42" s="127"/>
      <c r="E42" s="139"/>
      <c r="F42" s="139"/>
      <c r="G42" s="139"/>
      <c r="H42" s="139"/>
      <c r="I42" s="139"/>
    </row>
    <row r="43" spans="1:9" x14ac:dyDescent="0.2">
      <c r="A43" s="134"/>
      <c r="B43" s="135"/>
      <c r="C43" s="127"/>
      <c r="D43" s="127"/>
      <c r="E43" s="139"/>
      <c r="F43" s="139"/>
      <c r="G43" s="139"/>
      <c r="H43" s="139"/>
      <c r="I43" s="139"/>
    </row>
    <row r="44" spans="1:9" x14ac:dyDescent="0.2">
      <c r="A44" s="146" t="s">
        <v>8</v>
      </c>
      <c r="B44" s="143"/>
      <c r="C44" s="127"/>
      <c r="D44" s="127"/>
      <c r="E44" s="139"/>
      <c r="F44" s="139"/>
      <c r="G44" s="139"/>
      <c r="H44" s="139"/>
      <c r="I44" s="139"/>
    </row>
    <row r="45" spans="1:9" x14ac:dyDescent="0.2">
      <c r="A45" s="147" t="s">
        <v>9</v>
      </c>
      <c r="B45" s="148"/>
      <c r="C45" s="127"/>
      <c r="D45" s="127"/>
      <c r="E45" s="139"/>
      <c r="F45" s="139"/>
      <c r="G45" s="139"/>
      <c r="H45" s="139"/>
      <c r="I45" s="139"/>
    </row>
  </sheetData>
  <mergeCells count="1">
    <mergeCell ref="A18:I18"/>
  </mergeCells>
  <pageMargins left="0.7" right="0.7" top="0.75" bottom="0.75" header="0.3" footer="0.3"/>
  <pageSetup scale="90"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19D29A-2741-42EC-BCD8-CE9C4E5DA04A}">
  <dimension ref="A1:I46"/>
  <sheetViews>
    <sheetView workbookViewId="0">
      <selection activeCell="L38" sqref="L38"/>
    </sheetView>
  </sheetViews>
  <sheetFormatPr defaultRowHeight="12.75" x14ac:dyDescent="0.2"/>
  <cols>
    <col min="1" max="2" width="17.28515625" style="251" customWidth="1"/>
    <col min="3" max="8" width="14" style="251" customWidth="1"/>
    <col min="9" max="9" width="13.140625" style="251" customWidth="1"/>
    <col min="10" max="16384" width="9.140625" style="251"/>
  </cols>
  <sheetData>
    <row r="1" spans="1:9" ht="15" x14ac:dyDescent="0.25">
      <c r="A1" s="351" t="s">
        <v>365</v>
      </c>
      <c r="B1" s="352"/>
      <c r="C1" s="352"/>
      <c r="D1" s="352"/>
      <c r="E1" s="352"/>
      <c r="F1" s="352"/>
      <c r="G1" s="352"/>
      <c r="H1" s="352"/>
      <c r="I1" s="352"/>
    </row>
    <row r="2" spans="1:9" ht="14.25" x14ac:dyDescent="0.2">
      <c r="A2" s="353" t="s">
        <v>366</v>
      </c>
      <c r="B2" s="353"/>
      <c r="C2" s="353"/>
      <c r="D2" s="353"/>
      <c r="E2" s="353"/>
      <c r="F2" s="353"/>
      <c r="G2" s="353"/>
      <c r="H2" s="353"/>
      <c r="I2" s="353"/>
    </row>
    <row r="3" spans="1:9" x14ac:dyDescent="0.2">
      <c r="A3" s="294"/>
      <c r="B3" s="263"/>
      <c r="C3" s="263"/>
      <c r="D3" s="263"/>
      <c r="E3" s="263"/>
      <c r="F3" s="263"/>
      <c r="G3" s="263"/>
      <c r="H3" s="263"/>
      <c r="I3" s="263"/>
    </row>
    <row r="4" spans="1:9" x14ac:dyDescent="0.2">
      <c r="A4" s="263" t="s">
        <v>13</v>
      </c>
      <c r="B4" s="264" t="s">
        <v>36</v>
      </c>
      <c r="C4" s="264"/>
      <c r="D4" s="264"/>
      <c r="E4" s="263"/>
      <c r="F4" s="263"/>
      <c r="G4" s="265" t="s">
        <v>14</v>
      </c>
      <c r="H4" s="117" t="s">
        <v>367</v>
      </c>
      <c r="I4" s="264"/>
    </row>
    <row r="5" spans="1:9" x14ac:dyDescent="0.2">
      <c r="A5" s="263" t="s">
        <v>22</v>
      </c>
      <c r="B5" s="264" t="s">
        <v>147</v>
      </c>
      <c r="C5" s="264"/>
      <c r="D5" s="264"/>
      <c r="E5" s="263"/>
      <c r="F5" s="263"/>
      <c r="G5" s="265" t="s">
        <v>15</v>
      </c>
      <c r="H5" s="266" t="s">
        <v>368</v>
      </c>
      <c r="I5" s="266"/>
    </row>
    <row r="6" spans="1:9" x14ac:dyDescent="0.2">
      <c r="A6" s="263" t="s">
        <v>16</v>
      </c>
      <c r="B6" s="264" t="s">
        <v>369</v>
      </c>
      <c r="C6" s="264"/>
      <c r="D6" s="264"/>
      <c r="E6" s="263"/>
      <c r="F6" s="263"/>
      <c r="G6" s="265" t="s">
        <v>18</v>
      </c>
      <c r="H6" s="264" t="s">
        <v>38</v>
      </c>
      <c r="I6" s="264"/>
    </row>
    <row r="7" spans="1:9" x14ac:dyDescent="0.2">
      <c r="A7" s="263" t="s">
        <v>17</v>
      </c>
      <c r="B7" s="264" t="s">
        <v>172</v>
      </c>
      <c r="C7" s="266"/>
      <c r="D7" s="266"/>
      <c r="E7" s="263"/>
      <c r="F7" s="263"/>
      <c r="G7" s="265" t="s">
        <v>19</v>
      </c>
      <c r="H7" s="266" t="s">
        <v>370</v>
      </c>
      <c r="I7" s="266"/>
    </row>
    <row r="8" spans="1:9" x14ac:dyDescent="0.2">
      <c r="A8" s="263"/>
      <c r="B8" s="263"/>
      <c r="C8" s="263"/>
      <c r="D8" s="263"/>
      <c r="E8" s="263"/>
      <c r="F8" s="263"/>
      <c r="G8" s="263"/>
      <c r="H8" s="263"/>
      <c r="I8" s="263"/>
    </row>
    <row r="9" spans="1:9" x14ac:dyDescent="0.2">
      <c r="A9" s="263" t="s">
        <v>173</v>
      </c>
      <c r="B9" s="263"/>
      <c r="C9" s="263"/>
      <c r="D9" s="263"/>
      <c r="E9" s="263"/>
      <c r="F9" s="263"/>
      <c r="G9" s="263"/>
      <c r="H9" s="263"/>
      <c r="I9" s="263"/>
    </row>
    <row r="10" spans="1:9" x14ac:dyDescent="0.2">
      <c r="A10" s="263"/>
      <c r="B10" s="263"/>
      <c r="C10" s="263"/>
      <c r="D10" s="263"/>
      <c r="E10" s="263"/>
      <c r="F10" s="263"/>
      <c r="G10" s="263"/>
      <c r="H10" s="263"/>
      <c r="I10" s="263"/>
    </row>
    <row r="11" spans="1:9" x14ac:dyDescent="0.2">
      <c r="A11" s="263" t="s">
        <v>174</v>
      </c>
      <c r="B11" s="263"/>
      <c r="C11" s="263"/>
      <c r="D11" s="263"/>
      <c r="E11" s="263"/>
      <c r="F11" s="263"/>
      <c r="G11" s="263"/>
      <c r="H11" s="263"/>
      <c r="I11" s="263"/>
    </row>
    <row r="12" spans="1:9" x14ac:dyDescent="0.2">
      <c r="A12" s="263"/>
      <c r="B12" s="263"/>
      <c r="C12" s="263"/>
      <c r="D12" s="263"/>
      <c r="E12" s="263"/>
      <c r="F12" s="263"/>
      <c r="G12" s="263"/>
      <c r="H12" s="263"/>
      <c r="I12" s="263"/>
    </row>
    <row r="13" spans="1:9" x14ac:dyDescent="0.2">
      <c r="A13" s="340" t="s">
        <v>175</v>
      </c>
      <c r="B13" s="340"/>
      <c r="C13" s="340"/>
      <c r="D13" s="340"/>
      <c r="E13" s="340"/>
      <c r="F13" s="340"/>
      <c r="G13" s="340"/>
      <c r="H13" s="340"/>
      <c r="I13" s="340"/>
    </row>
    <row r="14" spans="1:9" x14ac:dyDescent="0.2">
      <c r="A14" s="340"/>
      <c r="B14" s="340"/>
      <c r="C14" s="340"/>
      <c r="D14" s="340"/>
      <c r="E14" s="340"/>
      <c r="F14" s="340"/>
      <c r="G14" s="340"/>
      <c r="H14" s="340"/>
      <c r="I14" s="340"/>
    </row>
    <row r="15" spans="1:9" x14ac:dyDescent="0.2">
      <c r="B15" s="263"/>
      <c r="C15" s="263"/>
      <c r="D15" s="263"/>
      <c r="E15" s="263"/>
      <c r="F15" s="263"/>
      <c r="G15" s="263"/>
      <c r="H15" s="263"/>
      <c r="I15" s="263"/>
    </row>
    <row r="16" spans="1:9" x14ac:dyDescent="0.2">
      <c r="A16" s="251" t="s">
        <v>360</v>
      </c>
      <c r="B16" s="263"/>
      <c r="C16" s="263"/>
      <c r="D16" s="263"/>
      <c r="E16" s="263"/>
      <c r="F16" s="263"/>
      <c r="G16" s="263"/>
      <c r="H16" s="263"/>
      <c r="I16" s="263"/>
    </row>
    <row r="17" spans="1:9" x14ac:dyDescent="0.2">
      <c r="B17" s="263"/>
      <c r="C17" s="263"/>
      <c r="D17" s="263"/>
      <c r="E17" s="263"/>
      <c r="F17" s="263"/>
      <c r="G17" s="263"/>
      <c r="H17" s="263"/>
      <c r="I17" s="263"/>
    </row>
    <row r="18" spans="1:9" x14ac:dyDescent="0.2">
      <c r="A18" s="263"/>
      <c r="B18" s="263"/>
      <c r="C18" s="263"/>
      <c r="D18" s="263"/>
      <c r="E18" s="263"/>
      <c r="F18" s="263"/>
      <c r="G18" s="263"/>
      <c r="H18" s="263"/>
      <c r="I18" s="263"/>
    </row>
    <row r="19" spans="1:9" x14ac:dyDescent="0.2">
      <c r="A19" s="301" t="s">
        <v>12</v>
      </c>
      <c r="B19" s="302"/>
      <c r="C19" s="302"/>
      <c r="D19" s="302"/>
      <c r="E19" s="302"/>
      <c r="F19" s="302"/>
      <c r="G19" s="302"/>
      <c r="H19" s="302"/>
      <c r="I19" s="303"/>
    </row>
    <row r="20" spans="1:9" x14ac:dyDescent="0.2">
      <c r="A20" s="267"/>
      <c r="B20" s="268"/>
      <c r="C20" s="269" t="s">
        <v>27</v>
      </c>
      <c r="D20" s="269" t="s">
        <v>30</v>
      </c>
      <c r="E20" s="269" t="s">
        <v>32</v>
      </c>
      <c r="F20" s="269" t="s">
        <v>33</v>
      </c>
      <c r="G20" s="269" t="s">
        <v>34</v>
      </c>
      <c r="H20" s="269" t="s">
        <v>35</v>
      </c>
      <c r="I20" s="269" t="s">
        <v>312</v>
      </c>
    </row>
    <row r="21" spans="1:9" x14ac:dyDescent="0.2">
      <c r="A21" s="267"/>
      <c r="B21" s="268"/>
      <c r="C21" s="270" t="s">
        <v>10</v>
      </c>
      <c r="D21" s="255" t="s">
        <v>10</v>
      </c>
      <c r="E21" s="255" t="s">
        <v>10</v>
      </c>
      <c r="F21" s="255" t="s">
        <v>10</v>
      </c>
      <c r="G21" s="255" t="s">
        <v>10</v>
      </c>
      <c r="H21" s="255" t="s">
        <v>11</v>
      </c>
      <c r="I21" s="255" t="s">
        <v>11</v>
      </c>
    </row>
    <row r="22" spans="1:9" x14ac:dyDescent="0.2">
      <c r="A22" s="267" t="s">
        <v>0</v>
      </c>
      <c r="B22" s="268"/>
      <c r="C22" s="272">
        <v>0</v>
      </c>
      <c r="D22" s="272">
        <v>0</v>
      </c>
      <c r="E22" s="272">
        <v>0</v>
      </c>
      <c r="F22" s="272">
        <v>0</v>
      </c>
      <c r="G22" s="272">
        <v>0</v>
      </c>
      <c r="H22" s="272">
        <v>0</v>
      </c>
      <c r="I22" s="272">
        <v>690314</v>
      </c>
    </row>
    <row r="23" spans="1:9" x14ac:dyDescent="0.2">
      <c r="A23" s="267" t="s">
        <v>1</v>
      </c>
      <c r="B23" s="268"/>
      <c r="C23" s="272">
        <f t="shared" ref="C23:I23" si="0">B34</f>
        <v>0</v>
      </c>
      <c r="D23" s="272">
        <f t="shared" si="0"/>
        <v>0</v>
      </c>
      <c r="E23" s="272">
        <f t="shared" si="0"/>
        <v>0</v>
      </c>
      <c r="F23" s="272">
        <f t="shared" si="0"/>
        <v>0</v>
      </c>
      <c r="G23" s="272">
        <f t="shared" si="0"/>
        <v>0</v>
      </c>
      <c r="H23" s="272">
        <f t="shared" si="0"/>
        <v>0</v>
      </c>
      <c r="I23" s="272">
        <f t="shared" si="0"/>
        <v>0</v>
      </c>
    </row>
    <row r="24" spans="1:9" x14ac:dyDescent="0.2">
      <c r="A24" s="267" t="s">
        <v>2</v>
      </c>
      <c r="B24" s="268"/>
      <c r="C24" s="272">
        <v>0</v>
      </c>
      <c r="D24" s="272">
        <v>0</v>
      </c>
      <c r="E24" s="272">
        <v>0</v>
      </c>
      <c r="F24" s="272">
        <v>0</v>
      </c>
      <c r="G24" s="272">
        <v>0</v>
      </c>
      <c r="H24" s="272">
        <v>0</v>
      </c>
      <c r="I24" s="272">
        <v>0</v>
      </c>
    </row>
    <row r="25" spans="1:9" x14ac:dyDescent="0.2">
      <c r="A25" s="267" t="s">
        <v>3</v>
      </c>
      <c r="B25" s="268"/>
      <c r="C25" s="272">
        <v>0</v>
      </c>
      <c r="D25" s="272">
        <v>0</v>
      </c>
      <c r="E25" s="271">
        <v>0</v>
      </c>
      <c r="F25" s="272">
        <v>0</v>
      </c>
      <c r="G25" s="272">
        <v>0</v>
      </c>
      <c r="H25" s="272">
        <v>0</v>
      </c>
      <c r="I25" s="272">
        <v>0</v>
      </c>
    </row>
    <row r="26" spans="1:9" x14ac:dyDescent="0.2">
      <c r="A26" s="267"/>
      <c r="B26" s="268"/>
      <c r="C26" s="272"/>
      <c r="D26" s="272"/>
      <c r="E26" s="272"/>
      <c r="F26" s="272"/>
      <c r="G26" s="272"/>
      <c r="H26" s="272"/>
      <c r="I26" s="272"/>
    </row>
    <row r="27" spans="1:9" x14ac:dyDescent="0.2">
      <c r="A27" s="253" t="s">
        <v>4</v>
      </c>
      <c r="B27" s="252"/>
      <c r="C27" s="258"/>
      <c r="D27" s="258"/>
      <c r="E27" s="258"/>
      <c r="F27" s="258"/>
      <c r="G27" s="258"/>
      <c r="H27" s="256"/>
      <c r="I27" s="256"/>
    </row>
    <row r="28" spans="1:9" x14ac:dyDescent="0.2">
      <c r="A28" s="253" t="s">
        <v>31</v>
      </c>
      <c r="B28" s="254"/>
      <c r="C28" s="259"/>
      <c r="D28" s="258"/>
      <c r="E28" s="258"/>
      <c r="F28" s="258"/>
      <c r="G28" s="258"/>
      <c r="H28" s="256"/>
      <c r="I28" s="256"/>
    </row>
    <row r="29" spans="1:9" x14ac:dyDescent="0.2">
      <c r="A29" s="260"/>
      <c r="B29" s="261"/>
      <c r="C29" s="257"/>
      <c r="D29" s="257"/>
      <c r="E29" s="257"/>
      <c r="F29" s="257"/>
      <c r="G29" s="257"/>
      <c r="H29" s="257"/>
      <c r="I29" s="257"/>
    </row>
    <row r="30" spans="1:9" x14ac:dyDescent="0.2">
      <c r="A30" s="260"/>
      <c r="B30" s="261"/>
      <c r="C30" s="257"/>
      <c r="D30" s="257"/>
      <c r="E30" s="257"/>
      <c r="F30" s="257"/>
      <c r="G30" s="257"/>
      <c r="H30" s="257"/>
      <c r="I30" s="257"/>
    </row>
    <row r="31" spans="1:9" x14ac:dyDescent="0.2">
      <c r="A31" s="260"/>
      <c r="B31" s="261"/>
      <c r="C31" s="257"/>
      <c r="D31" s="257"/>
      <c r="E31" s="257"/>
      <c r="F31" s="257"/>
      <c r="G31" s="257"/>
      <c r="H31" s="257"/>
      <c r="I31" s="257"/>
    </row>
    <row r="32" spans="1:9" x14ac:dyDescent="0.2">
      <c r="A32" s="253" t="s">
        <v>5</v>
      </c>
      <c r="B32" s="254"/>
      <c r="C32" s="256">
        <f t="shared" ref="C32:H32" si="1">SUM(C29:C31)</f>
        <v>0</v>
      </c>
      <c r="D32" s="256">
        <f t="shared" si="1"/>
        <v>0</v>
      </c>
      <c r="E32" s="256">
        <f t="shared" si="1"/>
        <v>0</v>
      </c>
      <c r="F32" s="256">
        <f t="shared" si="1"/>
        <v>0</v>
      </c>
      <c r="G32" s="256">
        <f t="shared" si="1"/>
        <v>0</v>
      </c>
      <c r="H32" s="256">
        <f t="shared" si="1"/>
        <v>0</v>
      </c>
      <c r="I32" s="256">
        <f t="shared" ref="I32" si="2">SUM(I29:I31)</f>
        <v>0</v>
      </c>
    </row>
    <row r="33" spans="1:9" x14ac:dyDescent="0.2">
      <c r="A33" s="267"/>
      <c r="B33" s="268"/>
      <c r="C33" s="272"/>
      <c r="D33" s="272"/>
      <c r="E33" s="272"/>
      <c r="F33" s="272"/>
      <c r="G33" s="272"/>
      <c r="H33" s="272"/>
      <c r="I33" s="272"/>
    </row>
    <row r="34" spans="1:9" x14ac:dyDescent="0.2">
      <c r="A34" s="267" t="s">
        <v>7</v>
      </c>
      <c r="B34" s="268"/>
      <c r="C34" s="271">
        <f t="shared" ref="C34" si="3">+C23+C24-C25+C32</f>
        <v>0</v>
      </c>
      <c r="D34" s="271">
        <f>+D23+D24-D25+D32</f>
        <v>0</v>
      </c>
      <c r="E34" s="271">
        <f t="shared" ref="E34" si="4">+E23+E24-E25+E32</f>
        <v>0</v>
      </c>
      <c r="F34" s="271">
        <f>+F23+F24-F25+F32</f>
        <v>0</v>
      </c>
      <c r="G34" s="271">
        <f>+G23+G24-G25+G32</f>
        <v>0</v>
      </c>
      <c r="H34" s="271">
        <f t="shared" ref="H34:I34" si="5">+H23+H24-H25+H32</f>
        <v>0</v>
      </c>
      <c r="I34" s="271">
        <f t="shared" si="5"/>
        <v>0</v>
      </c>
    </row>
    <row r="35" spans="1:9" x14ac:dyDescent="0.2">
      <c r="A35" s="273"/>
      <c r="B35" s="274"/>
      <c r="C35" s="275"/>
      <c r="D35" s="275"/>
      <c r="E35" s="272"/>
      <c r="F35" s="272"/>
      <c r="G35" s="272"/>
      <c r="H35" s="272"/>
      <c r="I35" s="272"/>
    </row>
    <row r="36" spans="1:9" x14ac:dyDescent="0.2">
      <c r="A36" s="267" t="s">
        <v>24</v>
      </c>
      <c r="B36" s="268"/>
      <c r="C36" s="275"/>
      <c r="D36" s="275"/>
      <c r="E36" s="272"/>
      <c r="F36" s="272"/>
      <c r="G36" s="272"/>
      <c r="H36" s="272"/>
      <c r="I36" s="272"/>
    </row>
    <row r="37" spans="1:9" x14ac:dyDescent="0.2">
      <c r="A37" s="273"/>
      <c r="B37" s="274"/>
      <c r="C37" s="275"/>
      <c r="D37" s="275"/>
      <c r="E37" s="272"/>
      <c r="F37" s="272"/>
      <c r="G37" s="272"/>
      <c r="H37" s="272"/>
      <c r="I37" s="272"/>
    </row>
    <row r="38" spans="1:9" x14ac:dyDescent="0.2">
      <c r="A38" s="267" t="s">
        <v>25</v>
      </c>
      <c r="B38" s="276"/>
      <c r="C38" s="277">
        <f t="shared" ref="C38:I38" si="6">C34-C36</f>
        <v>0</v>
      </c>
      <c r="D38" s="277">
        <f t="shared" si="6"/>
        <v>0</v>
      </c>
      <c r="E38" s="278">
        <f t="shared" si="6"/>
        <v>0</v>
      </c>
      <c r="F38" s="278">
        <f t="shared" si="6"/>
        <v>0</v>
      </c>
      <c r="G38" s="278">
        <f t="shared" si="6"/>
        <v>0</v>
      </c>
      <c r="H38" s="278">
        <f t="shared" si="6"/>
        <v>0</v>
      </c>
      <c r="I38" s="278">
        <f t="shared" si="6"/>
        <v>0</v>
      </c>
    </row>
    <row r="39" spans="1:9" x14ac:dyDescent="0.2">
      <c r="A39" s="279"/>
      <c r="B39" s="279"/>
      <c r="C39" s="280"/>
      <c r="D39" s="280"/>
      <c r="E39" s="280"/>
      <c r="F39" s="280"/>
      <c r="G39" s="280"/>
      <c r="H39" s="280"/>
      <c r="I39" s="280"/>
    </row>
    <row r="40" spans="1:9" x14ac:dyDescent="0.2">
      <c r="A40" s="281" t="s">
        <v>26</v>
      </c>
      <c r="B40" s="264"/>
      <c r="C40" s="282"/>
      <c r="D40" s="282"/>
      <c r="E40" s="283"/>
      <c r="F40" s="283"/>
      <c r="G40" s="283"/>
      <c r="H40" s="283"/>
      <c r="I40" s="283"/>
    </row>
    <row r="41" spans="1:9" x14ac:dyDescent="0.2">
      <c r="A41" s="284" t="s">
        <v>29</v>
      </c>
      <c r="B41" s="274"/>
      <c r="C41" s="262"/>
      <c r="D41" s="262"/>
      <c r="E41" s="275"/>
      <c r="F41" s="275"/>
      <c r="G41" s="275"/>
      <c r="H41" s="275"/>
      <c r="I41" s="275"/>
    </row>
    <row r="42" spans="1:9" x14ac:dyDescent="0.2">
      <c r="A42" s="267"/>
      <c r="B42" s="268"/>
      <c r="C42" s="272"/>
      <c r="D42" s="272"/>
      <c r="E42" s="272"/>
      <c r="F42" s="272"/>
      <c r="G42" s="272"/>
      <c r="H42" s="272"/>
      <c r="I42" s="272"/>
    </row>
    <row r="43" spans="1:9" x14ac:dyDescent="0.2">
      <c r="A43" s="267" t="s">
        <v>6</v>
      </c>
      <c r="B43" s="268"/>
      <c r="C43" s="257"/>
      <c r="D43" s="257"/>
      <c r="E43" s="272"/>
      <c r="F43" s="272"/>
      <c r="G43" s="272"/>
      <c r="H43" s="272"/>
      <c r="I43" s="272"/>
    </row>
    <row r="44" spans="1:9" x14ac:dyDescent="0.2">
      <c r="A44" s="267"/>
      <c r="B44" s="268"/>
      <c r="C44" s="257"/>
      <c r="D44" s="257"/>
      <c r="E44" s="272"/>
      <c r="F44" s="272"/>
      <c r="G44" s="272"/>
      <c r="H44" s="272"/>
      <c r="I44" s="272"/>
    </row>
    <row r="45" spans="1:9" x14ac:dyDescent="0.2">
      <c r="A45" s="284" t="s">
        <v>8</v>
      </c>
      <c r="B45" s="276"/>
      <c r="C45" s="257"/>
      <c r="D45" s="257"/>
      <c r="E45" s="272"/>
      <c r="F45" s="272"/>
      <c r="G45" s="272"/>
      <c r="H45" s="272"/>
      <c r="I45" s="272"/>
    </row>
    <row r="46" spans="1:9" x14ac:dyDescent="0.2">
      <c r="A46" s="285" t="s">
        <v>9</v>
      </c>
      <c r="B46" s="286"/>
      <c r="C46" s="257"/>
      <c r="D46" s="257"/>
      <c r="E46" s="272"/>
      <c r="F46" s="272"/>
      <c r="G46" s="272"/>
      <c r="H46" s="272"/>
      <c r="I46" s="272"/>
    </row>
  </sheetData>
  <mergeCells count="4">
    <mergeCell ref="A1:I1"/>
    <mergeCell ref="A2:I2"/>
    <mergeCell ref="A13:I14"/>
    <mergeCell ref="A19:I19"/>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CBAD47-34FB-462E-B3DC-FDCB735051A8}">
  <sheetPr>
    <pageSetUpPr fitToPage="1"/>
  </sheetPr>
  <dimension ref="A1:I47"/>
  <sheetViews>
    <sheetView workbookViewId="0">
      <selection activeCell="K1" sqref="K1"/>
    </sheetView>
  </sheetViews>
  <sheetFormatPr defaultColWidth="8.85546875" defaultRowHeight="12.75" x14ac:dyDescent="0.2"/>
  <cols>
    <col min="1" max="2" width="17.28515625" style="116" customWidth="1"/>
    <col min="3" max="8" width="14" style="116" customWidth="1"/>
    <col min="9" max="9" width="13.140625" style="116" customWidth="1"/>
    <col min="10" max="16384" width="8.85546875" style="116"/>
  </cols>
  <sheetData>
    <row r="1" spans="1:9" x14ac:dyDescent="0.2">
      <c r="A1" s="130"/>
      <c r="B1" s="130"/>
      <c r="C1" s="130"/>
      <c r="D1" s="130"/>
      <c r="E1" s="130"/>
      <c r="F1" s="130"/>
      <c r="G1" s="130"/>
      <c r="H1" s="130"/>
      <c r="I1" s="130"/>
    </row>
    <row r="2" spans="1:9" x14ac:dyDescent="0.2">
      <c r="A2" s="130" t="s">
        <v>13</v>
      </c>
      <c r="B2" s="131" t="s">
        <v>36</v>
      </c>
      <c r="C2" s="131"/>
      <c r="D2" s="131"/>
      <c r="E2" s="130"/>
      <c r="F2" s="130"/>
      <c r="G2" s="132" t="s">
        <v>14</v>
      </c>
      <c r="H2" s="131" t="s">
        <v>56</v>
      </c>
      <c r="I2" s="131"/>
    </row>
    <row r="3" spans="1:9" x14ac:dyDescent="0.2">
      <c r="A3" s="130" t="s">
        <v>22</v>
      </c>
      <c r="B3" s="131" t="s">
        <v>338</v>
      </c>
      <c r="C3" s="131"/>
      <c r="D3" s="131"/>
      <c r="E3" s="130"/>
      <c r="F3" s="130"/>
      <c r="G3" s="132" t="s">
        <v>15</v>
      </c>
      <c r="H3" s="133" t="s">
        <v>58</v>
      </c>
      <c r="I3" s="133"/>
    </row>
    <row r="4" spans="1:9" x14ac:dyDescent="0.2">
      <c r="A4" s="130" t="s">
        <v>16</v>
      </c>
      <c r="B4" s="131" t="s">
        <v>339</v>
      </c>
      <c r="C4" s="131"/>
      <c r="D4" s="131"/>
      <c r="E4" s="130"/>
      <c r="F4" s="130"/>
      <c r="G4" s="132" t="s">
        <v>18</v>
      </c>
      <c r="H4" s="131" t="s">
        <v>38</v>
      </c>
      <c r="I4" s="131"/>
    </row>
    <row r="5" spans="1:9" x14ac:dyDescent="0.2">
      <c r="A5" s="130" t="s">
        <v>17</v>
      </c>
      <c r="B5" s="160" t="s">
        <v>60</v>
      </c>
      <c r="C5" s="133"/>
      <c r="D5" s="133"/>
      <c r="E5" s="130"/>
      <c r="F5" s="130"/>
      <c r="G5" s="132" t="s">
        <v>19</v>
      </c>
      <c r="H5" s="133" t="s">
        <v>340</v>
      </c>
      <c r="I5" s="133"/>
    </row>
    <row r="6" spans="1:9" x14ac:dyDescent="0.2">
      <c r="A6" s="130"/>
      <c r="B6" s="130"/>
      <c r="C6" s="130"/>
      <c r="D6" s="130"/>
      <c r="E6" s="130"/>
      <c r="F6" s="130"/>
      <c r="G6" s="130"/>
      <c r="H6" s="130"/>
      <c r="I6" s="130"/>
    </row>
    <row r="7" spans="1:9" x14ac:dyDescent="0.2">
      <c r="A7" s="130"/>
      <c r="B7" s="130"/>
      <c r="C7" s="130"/>
      <c r="D7" s="130"/>
      <c r="E7" s="130"/>
      <c r="F7" s="130"/>
      <c r="G7" s="130"/>
      <c r="H7" s="130"/>
      <c r="I7" s="130"/>
    </row>
    <row r="8" spans="1:9" x14ac:dyDescent="0.2">
      <c r="A8" s="130" t="s">
        <v>341</v>
      </c>
      <c r="B8" s="130"/>
      <c r="C8" s="130"/>
      <c r="D8" s="130"/>
      <c r="E8" s="130"/>
      <c r="F8" s="130"/>
      <c r="G8" s="130"/>
      <c r="H8" s="130"/>
      <c r="I8" s="130"/>
    </row>
    <row r="9" spans="1:9" x14ac:dyDescent="0.2">
      <c r="A9" s="130" t="s">
        <v>342</v>
      </c>
      <c r="B9" s="130"/>
      <c r="C9" s="130"/>
      <c r="D9" s="130"/>
      <c r="E9" s="130"/>
      <c r="F9" s="130"/>
      <c r="G9" s="130"/>
      <c r="H9" s="130"/>
      <c r="I9" s="130"/>
    </row>
    <row r="10" spans="1:9" s="300" customFormat="1" x14ac:dyDescent="0.2">
      <c r="A10" s="298"/>
      <c r="B10" s="298"/>
      <c r="C10" s="298"/>
      <c r="D10" s="298"/>
      <c r="E10" s="298"/>
      <c r="F10" s="298"/>
      <c r="G10" s="298"/>
      <c r="H10" s="298"/>
      <c r="I10" s="298"/>
    </row>
    <row r="11" spans="1:9" x14ac:dyDescent="0.2">
      <c r="A11" s="130" t="s">
        <v>343</v>
      </c>
      <c r="B11" s="130"/>
      <c r="C11" s="130"/>
      <c r="D11" s="130"/>
      <c r="E11" s="130"/>
      <c r="F11" s="130"/>
      <c r="G11" s="130"/>
      <c r="H11" s="130"/>
      <c r="I11" s="130"/>
    </row>
    <row r="12" spans="1:9" x14ac:dyDescent="0.2">
      <c r="A12" s="130"/>
      <c r="B12" s="130"/>
      <c r="C12" s="130"/>
      <c r="D12" s="130"/>
      <c r="E12" s="130"/>
      <c r="F12" s="130"/>
      <c r="G12" s="130"/>
      <c r="H12" s="130"/>
      <c r="I12" s="130"/>
    </row>
    <row r="13" spans="1:9" x14ac:dyDescent="0.2">
      <c r="A13" s="130" t="s">
        <v>344</v>
      </c>
      <c r="B13" s="130"/>
      <c r="C13" s="130"/>
      <c r="D13" s="130"/>
      <c r="E13" s="130"/>
      <c r="F13" s="130"/>
      <c r="G13" s="130"/>
      <c r="H13" s="130"/>
      <c r="I13" s="130"/>
    </row>
    <row r="14" spans="1:9" x14ac:dyDescent="0.2">
      <c r="A14" s="130" t="s">
        <v>345</v>
      </c>
      <c r="B14" s="130"/>
      <c r="C14" s="130"/>
      <c r="D14" s="130"/>
      <c r="E14" s="130"/>
      <c r="F14" s="130"/>
      <c r="G14" s="130"/>
      <c r="H14" s="130"/>
      <c r="I14" s="130"/>
    </row>
    <row r="15" spans="1:9" s="300" customFormat="1" x14ac:dyDescent="0.2">
      <c r="A15" s="298"/>
      <c r="B15" s="298"/>
      <c r="C15" s="298"/>
      <c r="D15" s="298"/>
      <c r="E15" s="298"/>
      <c r="F15" s="298"/>
      <c r="G15" s="298"/>
      <c r="H15" s="298"/>
      <c r="I15" s="298"/>
    </row>
    <row r="16" spans="1:9" x14ac:dyDescent="0.2">
      <c r="A16" s="116" t="s">
        <v>176</v>
      </c>
      <c r="B16" s="130"/>
      <c r="C16" s="130"/>
      <c r="D16" s="130"/>
      <c r="E16" s="130"/>
      <c r="F16" s="130"/>
      <c r="G16" s="130"/>
      <c r="H16" s="130"/>
      <c r="I16" s="130"/>
    </row>
    <row r="17" spans="1:9" x14ac:dyDescent="0.2">
      <c r="A17" s="130"/>
      <c r="B17" s="130"/>
      <c r="C17" s="130"/>
      <c r="D17" s="130"/>
      <c r="E17" s="130"/>
      <c r="F17" s="130"/>
      <c r="G17" s="130"/>
      <c r="H17" s="130"/>
      <c r="I17" s="130"/>
    </row>
    <row r="18" spans="1:9" x14ac:dyDescent="0.2">
      <c r="B18" s="130"/>
      <c r="C18" s="130"/>
      <c r="D18" s="130"/>
      <c r="E18" s="130"/>
      <c r="F18" s="130"/>
      <c r="G18" s="130"/>
      <c r="H18" s="130"/>
      <c r="I18" s="130"/>
    </row>
    <row r="19" spans="1:9" x14ac:dyDescent="0.2">
      <c r="A19" s="130"/>
      <c r="B19" s="130"/>
      <c r="C19" s="130"/>
      <c r="D19" s="130"/>
      <c r="E19" s="130"/>
      <c r="F19" s="130"/>
      <c r="G19" s="130"/>
      <c r="H19" s="130"/>
      <c r="I19" s="130"/>
    </row>
    <row r="20" spans="1:9" x14ac:dyDescent="0.2">
      <c r="A20" s="301" t="s">
        <v>12</v>
      </c>
      <c r="B20" s="302"/>
      <c r="C20" s="302"/>
      <c r="D20" s="302"/>
      <c r="E20" s="302"/>
      <c r="F20" s="302"/>
      <c r="G20" s="302"/>
      <c r="H20" s="302"/>
      <c r="I20" s="303"/>
    </row>
    <row r="21" spans="1:9" x14ac:dyDescent="0.2">
      <c r="A21" s="134"/>
      <c r="B21" s="135"/>
      <c r="C21" s="136" t="s">
        <v>27</v>
      </c>
      <c r="D21" s="136" t="s">
        <v>30</v>
      </c>
      <c r="E21" s="136" t="s">
        <v>32</v>
      </c>
      <c r="F21" s="136" t="s">
        <v>33</v>
      </c>
      <c r="G21" s="136" t="s">
        <v>34</v>
      </c>
      <c r="H21" s="136" t="s">
        <v>35</v>
      </c>
      <c r="I21" s="136" t="s">
        <v>312</v>
      </c>
    </row>
    <row r="22" spans="1:9" x14ac:dyDescent="0.2">
      <c r="A22" s="134"/>
      <c r="B22" s="135"/>
      <c r="C22" s="137" t="s">
        <v>10</v>
      </c>
      <c r="D22" s="125" t="s">
        <v>10</v>
      </c>
      <c r="E22" s="125" t="s">
        <v>10</v>
      </c>
      <c r="F22" s="125" t="s">
        <v>10</v>
      </c>
      <c r="G22" s="125" t="s">
        <v>10</v>
      </c>
      <c r="H22" s="125" t="s">
        <v>11</v>
      </c>
      <c r="I22" s="125" t="s">
        <v>11</v>
      </c>
    </row>
    <row r="23" spans="1:9" x14ac:dyDescent="0.2">
      <c r="A23" s="134" t="s">
        <v>0</v>
      </c>
      <c r="B23" s="135"/>
      <c r="C23" s="139"/>
      <c r="D23" s="139"/>
      <c r="E23" s="139"/>
      <c r="F23" s="139"/>
      <c r="G23" s="139">
        <v>0</v>
      </c>
      <c r="H23" s="139">
        <v>490942</v>
      </c>
      <c r="I23" s="139">
        <v>490942</v>
      </c>
    </row>
    <row r="24" spans="1:9" x14ac:dyDescent="0.2">
      <c r="A24" s="134" t="s">
        <v>1</v>
      </c>
      <c r="B24" s="135"/>
      <c r="C24" s="139">
        <f t="shared" ref="C24:I24" si="0">B35</f>
        <v>0</v>
      </c>
      <c r="D24" s="139">
        <f t="shared" si="0"/>
        <v>0</v>
      </c>
      <c r="E24" s="139">
        <f t="shared" si="0"/>
        <v>0</v>
      </c>
      <c r="F24" s="139">
        <f t="shared" si="0"/>
        <v>0</v>
      </c>
      <c r="G24" s="139">
        <f t="shared" si="0"/>
        <v>0</v>
      </c>
      <c r="H24" s="139">
        <f t="shared" si="0"/>
        <v>0</v>
      </c>
      <c r="I24" s="139">
        <f t="shared" si="0"/>
        <v>0</v>
      </c>
    </row>
    <row r="25" spans="1:9" x14ac:dyDescent="0.2">
      <c r="A25" s="134" t="s">
        <v>2</v>
      </c>
      <c r="B25" s="135"/>
      <c r="C25" s="139"/>
      <c r="D25" s="139"/>
      <c r="E25" s="139"/>
      <c r="F25" s="139"/>
      <c r="G25" s="139">
        <v>0</v>
      </c>
      <c r="H25" s="139">
        <f>169000*2</f>
        <v>338000</v>
      </c>
      <c r="I25" s="139">
        <f>490942-H25</f>
        <v>152942</v>
      </c>
    </row>
    <row r="26" spans="1:9" x14ac:dyDescent="0.2">
      <c r="A26" s="134" t="s">
        <v>3</v>
      </c>
      <c r="B26" s="135"/>
      <c r="C26" s="139"/>
      <c r="D26" s="139"/>
      <c r="E26" s="138"/>
      <c r="F26" s="139"/>
      <c r="G26" s="139"/>
      <c r="H26" s="139">
        <v>338000</v>
      </c>
      <c r="I26" s="139">
        <v>152942</v>
      </c>
    </row>
    <row r="27" spans="1:9" x14ac:dyDescent="0.2">
      <c r="A27" s="134"/>
      <c r="B27" s="135"/>
      <c r="C27" s="139"/>
      <c r="D27" s="139"/>
      <c r="E27" s="139"/>
      <c r="F27" s="139"/>
      <c r="G27" s="139"/>
      <c r="H27" s="139"/>
      <c r="I27" s="139"/>
    </row>
    <row r="28" spans="1:9" x14ac:dyDescent="0.2">
      <c r="A28" s="121" t="s">
        <v>4</v>
      </c>
      <c r="B28" s="120"/>
      <c r="C28" s="128"/>
      <c r="D28" s="128"/>
      <c r="E28" s="128"/>
      <c r="F28" s="128"/>
      <c r="G28" s="128"/>
      <c r="H28" s="126"/>
      <c r="I28" s="126"/>
    </row>
    <row r="29" spans="1:9" x14ac:dyDescent="0.2">
      <c r="A29" s="121" t="s">
        <v>31</v>
      </c>
      <c r="B29" s="122"/>
      <c r="C29" s="19"/>
      <c r="D29" s="128"/>
      <c r="E29" s="128"/>
      <c r="F29" s="128"/>
      <c r="G29" s="128"/>
      <c r="H29" s="126"/>
      <c r="I29" s="126"/>
    </row>
    <row r="30" spans="1:9" x14ac:dyDescent="0.2">
      <c r="A30" s="20" t="s">
        <v>311</v>
      </c>
      <c r="B30" s="21"/>
      <c r="C30" s="127"/>
      <c r="D30" s="127"/>
      <c r="E30" s="127"/>
      <c r="F30" s="127"/>
      <c r="G30" s="127"/>
      <c r="H30" s="127"/>
      <c r="I30" s="127"/>
    </row>
    <row r="31" spans="1:9" x14ac:dyDescent="0.2">
      <c r="A31" s="20"/>
      <c r="B31" s="21"/>
      <c r="C31" s="127"/>
      <c r="D31" s="127"/>
      <c r="E31" s="127"/>
      <c r="F31" s="127"/>
      <c r="G31" s="127"/>
      <c r="H31" s="127"/>
      <c r="I31" s="127"/>
    </row>
    <row r="32" spans="1:9" x14ac:dyDescent="0.2">
      <c r="A32" s="20"/>
      <c r="B32" s="21"/>
      <c r="C32" s="127"/>
      <c r="D32" s="127"/>
      <c r="E32" s="127"/>
      <c r="F32" s="127"/>
      <c r="G32" s="127"/>
      <c r="H32" s="127"/>
      <c r="I32" s="127"/>
    </row>
    <row r="33" spans="1:9" x14ac:dyDescent="0.2">
      <c r="A33" s="121" t="s">
        <v>5</v>
      </c>
      <c r="B33" s="122"/>
      <c r="C33" s="126">
        <f t="shared" ref="C33:H33" si="1">SUM(C30:C32)</f>
        <v>0</v>
      </c>
      <c r="D33" s="126">
        <f t="shared" si="1"/>
        <v>0</v>
      </c>
      <c r="E33" s="126">
        <f t="shared" si="1"/>
        <v>0</v>
      </c>
      <c r="F33" s="126">
        <f t="shared" si="1"/>
        <v>0</v>
      </c>
      <c r="G33" s="126">
        <f t="shared" si="1"/>
        <v>0</v>
      </c>
      <c r="H33" s="126">
        <f t="shared" si="1"/>
        <v>0</v>
      </c>
      <c r="I33" s="126">
        <f t="shared" ref="I33" si="2">SUM(I30:I32)</f>
        <v>0</v>
      </c>
    </row>
    <row r="34" spans="1:9" x14ac:dyDescent="0.2">
      <c r="A34" s="134"/>
      <c r="B34" s="135"/>
      <c r="C34" s="139"/>
      <c r="D34" s="139"/>
      <c r="E34" s="139"/>
      <c r="F34" s="139"/>
      <c r="G34" s="139"/>
      <c r="H34" s="139"/>
      <c r="I34" s="139"/>
    </row>
    <row r="35" spans="1:9" x14ac:dyDescent="0.2">
      <c r="A35" s="134" t="s">
        <v>7</v>
      </c>
      <c r="B35" s="135"/>
      <c r="C35" s="138">
        <f t="shared" ref="C35" si="3">+C24+C25-C26+C33</f>
        <v>0</v>
      </c>
      <c r="D35" s="138">
        <f>+D24+D25-D26+D33</f>
        <v>0</v>
      </c>
      <c r="E35" s="138">
        <f t="shared" ref="E35" si="4">+E24+E25-E26+E33</f>
        <v>0</v>
      </c>
      <c r="F35" s="138">
        <f>+F24+F25-F26+F33</f>
        <v>0</v>
      </c>
      <c r="G35" s="138">
        <f>+G24+G25-G26+G33</f>
        <v>0</v>
      </c>
      <c r="H35" s="138">
        <f t="shared" ref="H35:I35" si="5">+H24+H25-H26+H33</f>
        <v>0</v>
      </c>
      <c r="I35" s="138">
        <f t="shared" si="5"/>
        <v>0</v>
      </c>
    </row>
    <row r="36" spans="1:9" x14ac:dyDescent="0.2">
      <c r="A36" s="140"/>
      <c r="B36" s="141"/>
      <c r="C36" s="142"/>
      <c r="D36" s="142"/>
      <c r="E36" s="139"/>
      <c r="F36" s="139"/>
      <c r="G36" s="139"/>
      <c r="H36" s="139"/>
      <c r="I36" s="139"/>
    </row>
    <row r="37" spans="1:9" x14ac:dyDescent="0.2">
      <c r="A37" s="134" t="s">
        <v>24</v>
      </c>
      <c r="B37" s="135"/>
      <c r="C37" s="142"/>
      <c r="D37" s="142"/>
      <c r="E37" s="139"/>
      <c r="F37" s="139"/>
      <c r="G37" s="139"/>
      <c r="H37" s="139"/>
      <c r="I37" s="139"/>
    </row>
    <row r="38" spans="1:9" x14ac:dyDescent="0.2">
      <c r="A38" s="140"/>
      <c r="B38" s="141"/>
      <c r="C38" s="142"/>
      <c r="D38" s="142"/>
      <c r="E38" s="139"/>
      <c r="F38" s="139"/>
      <c r="G38" s="139"/>
      <c r="H38" s="139"/>
      <c r="I38" s="139"/>
    </row>
    <row r="39" spans="1:9" x14ac:dyDescent="0.2">
      <c r="A39" s="134" t="s">
        <v>25</v>
      </c>
      <c r="B39" s="143"/>
      <c r="C39" s="144">
        <f t="shared" ref="C39:F39" si="6">C35-C37</f>
        <v>0</v>
      </c>
      <c r="D39" s="144">
        <f t="shared" si="6"/>
        <v>0</v>
      </c>
      <c r="E39" s="145">
        <f t="shared" si="6"/>
        <v>0</v>
      </c>
      <c r="F39" s="145">
        <f t="shared" si="6"/>
        <v>0</v>
      </c>
      <c r="G39" s="145" t="s">
        <v>101</v>
      </c>
      <c r="H39" s="145" t="s">
        <v>101</v>
      </c>
      <c r="I39" s="145" t="s">
        <v>101</v>
      </c>
    </row>
    <row r="40" spans="1:9" x14ac:dyDescent="0.2">
      <c r="A40" s="47"/>
      <c r="B40" s="47"/>
      <c r="C40" s="48"/>
      <c r="D40" s="48"/>
      <c r="E40" s="48"/>
      <c r="F40" s="48"/>
      <c r="G40" s="48"/>
      <c r="H40" s="48"/>
      <c r="I40" s="48"/>
    </row>
    <row r="41" spans="1:9" x14ac:dyDescent="0.2">
      <c r="A41" s="49" t="s">
        <v>26</v>
      </c>
      <c r="B41" s="131"/>
      <c r="C41" s="50"/>
      <c r="D41" s="50"/>
      <c r="E41" s="51"/>
      <c r="F41" s="51"/>
      <c r="G41" s="51"/>
      <c r="H41" s="51"/>
      <c r="I41" s="51"/>
    </row>
    <row r="42" spans="1:9" x14ac:dyDescent="0.2">
      <c r="A42" s="146" t="s">
        <v>29</v>
      </c>
      <c r="B42" s="141"/>
      <c r="C42" s="129"/>
      <c r="D42" s="129"/>
      <c r="E42" s="142"/>
      <c r="F42" s="142"/>
      <c r="G42" s="142"/>
      <c r="H42" s="142"/>
      <c r="I42" s="142"/>
    </row>
    <row r="43" spans="1:9" x14ac:dyDescent="0.2">
      <c r="A43" s="134"/>
      <c r="B43" s="135"/>
      <c r="C43" s="139"/>
      <c r="D43" s="139"/>
      <c r="E43" s="139"/>
      <c r="F43" s="139"/>
      <c r="G43" s="139"/>
      <c r="H43" s="139"/>
      <c r="I43" s="139"/>
    </row>
    <row r="44" spans="1:9" x14ac:dyDescent="0.2">
      <c r="A44" s="134" t="s">
        <v>6</v>
      </c>
      <c r="B44" s="135"/>
      <c r="C44" s="127"/>
      <c r="D44" s="127"/>
      <c r="E44" s="139"/>
      <c r="F44" s="139"/>
      <c r="G44" s="139"/>
      <c r="H44" s="139"/>
      <c r="I44" s="139"/>
    </row>
    <row r="45" spans="1:9" x14ac:dyDescent="0.2">
      <c r="A45" s="134"/>
      <c r="B45" s="135"/>
      <c r="C45" s="127"/>
      <c r="D45" s="127"/>
      <c r="E45" s="139"/>
      <c r="F45" s="139"/>
      <c r="G45" s="139"/>
      <c r="H45" s="139"/>
      <c r="I45" s="139"/>
    </row>
    <row r="46" spans="1:9" x14ac:dyDescent="0.2">
      <c r="A46" s="146" t="s">
        <v>8</v>
      </c>
      <c r="B46" s="143"/>
      <c r="C46" s="127"/>
      <c r="D46" s="127"/>
      <c r="E46" s="139"/>
      <c r="F46" s="139"/>
      <c r="G46" s="139"/>
      <c r="H46" s="139"/>
      <c r="I46" s="139"/>
    </row>
    <row r="47" spans="1:9" x14ac:dyDescent="0.2">
      <c r="A47" s="147" t="s">
        <v>9</v>
      </c>
      <c r="B47" s="148"/>
      <c r="C47" s="127"/>
      <c r="D47" s="127"/>
      <c r="E47" s="139"/>
      <c r="F47" s="139"/>
      <c r="G47" s="139"/>
      <c r="H47" s="139"/>
      <c r="I47" s="139"/>
    </row>
  </sheetData>
  <mergeCells count="1">
    <mergeCell ref="A20:I20"/>
  </mergeCells>
  <pageMargins left="0.7" right="0.7" top="0.75" bottom="0.75" header="0.3" footer="0.3"/>
  <pageSetup scale="90"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3E0AF0-B170-49E6-AE03-075FD71C07C9}">
  <sheetPr>
    <pageSetUpPr fitToPage="1"/>
  </sheetPr>
  <dimension ref="A1:O48"/>
  <sheetViews>
    <sheetView topLeftCell="A10" zoomScaleNormal="100" zoomScaleSheetLayoutView="90" workbookViewId="0">
      <selection activeCell="A50" sqref="A50"/>
    </sheetView>
  </sheetViews>
  <sheetFormatPr defaultColWidth="9.140625" defaultRowHeight="12.75" x14ac:dyDescent="0.2"/>
  <cols>
    <col min="1" max="2" width="17.28515625" style="163" customWidth="1"/>
    <col min="3" max="8" width="14" style="163" customWidth="1"/>
    <col min="9" max="9" width="13.140625" style="163" customWidth="1"/>
    <col min="10" max="10" width="9.140625" style="163"/>
    <col min="11" max="11" width="11.85546875" style="163" bestFit="1" customWidth="1"/>
    <col min="12" max="15" width="12.7109375" style="163" bestFit="1" customWidth="1"/>
    <col min="16" max="16384" width="9.140625" style="163"/>
  </cols>
  <sheetData>
    <row r="1" spans="1:9" x14ac:dyDescent="0.2">
      <c r="A1" s="162"/>
      <c r="B1" s="162"/>
      <c r="C1" s="162"/>
      <c r="D1" s="162"/>
      <c r="E1" s="162"/>
      <c r="F1" s="162"/>
      <c r="G1" s="162"/>
      <c r="H1" s="162"/>
      <c r="I1" s="162"/>
    </row>
    <row r="2" spans="1:9" x14ac:dyDescent="0.2">
      <c r="A2" s="162" t="s">
        <v>13</v>
      </c>
      <c r="B2" s="131" t="s">
        <v>36</v>
      </c>
      <c r="C2" s="131"/>
      <c r="D2" s="131"/>
      <c r="E2" s="162"/>
      <c r="F2" s="162"/>
      <c r="G2" s="132" t="s">
        <v>14</v>
      </c>
      <c r="H2" s="131" t="s">
        <v>189</v>
      </c>
      <c r="I2" s="131"/>
    </row>
    <row r="3" spans="1:9" x14ac:dyDescent="0.2">
      <c r="A3" s="162" t="s">
        <v>22</v>
      </c>
      <c r="B3" s="131" t="s">
        <v>200</v>
      </c>
      <c r="C3" s="131"/>
      <c r="D3" s="131"/>
      <c r="E3" s="162"/>
      <c r="F3" s="162"/>
      <c r="G3" s="132" t="s">
        <v>15</v>
      </c>
      <c r="H3" s="133" t="s">
        <v>350</v>
      </c>
      <c r="I3" s="133"/>
    </row>
    <row r="4" spans="1:9" x14ac:dyDescent="0.2">
      <c r="A4" s="162" t="s">
        <v>16</v>
      </c>
      <c r="B4" s="131" t="s">
        <v>191</v>
      </c>
      <c r="C4" s="131"/>
      <c r="D4" s="131"/>
      <c r="E4" s="162"/>
      <c r="F4" s="162"/>
      <c r="G4" s="132" t="s">
        <v>18</v>
      </c>
      <c r="H4" s="131" t="s">
        <v>38</v>
      </c>
      <c r="I4" s="131"/>
    </row>
    <row r="5" spans="1:9" x14ac:dyDescent="0.2">
      <c r="A5" s="162" t="s">
        <v>17</v>
      </c>
      <c r="B5" s="131" t="s">
        <v>351</v>
      </c>
      <c r="C5" s="133"/>
      <c r="D5" s="133"/>
      <c r="E5" s="162"/>
      <c r="F5" s="162"/>
      <c r="G5" s="132" t="s">
        <v>19</v>
      </c>
      <c r="H5" s="133" t="s">
        <v>352</v>
      </c>
      <c r="I5" s="133"/>
    </row>
    <row r="6" spans="1:9" x14ac:dyDescent="0.2">
      <c r="A6" s="162"/>
      <c r="B6" s="162"/>
      <c r="C6" s="162"/>
      <c r="D6" s="162"/>
      <c r="E6" s="162"/>
      <c r="F6" s="162"/>
      <c r="G6" s="162"/>
      <c r="H6" s="162"/>
      <c r="I6" s="162"/>
    </row>
    <row r="7" spans="1:9" x14ac:dyDescent="0.2">
      <c r="A7" s="162"/>
      <c r="B7" s="162"/>
      <c r="C7" s="162"/>
      <c r="D7" s="162"/>
      <c r="E7" s="162"/>
      <c r="F7" s="162"/>
      <c r="G7" s="162"/>
      <c r="H7" s="162"/>
      <c r="I7" s="162"/>
    </row>
    <row r="8" spans="1:9" x14ac:dyDescent="0.2">
      <c r="A8" s="340" t="s">
        <v>353</v>
      </c>
      <c r="B8" s="340"/>
      <c r="C8" s="340"/>
      <c r="D8" s="340"/>
      <c r="E8" s="340"/>
      <c r="F8" s="340"/>
      <c r="G8" s="340"/>
      <c r="H8" s="340"/>
      <c r="I8" s="340"/>
    </row>
    <row r="9" spans="1:9" x14ac:dyDescent="0.2">
      <c r="A9" s="340"/>
      <c r="B9" s="340"/>
      <c r="C9" s="340"/>
      <c r="D9" s="340"/>
      <c r="E9" s="340"/>
      <c r="F9" s="340"/>
      <c r="G9" s="340"/>
      <c r="H9" s="340"/>
      <c r="I9" s="340"/>
    </row>
    <row r="10" spans="1:9" x14ac:dyDescent="0.2">
      <c r="A10" s="340"/>
      <c r="B10" s="340"/>
      <c r="C10" s="340"/>
      <c r="D10" s="340"/>
      <c r="E10" s="340"/>
      <c r="F10" s="340"/>
      <c r="G10" s="340"/>
      <c r="H10" s="340"/>
      <c r="I10" s="340"/>
    </row>
    <row r="11" spans="1:9" x14ac:dyDescent="0.2">
      <c r="A11" s="340"/>
      <c r="B11" s="340"/>
      <c r="C11" s="340"/>
      <c r="D11" s="340"/>
      <c r="E11" s="340"/>
      <c r="F11" s="340"/>
      <c r="G11" s="340"/>
      <c r="H11" s="340"/>
      <c r="I11" s="340"/>
    </row>
    <row r="12" spans="1:9" x14ac:dyDescent="0.2">
      <c r="A12" s="162"/>
      <c r="B12" s="162"/>
      <c r="C12" s="162"/>
      <c r="D12" s="162"/>
      <c r="E12" s="162"/>
      <c r="F12" s="162"/>
      <c r="G12" s="162"/>
      <c r="H12" s="162"/>
      <c r="I12" s="162"/>
    </row>
    <row r="13" spans="1:9" ht="12.75" customHeight="1" x14ac:dyDescent="0.2">
      <c r="A13" s="340" t="s">
        <v>354</v>
      </c>
      <c r="B13" s="340"/>
      <c r="C13" s="340"/>
      <c r="D13" s="340"/>
      <c r="E13" s="340"/>
      <c r="F13" s="340"/>
      <c r="G13" s="340"/>
      <c r="H13" s="340"/>
      <c r="I13" s="340"/>
    </row>
    <row r="14" spans="1:9" x14ac:dyDescent="0.2">
      <c r="A14" s="340"/>
      <c r="B14" s="340"/>
      <c r="C14" s="340"/>
      <c r="D14" s="340"/>
      <c r="E14" s="340"/>
      <c r="F14" s="340"/>
      <c r="G14" s="340"/>
      <c r="H14" s="340"/>
      <c r="I14" s="340"/>
    </row>
    <row r="15" spans="1:9" x14ac:dyDescent="0.2">
      <c r="A15" s="162"/>
      <c r="B15" s="162"/>
      <c r="C15" s="162"/>
      <c r="D15" s="162"/>
      <c r="E15" s="162"/>
      <c r="F15" s="162"/>
      <c r="G15" s="162"/>
      <c r="H15" s="162"/>
      <c r="I15" s="162"/>
    </row>
    <row r="16" spans="1:9" x14ac:dyDescent="0.2">
      <c r="A16" s="340" t="s">
        <v>355</v>
      </c>
      <c r="B16" s="340"/>
      <c r="C16" s="340"/>
      <c r="D16" s="340"/>
      <c r="E16" s="340"/>
      <c r="F16" s="340"/>
      <c r="G16" s="340"/>
      <c r="H16" s="340"/>
      <c r="I16" s="340"/>
    </row>
    <row r="17" spans="1:15" x14ac:dyDescent="0.2">
      <c r="A17" s="340"/>
      <c r="B17" s="340"/>
      <c r="C17" s="340"/>
      <c r="D17" s="340"/>
      <c r="E17" s="340"/>
      <c r="F17" s="340"/>
      <c r="G17" s="340"/>
      <c r="H17" s="340"/>
      <c r="I17" s="340"/>
    </row>
    <row r="18" spans="1:15" x14ac:dyDescent="0.2">
      <c r="A18" s="162"/>
      <c r="B18" s="162"/>
      <c r="C18" s="162"/>
      <c r="D18" s="162"/>
      <c r="E18" s="162"/>
      <c r="F18" s="162"/>
      <c r="G18" s="162"/>
      <c r="H18" s="162"/>
      <c r="I18" s="162"/>
    </row>
    <row r="19" spans="1:15" ht="12.75" customHeight="1" x14ac:dyDescent="0.2">
      <c r="A19" s="305" t="s">
        <v>356</v>
      </c>
      <c r="B19" s="305"/>
      <c r="C19" s="305"/>
      <c r="D19" s="305"/>
      <c r="E19" s="305"/>
      <c r="F19" s="305"/>
      <c r="G19" s="305"/>
      <c r="H19" s="305"/>
      <c r="I19" s="305"/>
    </row>
    <row r="20" spans="1:15" x14ac:dyDescent="0.2">
      <c r="A20" s="161"/>
      <c r="B20" s="161"/>
      <c r="C20" s="161"/>
      <c r="D20" s="161"/>
      <c r="E20" s="161"/>
      <c r="F20" s="161"/>
      <c r="G20" s="161"/>
      <c r="H20" s="161"/>
      <c r="I20" s="161"/>
    </row>
    <row r="21" spans="1:15" x14ac:dyDescent="0.2">
      <c r="A21" s="301" t="s">
        <v>12</v>
      </c>
      <c r="B21" s="302"/>
      <c r="C21" s="302"/>
      <c r="D21" s="302"/>
      <c r="E21" s="302"/>
      <c r="F21" s="302"/>
      <c r="G21" s="302"/>
      <c r="H21" s="302"/>
      <c r="I21" s="303"/>
    </row>
    <row r="22" spans="1:15" x14ac:dyDescent="0.2">
      <c r="A22" s="134"/>
      <c r="B22" s="135"/>
      <c r="C22" s="136" t="s">
        <v>27</v>
      </c>
      <c r="D22" s="136" t="s">
        <v>30</v>
      </c>
      <c r="E22" s="136" t="s">
        <v>32</v>
      </c>
      <c r="F22" s="136" t="s">
        <v>33</v>
      </c>
      <c r="G22" s="136" t="s">
        <v>34</v>
      </c>
      <c r="H22" s="136" t="s">
        <v>35</v>
      </c>
      <c r="I22" s="136" t="s">
        <v>312</v>
      </c>
    </row>
    <row r="23" spans="1:15" x14ac:dyDescent="0.2">
      <c r="A23" s="134"/>
      <c r="B23" s="135"/>
      <c r="C23" s="124" t="s">
        <v>10</v>
      </c>
      <c r="D23" s="124" t="s">
        <v>10</v>
      </c>
      <c r="E23" s="124" t="s">
        <v>10</v>
      </c>
      <c r="F23" s="124" t="s">
        <v>10</v>
      </c>
      <c r="G23" s="124" t="s">
        <v>10</v>
      </c>
      <c r="H23" s="124" t="s">
        <v>11</v>
      </c>
      <c r="I23" s="124" t="s">
        <v>11</v>
      </c>
      <c r="L23" s="105"/>
    </row>
    <row r="24" spans="1:15" x14ac:dyDescent="0.2">
      <c r="A24" s="134" t="s">
        <v>0</v>
      </c>
      <c r="B24" s="135"/>
      <c r="C24" s="127">
        <v>0</v>
      </c>
      <c r="D24" s="127">
        <v>0</v>
      </c>
      <c r="E24" s="127">
        <v>0</v>
      </c>
      <c r="F24" s="127">
        <v>0</v>
      </c>
      <c r="G24" s="127">
        <v>0</v>
      </c>
      <c r="H24" s="127">
        <v>1110732</v>
      </c>
      <c r="I24" s="127">
        <v>1110732</v>
      </c>
    </row>
    <row r="25" spans="1:15" x14ac:dyDescent="0.2">
      <c r="A25" s="134" t="s">
        <v>1</v>
      </c>
      <c r="B25" s="135"/>
      <c r="C25" s="127">
        <v>0</v>
      </c>
      <c r="D25" s="127">
        <v>0</v>
      </c>
      <c r="E25" s="127">
        <v>0</v>
      </c>
      <c r="F25" s="127">
        <f t="shared" ref="F25:G25" si="0">E36</f>
        <v>0</v>
      </c>
      <c r="G25" s="127">
        <f t="shared" si="0"/>
        <v>0</v>
      </c>
      <c r="H25" s="127">
        <f>G36</f>
        <v>0</v>
      </c>
      <c r="I25" s="127">
        <f t="shared" ref="I25" si="1">H36</f>
        <v>0</v>
      </c>
    </row>
    <row r="26" spans="1:15" x14ac:dyDescent="0.2">
      <c r="A26" s="134" t="s">
        <v>2</v>
      </c>
      <c r="B26" s="135"/>
      <c r="C26" s="127">
        <v>0</v>
      </c>
      <c r="D26" s="127">
        <v>0</v>
      </c>
      <c r="E26" s="127">
        <v>0</v>
      </c>
      <c r="F26" s="127">
        <v>0</v>
      </c>
      <c r="G26" s="127">
        <v>0</v>
      </c>
      <c r="H26" s="127">
        <v>1110732</v>
      </c>
      <c r="I26" s="127">
        <v>1110732</v>
      </c>
      <c r="L26" s="164"/>
      <c r="M26" s="164"/>
      <c r="N26" s="164"/>
      <c r="O26" s="164"/>
    </row>
    <row r="27" spans="1:15" x14ac:dyDescent="0.2">
      <c r="A27" s="134" t="s">
        <v>3</v>
      </c>
      <c r="B27" s="135"/>
      <c r="C27" s="127">
        <v>0</v>
      </c>
      <c r="D27" s="126">
        <v>0</v>
      </c>
      <c r="E27" s="127">
        <v>0</v>
      </c>
      <c r="F27" s="127">
        <v>0</v>
      </c>
      <c r="G27" s="127">
        <v>0</v>
      </c>
      <c r="H27" s="127">
        <v>1110732</v>
      </c>
      <c r="I27" s="127">
        <v>1110732</v>
      </c>
      <c r="L27" s="164"/>
      <c r="M27" s="164"/>
      <c r="N27" s="164"/>
      <c r="O27" s="164"/>
    </row>
    <row r="28" spans="1:15" x14ac:dyDescent="0.2">
      <c r="A28" s="134"/>
      <c r="B28" s="135"/>
      <c r="C28" s="127"/>
      <c r="D28" s="127"/>
      <c r="E28" s="127"/>
      <c r="F28" s="127"/>
      <c r="G28" s="127"/>
      <c r="H28" s="127"/>
      <c r="I28" s="127"/>
    </row>
    <row r="29" spans="1:15" x14ac:dyDescent="0.2">
      <c r="A29" s="121" t="s">
        <v>4</v>
      </c>
      <c r="B29" s="120"/>
      <c r="C29" s="128"/>
      <c r="D29" s="128"/>
      <c r="E29" s="128"/>
      <c r="F29" s="128"/>
      <c r="G29" s="128"/>
      <c r="H29" s="126"/>
      <c r="I29" s="126"/>
    </row>
    <row r="30" spans="1:15" x14ac:dyDescent="0.2">
      <c r="A30" s="121" t="s">
        <v>31</v>
      </c>
      <c r="B30" s="122"/>
      <c r="C30" s="19"/>
      <c r="D30" s="128"/>
      <c r="E30" s="128"/>
      <c r="F30" s="128"/>
      <c r="G30" s="128"/>
      <c r="H30" s="126"/>
      <c r="I30" s="126"/>
    </row>
    <row r="31" spans="1:15" x14ac:dyDescent="0.2">
      <c r="A31" s="20"/>
      <c r="B31" s="21"/>
      <c r="C31" s="127"/>
      <c r="D31" s="127"/>
      <c r="E31" s="127"/>
      <c r="F31" s="127"/>
      <c r="G31" s="127"/>
      <c r="H31" s="127"/>
      <c r="I31" s="127"/>
    </row>
    <row r="32" spans="1:15" x14ac:dyDescent="0.2">
      <c r="A32" s="20"/>
      <c r="B32" s="21"/>
      <c r="C32" s="127"/>
      <c r="D32" s="127"/>
      <c r="E32" s="127"/>
      <c r="F32" s="127"/>
      <c r="G32" s="127"/>
      <c r="H32" s="127"/>
      <c r="I32" s="127"/>
    </row>
    <row r="33" spans="1:10" x14ac:dyDescent="0.2">
      <c r="A33" s="20"/>
      <c r="B33" s="21"/>
      <c r="C33" s="127"/>
      <c r="D33" s="127"/>
      <c r="E33" s="127"/>
      <c r="F33" s="127"/>
      <c r="G33" s="127"/>
      <c r="H33" s="127"/>
      <c r="I33" s="127"/>
    </row>
    <row r="34" spans="1:10" x14ac:dyDescent="0.2">
      <c r="A34" s="121" t="s">
        <v>5</v>
      </c>
      <c r="B34" s="122"/>
      <c r="C34" s="126">
        <v>0</v>
      </c>
      <c r="D34" s="126">
        <v>0</v>
      </c>
      <c r="E34" s="126">
        <v>0</v>
      </c>
      <c r="F34" s="126">
        <v>0</v>
      </c>
      <c r="G34" s="126">
        <v>0</v>
      </c>
      <c r="H34" s="126">
        <v>0</v>
      </c>
      <c r="I34" s="126">
        <v>0</v>
      </c>
    </row>
    <row r="35" spans="1:10" x14ac:dyDescent="0.2">
      <c r="A35" s="134"/>
      <c r="B35" s="135"/>
      <c r="C35" s="127"/>
      <c r="D35" s="127"/>
      <c r="E35" s="127"/>
      <c r="F35" s="127"/>
      <c r="G35" s="127"/>
      <c r="H35" s="127"/>
      <c r="I35" s="127"/>
    </row>
    <row r="36" spans="1:10" x14ac:dyDescent="0.2">
      <c r="A36" s="134" t="s">
        <v>7</v>
      </c>
      <c r="B36" s="135"/>
      <c r="C36" s="126">
        <f t="shared" ref="C36:I36" si="2">+C25+C26-C27+C34</f>
        <v>0</v>
      </c>
      <c r="D36" s="126">
        <f t="shared" si="2"/>
        <v>0</v>
      </c>
      <c r="E36" s="126">
        <f t="shared" si="2"/>
        <v>0</v>
      </c>
      <c r="F36" s="126">
        <f t="shared" si="2"/>
        <v>0</v>
      </c>
      <c r="G36" s="126">
        <f t="shared" si="2"/>
        <v>0</v>
      </c>
      <c r="H36" s="126">
        <f t="shared" si="2"/>
        <v>0</v>
      </c>
      <c r="I36" s="126">
        <f t="shared" si="2"/>
        <v>0</v>
      </c>
      <c r="J36" s="97"/>
    </row>
    <row r="37" spans="1:10" x14ac:dyDescent="0.2">
      <c r="A37" s="140"/>
      <c r="B37" s="141"/>
      <c r="C37" s="129"/>
      <c r="D37" s="129"/>
      <c r="E37" s="127"/>
      <c r="F37" s="127"/>
      <c r="G37" s="127"/>
      <c r="H37" s="127"/>
      <c r="I37" s="127"/>
    </row>
    <row r="38" spans="1:10" x14ac:dyDescent="0.2">
      <c r="A38" s="134" t="s">
        <v>24</v>
      </c>
      <c r="B38" s="135"/>
      <c r="C38" s="129">
        <v>0</v>
      </c>
      <c r="D38" s="129">
        <v>0</v>
      </c>
      <c r="E38" s="127">
        <v>0</v>
      </c>
      <c r="F38" s="127">
        <v>0</v>
      </c>
      <c r="G38" s="127">
        <v>0</v>
      </c>
      <c r="H38" s="127">
        <v>0</v>
      </c>
      <c r="I38" s="127">
        <v>0</v>
      </c>
    </row>
    <row r="39" spans="1:10" x14ac:dyDescent="0.2">
      <c r="A39" s="140"/>
      <c r="B39" s="141"/>
      <c r="C39" s="129"/>
      <c r="D39" s="129"/>
      <c r="E39" s="127"/>
      <c r="F39" s="127"/>
      <c r="G39" s="127"/>
      <c r="H39" s="127"/>
      <c r="I39" s="127"/>
    </row>
    <row r="40" spans="1:10" x14ac:dyDescent="0.2">
      <c r="A40" s="134" t="s">
        <v>25</v>
      </c>
      <c r="B40" s="143"/>
      <c r="C40" s="129">
        <v>0</v>
      </c>
      <c r="D40" s="129">
        <v>0</v>
      </c>
      <c r="E40" s="129">
        <v>0</v>
      </c>
      <c r="F40" s="129">
        <v>0</v>
      </c>
      <c r="G40" s="129">
        <v>0</v>
      </c>
      <c r="H40" s="107" t="s">
        <v>101</v>
      </c>
      <c r="I40" s="107" t="s">
        <v>101</v>
      </c>
    </row>
    <row r="41" spans="1:10" x14ac:dyDescent="0.2">
      <c r="A41" s="47"/>
      <c r="B41" s="47"/>
      <c r="C41" s="60"/>
      <c r="D41" s="60"/>
      <c r="E41" s="60"/>
      <c r="F41" s="60"/>
      <c r="G41" s="60"/>
      <c r="H41" s="60"/>
      <c r="I41" s="60"/>
    </row>
    <row r="42" spans="1:10" x14ac:dyDescent="0.2">
      <c r="A42" s="49" t="s">
        <v>26</v>
      </c>
      <c r="B42" s="131"/>
      <c r="C42" s="50"/>
      <c r="D42" s="50"/>
      <c r="E42" s="50"/>
      <c r="F42" s="50"/>
      <c r="G42" s="50"/>
      <c r="H42" s="50"/>
      <c r="I42" s="50"/>
    </row>
    <row r="43" spans="1:10" x14ac:dyDescent="0.2">
      <c r="A43" s="146" t="s">
        <v>29</v>
      </c>
      <c r="B43" s="141"/>
      <c r="C43" s="129"/>
      <c r="D43" s="129"/>
      <c r="E43" s="129"/>
      <c r="F43" s="129"/>
      <c r="G43" s="129"/>
      <c r="H43" s="129"/>
      <c r="I43" s="129"/>
    </row>
    <row r="44" spans="1:10" x14ac:dyDescent="0.2">
      <c r="A44" s="134"/>
      <c r="B44" s="135"/>
      <c r="C44" s="127"/>
      <c r="D44" s="127"/>
      <c r="E44" s="127"/>
      <c r="F44" s="127"/>
      <c r="G44" s="127"/>
      <c r="H44" s="127"/>
      <c r="I44" s="127"/>
    </row>
    <row r="45" spans="1:10" x14ac:dyDescent="0.2">
      <c r="A45" s="134" t="s">
        <v>6</v>
      </c>
      <c r="B45" s="135"/>
      <c r="C45" s="127"/>
      <c r="D45" s="127"/>
      <c r="E45" s="127"/>
      <c r="F45" s="127"/>
      <c r="G45" s="127"/>
      <c r="H45" s="127"/>
      <c r="I45" s="127"/>
    </row>
    <row r="46" spans="1:10" x14ac:dyDescent="0.2">
      <c r="A46" s="134"/>
      <c r="B46" s="135"/>
      <c r="C46" s="127"/>
      <c r="D46" s="127"/>
      <c r="E46" s="127"/>
      <c r="F46" s="127"/>
      <c r="G46" s="127"/>
      <c r="H46" s="127"/>
      <c r="I46" s="127"/>
    </row>
    <row r="47" spans="1:10" x14ac:dyDescent="0.2">
      <c r="A47" s="146" t="s">
        <v>8</v>
      </c>
      <c r="B47" s="143"/>
      <c r="C47" s="127"/>
      <c r="D47" s="127"/>
      <c r="E47" s="127"/>
      <c r="F47" s="127"/>
      <c r="G47" s="127"/>
      <c r="H47" s="127"/>
      <c r="I47" s="127"/>
    </row>
    <row r="48" spans="1:10" x14ac:dyDescent="0.2">
      <c r="A48" s="147" t="s">
        <v>9</v>
      </c>
      <c r="B48" s="148"/>
      <c r="C48" s="127"/>
      <c r="D48" s="127"/>
      <c r="E48" s="127"/>
      <c r="F48" s="127"/>
      <c r="G48" s="127"/>
      <c r="H48" s="127"/>
      <c r="I48" s="127"/>
    </row>
  </sheetData>
  <mergeCells count="5">
    <mergeCell ref="A21:I21"/>
    <mergeCell ref="A8:I11"/>
    <mergeCell ref="A13:I14"/>
    <mergeCell ref="A16:I17"/>
    <mergeCell ref="A19:I19"/>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2023 Legislature</oddHeader>
    <oddFooter>&amp;LForm 37-47 (rev. 9/7/21)&amp;R&amp;D  &amp;T</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26CFD11B3D7604E9109C38CBFCFC434" ma:contentTypeVersion="2" ma:contentTypeDescription="Create a new document." ma:contentTypeScope="" ma:versionID="b71e8365c18c8f5b508bdaf5b07f7c13">
  <xsd:schema xmlns:xsd="http://www.w3.org/2001/XMLSchema" xmlns:xs="http://www.w3.org/2001/XMLSchema" xmlns:p="http://schemas.microsoft.com/office/2006/metadata/properties" targetNamespace="http://schemas.microsoft.com/office/2006/metadata/properties" ma:root="true" ma:fieldsID="dcf24e562da6693c9ce5cc061685d4ea">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D6AE02E-E57B-46AD-8FEA-0807C7127D4D}">
  <ds:schemaRefs>
    <ds:schemaRef ds:uri="http://schemas.microsoft.com/sharepoint/v3/contenttype/forms"/>
  </ds:schemaRefs>
</ds:datastoreItem>
</file>

<file path=customXml/itemProps2.xml><?xml version="1.0" encoding="utf-8"?>
<ds:datastoreItem xmlns:ds="http://schemas.openxmlformats.org/officeDocument/2006/customXml" ds:itemID="{6995B690-333E-451A-88FB-EB8340F450FD}">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7F915E86-CCF6-4659-928F-B3A3F252DE1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42</vt:i4>
      </vt:variant>
      <vt:variant>
        <vt:lpstr>Named Ranges</vt:lpstr>
      </vt:variant>
      <vt:variant>
        <vt:i4>8</vt:i4>
      </vt:variant>
    </vt:vector>
  </HeadingPairs>
  <TitlesOfParts>
    <vt:vector size="50" baseType="lpstr">
      <vt:lpstr>S 600</vt:lpstr>
      <vt:lpstr>S 604</vt:lpstr>
      <vt:lpstr>S 613</vt:lpstr>
      <vt:lpstr>S 615</vt:lpstr>
      <vt:lpstr>S 619</vt:lpstr>
      <vt:lpstr>S 625</vt:lpstr>
      <vt:lpstr>S-18-626</vt:lpstr>
      <vt:lpstr>S 628</vt:lpstr>
      <vt:lpstr>S 629</vt:lpstr>
      <vt:lpstr>S 630</vt:lpstr>
      <vt:lpstr>S 635</vt:lpstr>
      <vt:lpstr>S 637</vt:lpstr>
      <vt:lpstr>S 640</vt:lpstr>
      <vt:lpstr>S 641</vt:lpstr>
      <vt:lpstr>S 642</vt:lpstr>
      <vt:lpstr>S 644</vt:lpstr>
      <vt:lpstr>S-21-645</vt:lpstr>
      <vt:lpstr>S-21-646</vt:lpstr>
      <vt:lpstr>S-21-647</vt:lpstr>
      <vt:lpstr>S-21-648</vt:lpstr>
      <vt:lpstr>S 649</vt:lpstr>
      <vt:lpstr>S-21-650</vt:lpstr>
      <vt:lpstr>S 651 H(old)</vt:lpstr>
      <vt:lpstr>S-21-652</vt:lpstr>
      <vt:lpstr>S-21-653</vt:lpstr>
      <vt:lpstr>S 654</vt:lpstr>
      <vt:lpstr>S 656 (old)</vt:lpstr>
      <vt:lpstr>S 658 </vt:lpstr>
      <vt:lpstr>S 659 (old)</vt:lpstr>
      <vt:lpstr>S 659</vt:lpstr>
      <vt:lpstr>S 661</vt:lpstr>
      <vt:lpstr>S 662 </vt:lpstr>
      <vt:lpstr>S 663</vt:lpstr>
      <vt:lpstr>S 664 (old)</vt:lpstr>
      <vt:lpstr>S 664</vt:lpstr>
      <vt:lpstr>S 666</vt:lpstr>
      <vt:lpstr>S 667</vt:lpstr>
      <vt:lpstr>S 668</vt:lpstr>
      <vt:lpstr>S 670</vt:lpstr>
      <vt:lpstr>S 671</vt:lpstr>
      <vt:lpstr>S 674</vt:lpstr>
      <vt:lpstr>S 675</vt:lpstr>
      <vt:lpstr>'S 600'!Print_Area</vt:lpstr>
      <vt:lpstr>'S 604'!Print_Area</vt:lpstr>
      <vt:lpstr>'S 613'!Print_Area</vt:lpstr>
      <vt:lpstr>'S 629'!Print_Area</vt:lpstr>
      <vt:lpstr>'S 642'!Print_Area</vt:lpstr>
      <vt:lpstr>'S 644'!Print_Area</vt:lpstr>
      <vt:lpstr>'S 654'!Print_Area</vt:lpstr>
      <vt:lpstr>'S 675'!Print_Area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Yasuda, Donna Lyn M.</cp:lastModifiedBy>
  <cp:lastPrinted>2022-09-29T02:27:01Z</cp:lastPrinted>
  <dcterms:created xsi:type="dcterms:W3CDTF">2007-10-18T21:13:24Z</dcterms:created>
  <dcterms:modified xsi:type="dcterms:W3CDTF">2022-10-01T01:38:40Z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0x010100E26CFD11B3D7604E9109C38CBFCFC434</vt:lpwstr>
  </property>
</Properties>
</file>