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2 NON GENERAL FUND RPT\Consolidated Form 37-47\"/>
    </mc:Choice>
  </mc:AlternateContent>
  <xr:revisionPtr revIDLastSave="0" documentId="13_ncr:1_{5DA22A01-ED5C-4FD1-9305-72C333E37C65}" xr6:coauthVersionLast="44" xr6:coauthVersionMax="46" xr10:uidLastSave="{00000000-0000-0000-0000-000000000000}"/>
  <bookViews>
    <workbookView xWindow="23929" yWindow="-1127" windowWidth="24267" windowHeight="13148" tabRatio="964" xr2:uid="{00000000-000D-0000-FFFF-FFFF00000000}"/>
  </bookViews>
  <sheets>
    <sheet name="S 556" sheetId="24" r:id="rId1"/>
    <sheet name="S 557" sheetId="25" r:id="rId2"/>
    <sheet name="S 558" sheetId="26" r:id="rId3"/>
    <sheet name="S 559" sheetId="27" r:id="rId4"/>
    <sheet name="S 560" sheetId="28" r:id="rId5"/>
    <sheet name="S 562" sheetId="29" r:id="rId6"/>
    <sheet name="S 563" sheetId="10" r:id="rId7"/>
    <sheet name="S 564" sheetId="30" r:id="rId8"/>
    <sheet name="S 565" sheetId="6" r:id="rId9"/>
    <sheet name="S 566" sheetId="7" r:id="rId10"/>
    <sheet name="S 567" sheetId="11" r:id="rId11"/>
    <sheet name="S 568" sheetId="34" r:id="rId12"/>
    <sheet name="S 571" sheetId="8" r:id="rId13"/>
    <sheet name="S 574" sheetId="17" r:id="rId14"/>
    <sheet name="S 575" sheetId="18" r:id="rId15"/>
    <sheet name="S 576" sheetId="19" r:id="rId16"/>
    <sheet name="S 578" sheetId="20" r:id="rId17"/>
    <sheet name="S 581" sheetId="9" r:id="rId18"/>
    <sheet name="S 583" sheetId="31" r:id="rId19"/>
    <sheet name="S 584" sheetId="12" r:id="rId20"/>
    <sheet name="S 585" sheetId="21" r:id="rId21"/>
    <sheet name="S 586" sheetId="22" r:id="rId22"/>
    <sheet name="S 586 " sheetId="23" r:id="rId23"/>
    <sheet name="S 587" sheetId="32" r:id="rId24"/>
    <sheet name="S 589" sheetId="13" r:id="rId25"/>
    <sheet name="S 590" sheetId="14" r:id="rId26"/>
    <sheet name="S 593" sheetId="33" r:id="rId27"/>
    <sheet name="S 594" sheetId="5" r:id="rId28"/>
    <sheet name="S 595" sheetId="15" r:id="rId29"/>
    <sheet name="S 596" sheetId="16" r:id="rId30"/>
  </sheets>
  <definedNames>
    <definedName name="_xlnm.Print_Area" localSheetId="0">'S 556'!$A$1:$I$46</definedName>
    <definedName name="_xlnm.Print_Area" localSheetId="1">'S 557'!$A$1:$I$46</definedName>
    <definedName name="_xlnm.Print_Area" localSheetId="2">'S 558'!$A$1:$I$48</definedName>
    <definedName name="_xlnm.Print_Area" localSheetId="3">'S 559'!$A$1:$I$46</definedName>
    <definedName name="_xlnm.Print_Area" localSheetId="4">'S 560'!$A$1:$I$48</definedName>
    <definedName name="_xlnm.Print_Area" localSheetId="5">'S 562'!$A$1:$I$44</definedName>
    <definedName name="_xlnm.Print_Area" localSheetId="7">'S 564'!$A$1:$I$45</definedName>
    <definedName name="_xlnm.Print_Area" localSheetId="11">'S 568'!$A$1:$I$46</definedName>
    <definedName name="_xlnm.Print_Area" localSheetId="13">'S 574'!$A$1:$I$50</definedName>
    <definedName name="_xlnm.Print_Area" localSheetId="14">'S 575'!$A$1:$I$47</definedName>
    <definedName name="_xlnm.Print_Area" localSheetId="15">'S 576'!$A$1:$I$49</definedName>
    <definedName name="_xlnm.Print_Area" localSheetId="16">'S 578'!$A$1:$I$46</definedName>
    <definedName name="_xlnm.Print_Area" localSheetId="17">'S 581'!$A$1:$I$60</definedName>
    <definedName name="_xlnm.Print_Area" localSheetId="20">'S 585'!$A$1:$I$48</definedName>
    <definedName name="_xlnm.Print_Area" localSheetId="21">'S 586'!$A$1:$I$47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32" i="34" l="1"/>
  <c r="H32" i="34"/>
  <c r="G32" i="34"/>
  <c r="G23" i="34"/>
  <c r="G34" i="34" s="1"/>
  <c r="G38" i="34" l="1"/>
  <c r="H23" i="34"/>
  <c r="H34" i="34" s="1"/>
  <c r="H38" i="34" l="1"/>
  <c r="I23" i="34"/>
  <c r="I34" i="34" s="1"/>
  <c r="I38" i="34" s="1"/>
  <c r="C35" i="33" l="1"/>
  <c r="D24" i="33" s="1"/>
  <c r="D35" i="33" s="1"/>
  <c r="I33" i="33"/>
  <c r="H33" i="33"/>
  <c r="G33" i="33"/>
  <c r="F33" i="33"/>
  <c r="E33" i="33"/>
  <c r="D33" i="33"/>
  <c r="C33" i="33"/>
  <c r="E24" i="33" l="1"/>
  <c r="E35" i="33" s="1"/>
  <c r="D39" i="33"/>
  <c r="C39" i="33"/>
  <c r="E39" i="33" l="1"/>
  <c r="F24" i="33"/>
  <c r="F35" i="33" s="1"/>
  <c r="F39" i="33" l="1"/>
  <c r="G24" i="33"/>
  <c r="G35" i="33" s="1"/>
  <c r="G39" i="33" l="1"/>
  <c r="H24" i="33"/>
  <c r="H35" i="33" s="1"/>
  <c r="H39" i="33" l="1"/>
  <c r="I24" i="33"/>
  <c r="I35" i="33" s="1"/>
  <c r="I39" i="33" s="1"/>
  <c r="I35" i="32" l="1"/>
  <c r="H35" i="32"/>
  <c r="G35" i="32"/>
  <c r="I31" i="32"/>
  <c r="H31" i="32"/>
  <c r="G31" i="32"/>
  <c r="I24" i="32"/>
  <c r="H24" i="32"/>
  <c r="I23" i="32"/>
  <c r="H23" i="32"/>
  <c r="G22" i="32"/>
  <c r="G33" i="32" s="1"/>
  <c r="H22" i="32" s="1"/>
  <c r="H33" i="32" s="1"/>
  <c r="I22" i="32" s="1"/>
  <c r="I33" i="32" s="1"/>
  <c r="I21" i="32"/>
  <c r="H21" i="32"/>
  <c r="G21" i="32"/>
  <c r="C36" i="31" l="1"/>
  <c r="C40" i="31" s="1"/>
  <c r="I34" i="31"/>
  <c r="H34" i="31"/>
  <c r="G34" i="31"/>
  <c r="H24" i="31"/>
  <c r="I24" i="31" s="1"/>
  <c r="D25" i="31" l="1"/>
  <c r="D36" i="31" s="1"/>
  <c r="D40" i="31" l="1"/>
  <c r="E25" i="31"/>
  <c r="E36" i="31" s="1"/>
  <c r="F25" i="31" l="1"/>
  <c r="F36" i="31" s="1"/>
  <c r="E40" i="31"/>
  <c r="F40" i="31" l="1"/>
  <c r="G25" i="31"/>
  <c r="G36" i="31" s="1"/>
  <c r="G40" i="31" l="1"/>
  <c r="H25" i="31"/>
  <c r="H36" i="31" s="1"/>
  <c r="H40" i="31" l="1"/>
  <c r="I25" i="31"/>
  <c r="I36" i="31" s="1"/>
  <c r="I40" i="31" s="1"/>
  <c r="G37" i="30" l="1"/>
  <c r="F37" i="30"/>
  <c r="E37" i="30"/>
  <c r="D37" i="30"/>
  <c r="C37" i="30"/>
  <c r="G33" i="30"/>
  <c r="I31" i="30"/>
  <c r="H31" i="30"/>
  <c r="G31" i="30"/>
  <c r="H22" i="30"/>
  <c r="H33" i="30" s="1"/>
  <c r="G22" i="30"/>
  <c r="F36" i="29"/>
  <c r="E36" i="29"/>
  <c r="D36" i="29"/>
  <c r="C36" i="29"/>
  <c r="F32" i="29"/>
  <c r="G21" i="29" s="1"/>
  <c r="G32" i="29" s="1"/>
  <c r="I30" i="29"/>
  <c r="H30" i="29"/>
  <c r="G30" i="29"/>
  <c r="G40" i="28"/>
  <c r="F40" i="28"/>
  <c r="E40" i="28"/>
  <c r="D40" i="28"/>
  <c r="C40" i="28"/>
  <c r="G36" i="28"/>
  <c r="H25" i="28" s="1"/>
  <c r="H36" i="28" s="1"/>
  <c r="G25" i="28"/>
  <c r="F38" i="27"/>
  <c r="E38" i="27"/>
  <c r="D38" i="27"/>
  <c r="C38" i="27"/>
  <c r="G23" i="27"/>
  <c r="G34" i="27" s="1"/>
  <c r="F40" i="26"/>
  <c r="E40" i="26"/>
  <c r="D40" i="26"/>
  <c r="C40" i="26"/>
  <c r="G25" i="26"/>
  <c r="G36" i="26" s="1"/>
  <c r="G38" i="25"/>
  <c r="F38" i="25"/>
  <c r="E38" i="25"/>
  <c r="D38" i="25"/>
  <c r="C38" i="25"/>
  <c r="G34" i="25"/>
  <c r="I32" i="25"/>
  <c r="H32" i="25"/>
  <c r="G32" i="25"/>
  <c r="H23" i="25"/>
  <c r="H34" i="25" s="1"/>
  <c r="G23" i="25"/>
  <c r="G38" i="24"/>
  <c r="F38" i="24"/>
  <c r="E38" i="24"/>
  <c r="D38" i="24"/>
  <c r="C38" i="24"/>
  <c r="G34" i="24"/>
  <c r="H23" i="24"/>
  <c r="H34" i="24" s="1"/>
  <c r="G23" i="24"/>
  <c r="H21" i="29" l="1"/>
  <c r="H32" i="29" s="1"/>
  <c r="G36" i="29"/>
  <c r="G40" i="26"/>
  <c r="H25" i="26"/>
  <c r="H36" i="26" s="1"/>
  <c r="H38" i="24"/>
  <c r="I23" i="24"/>
  <c r="I34" i="24" s="1"/>
  <c r="I38" i="24" s="1"/>
  <c r="I22" i="30"/>
  <c r="I33" i="30" s="1"/>
  <c r="I37" i="30" s="1"/>
  <c r="H37" i="30"/>
  <c r="G38" i="27"/>
  <c r="H23" i="27"/>
  <c r="H34" i="27" s="1"/>
  <c r="I23" i="25"/>
  <c r="I34" i="25" s="1"/>
  <c r="I38" i="25" s="1"/>
  <c r="H38" i="25"/>
  <c r="H40" i="28"/>
  <c r="I25" i="28"/>
  <c r="I36" i="28" s="1"/>
  <c r="I40" i="28" s="1"/>
  <c r="H38" i="27" l="1"/>
  <c r="I23" i="27"/>
  <c r="I34" i="27" s="1"/>
  <c r="I38" i="27" s="1"/>
  <c r="H40" i="26"/>
  <c r="I25" i="26"/>
  <c r="I36" i="26" s="1"/>
  <c r="I40" i="26" s="1"/>
  <c r="I21" i="29"/>
  <c r="I32" i="29" s="1"/>
  <c r="I36" i="29" s="1"/>
  <c r="H36" i="29"/>
  <c r="I32" i="23" l="1"/>
  <c r="I34" i="23" s="1"/>
  <c r="I38" i="23" s="1"/>
  <c r="H32" i="23"/>
  <c r="H34" i="23" s="1"/>
  <c r="H38" i="23" s="1"/>
  <c r="G32" i="23"/>
  <c r="G34" i="16" l="1"/>
  <c r="H23" i="16" s="1"/>
  <c r="H34" i="16" s="1"/>
  <c r="I23" i="16" s="1"/>
  <c r="I34" i="16" s="1"/>
  <c r="I32" i="16"/>
  <c r="H32" i="16"/>
  <c r="G32" i="16"/>
  <c r="G23" i="16"/>
  <c r="I31" i="15"/>
  <c r="H31" i="15"/>
  <c r="G31" i="15"/>
  <c r="G22" i="15"/>
  <c r="G33" i="15" s="1"/>
  <c r="H22" i="15" s="1"/>
  <c r="H33" i="15" s="1"/>
  <c r="I22" i="15" s="1"/>
  <c r="I33" i="15" s="1"/>
  <c r="I31" i="14"/>
  <c r="H31" i="14"/>
  <c r="G31" i="14"/>
  <c r="G22" i="14"/>
  <c r="G33" i="14" s="1"/>
  <c r="H22" i="14" s="1"/>
  <c r="H33" i="14" s="1"/>
  <c r="I22" i="14" s="1"/>
  <c r="I33" i="14" s="1"/>
  <c r="I30" i="13"/>
  <c r="H30" i="13"/>
  <c r="G30" i="13"/>
  <c r="G32" i="13" s="1"/>
  <c r="H21" i="13" s="1"/>
  <c r="H32" i="13" s="1"/>
  <c r="I21" i="13" s="1"/>
  <c r="I32" i="13" s="1"/>
  <c r="G21" i="13"/>
  <c r="I30" i="12"/>
  <c r="H30" i="12"/>
  <c r="G30" i="12"/>
  <c r="G21" i="12"/>
  <c r="I31" i="11"/>
  <c r="H31" i="11"/>
  <c r="G31" i="11"/>
  <c r="G33" i="11" s="1"/>
  <c r="H22" i="11" s="1"/>
  <c r="H33" i="11" s="1"/>
  <c r="I22" i="11" s="1"/>
  <c r="I33" i="11" s="1"/>
  <c r="G22" i="11"/>
  <c r="G33" i="10"/>
  <c r="H22" i="10" s="1"/>
  <c r="H33" i="10" s="1"/>
  <c r="I22" i="10" s="1"/>
  <c r="I33" i="10" s="1"/>
  <c r="I31" i="10"/>
  <c r="H31" i="10"/>
  <c r="G31" i="10"/>
  <c r="G22" i="10"/>
  <c r="G32" i="12" l="1"/>
  <c r="H21" i="12" s="1"/>
  <c r="H32" i="12" s="1"/>
  <c r="I21" i="12" s="1"/>
  <c r="I32" i="12" s="1"/>
  <c r="I46" i="9"/>
  <c r="H46" i="9"/>
  <c r="G46" i="9"/>
  <c r="F46" i="9"/>
  <c r="E46" i="9"/>
  <c r="D46" i="9"/>
  <c r="D37" i="9"/>
  <c r="D48" i="9" s="1"/>
  <c r="I36" i="8"/>
  <c r="H36" i="8"/>
  <c r="G36" i="8"/>
  <c r="F36" i="8"/>
  <c r="E36" i="8"/>
  <c r="D36" i="8"/>
  <c r="D27" i="8"/>
  <c r="D38" i="8" s="1"/>
  <c r="I34" i="7"/>
  <c r="H34" i="7"/>
  <c r="G34" i="7"/>
  <c r="F34" i="7"/>
  <c r="E34" i="7"/>
  <c r="D34" i="7"/>
  <c r="D25" i="7"/>
  <c r="D36" i="7" s="1"/>
  <c r="I37" i="6"/>
  <c r="H37" i="6"/>
  <c r="G37" i="6"/>
  <c r="F37" i="6"/>
  <c r="E37" i="6"/>
  <c r="D37" i="6"/>
  <c r="E30" i="6"/>
  <c r="D28" i="6"/>
  <c r="D39" i="6" s="1"/>
  <c r="D52" i="9" l="1"/>
  <c r="E37" i="9"/>
  <c r="E48" i="9" s="1"/>
  <c r="D42" i="8"/>
  <c r="E27" i="8"/>
  <c r="E38" i="8" s="1"/>
  <c r="E25" i="7"/>
  <c r="E36" i="7" s="1"/>
  <c r="D40" i="7"/>
  <c r="D43" i="6"/>
  <c r="E28" i="6"/>
  <c r="E39" i="6" s="1"/>
  <c r="E52" i="9" l="1"/>
  <c r="F37" i="9"/>
  <c r="F48" i="9" s="1"/>
  <c r="G37" i="9" s="1"/>
  <c r="G48" i="9" s="1"/>
  <c r="F27" i="8"/>
  <c r="F38" i="8" s="1"/>
  <c r="E42" i="8"/>
  <c r="F25" i="7"/>
  <c r="F36" i="7" s="1"/>
  <c r="E40" i="7"/>
  <c r="F28" i="6"/>
  <c r="F39" i="6" s="1"/>
  <c r="E43" i="6"/>
  <c r="G52" i="9" l="1"/>
  <c r="H37" i="9"/>
  <c r="H48" i="9" s="1"/>
  <c r="F42" i="8"/>
  <c r="G27" i="8"/>
  <c r="G38" i="8" s="1"/>
  <c r="G25" i="7"/>
  <c r="G36" i="7" s="1"/>
  <c r="F40" i="7"/>
  <c r="F43" i="6"/>
  <c r="G28" i="6"/>
  <c r="G39" i="6" s="1"/>
  <c r="I37" i="9" l="1"/>
  <c r="I48" i="9" s="1"/>
  <c r="I52" i="9" s="1"/>
  <c r="H52" i="9"/>
  <c r="G42" i="8"/>
  <c r="H27" i="8"/>
  <c r="H38" i="8" s="1"/>
  <c r="G40" i="7"/>
  <c r="H25" i="7"/>
  <c r="H36" i="7" s="1"/>
  <c r="G43" i="6"/>
  <c r="H28" i="6"/>
  <c r="H39" i="6" s="1"/>
  <c r="I27" i="8" l="1"/>
  <c r="I38" i="8" s="1"/>
  <c r="I42" i="8" s="1"/>
  <c r="H42" i="8"/>
  <c r="H40" i="7"/>
  <c r="I25" i="7"/>
  <c r="I36" i="7" s="1"/>
  <c r="I40" i="7" s="1"/>
  <c r="H43" i="6"/>
  <c r="I28" i="6"/>
  <c r="I39" i="6" s="1"/>
  <c r="I43" i="6" s="1"/>
  <c r="I31" i="5" l="1"/>
  <c r="H31" i="5"/>
  <c r="G31" i="5"/>
  <c r="H22" i="5"/>
  <c r="H33" i="5" s="1"/>
  <c r="I22" i="5" s="1"/>
  <c r="I33" i="5" s="1"/>
  <c r="G22" i="5"/>
</calcChain>
</file>

<file path=xl/sharedStrings.xml><?xml version="1.0" encoding="utf-8"?>
<sst xmlns="http://schemas.openxmlformats.org/spreadsheetml/2006/main" count="1625" uniqueCount="316">
  <si>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</si>
  <si>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</si>
  <si>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</si>
  <si>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</si>
  <si>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</si>
  <si>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</si>
  <si>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</si>
  <si>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</si>
  <si>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</si>
  <si>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</si>
  <si>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</si>
  <si>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</si>
  <si>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</si>
  <si>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</si>
  <si>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</si>
  <si>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</si>
  <si>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</si>
  <si>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</si>
  <si>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</si>
  <si>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</si>
  <si>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</si>
  <si>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</si>
  <si>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</si>
  <si>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</si>
  <si>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</si>
  <si>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</si>
  <si>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</si>
  <si>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2017</t>
  </si>
  <si>
    <t>FY 2018</t>
  </si>
  <si>
    <t>Variances:</t>
  </si>
  <si>
    <t>Amount Req. by Bond Covenants</t>
  </si>
  <si>
    <t>FY 2019</t>
  </si>
  <si>
    <t xml:space="preserve">   List each net transfer in/out/ or projection in/out; list each account number</t>
  </si>
  <si>
    <t>FY 2020</t>
  </si>
  <si>
    <t>FY 2021</t>
  </si>
  <si>
    <t>FY 2022</t>
  </si>
  <si>
    <t>FY 2023</t>
  </si>
  <si>
    <t>Phillip Nguyen</t>
  </si>
  <si>
    <t>HTH 100</t>
  </si>
  <si>
    <t>586-4581</t>
  </si>
  <si>
    <t>Tuberculosis Control &amp; Elimination</t>
  </si>
  <si>
    <t>P</t>
  </si>
  <si>
    <t>Public Law 112-74, Patient Protection and Affordable Care Act, PL I11-148</t>
  </si>
  <si>
    <t>S 594 H</t>
  </si>
  <si>
    <t xml:space="preserve">Intended Purpose: To prevent and reduce the incidence of tuberculosis (TB) in the State of Hawaii </t>
  </si>
  <si>
    <t>Source of Revenues: U.S Department of Heath &amp; Human Service/Centers for Disease Control and Prevention</t>
  </si>
  <si>
    <t>Current Program Activities/Allowable Expenses: TB outbreak and control activities, laboratory and direct observed therapy services</t>
  </si>
  <si>
    <t>Purpose of Proposed Ceiling Increase (if applicable): Not Applicable.</t>
  </si>
  <si>
    <t>Variances: The variance between FY19 and FY20 was due to a single year funding decrease in FY2019.  The grant funding resume to the normal level in FY20 and is estimated to become stable in FY2021 and moving forward.</t>
  </si>
  <si>
    <t>N/A</t>
  </si>
  <si>
    <t>HTH</t>
  </si>
  <si>
    <t>Edward Mersereau</t>
  </si>
  <si>
    <t>HTH 440</t>
  </si>
  <si>
    <t>692-7507</t>
  </si>
  <si>
    <t>Strategic Prevention Framework-Partnerships for Success (HI Partnerships for Success)</t>
  </si>
  <si>
    <t>Section 516 PHS Act as amended</t>
  </si>
  <si>
    <t>S 565 H</t>
  </si>
  <si>
    <t>Intended Purpose:  Implementation of the Strategic Prevention Framework process at the state and community levels to promote alignment and coordination of resources to better address substance abuse prevention priorities.</t>
  </si>
  <si>
    <t>Source of Revenues:  Substance Abuse and Mental Health Services Administration (SAMHSA)</t>
  </si>
  <si>
    <t>Current Program Activities/Allowable Expenses:  In collaboration with state and community level stakeholders, use data-driven decision making processes to develop and implement effective prevention strategies and sustainable prevention infrastructures to address underage drinking among persons ages 12 to 20.</t>
  </si>
  <si>
    <t>Purpose of Proposed Ceiling Adjustment (if applicable):  Not Applicable.</t>
  </si>
  <si>
    <t>Collaborative Agreement to Benefit Homeless Individuals (Hawaii Pathways Project)</t>
  </si>
  <si>
    <t>Section 509 and 520A Public Health Service Act, as amended</t>
  </si>
  <si>
    <t>S 566 H</t>
  </si>
  <si>
    <t>Intended Purpose:  The intent of the CABHI-Hawaii Pathways Project (HPP) is to strengthen the infrastructure, partnerships, and service system to provide permanent housing to individuals, families, and veterans living on Oahu. HPP will assist chronically homelessness individuals with substance use or co-occurring substance use and mental health disorder through assertive outreach, case management, and treatment services. Specifically, HPP will provide the Pathways Housing First model, the only evidence-based program recognized by the National Registry of Evidence- Based Programs and Practices that provides a comprehensive housing and treatment model without preconditions of the individual’s alcohol or drug use. The HPP will also assist in building sustainable partnerships, infrastructure, and practices through a partnership with the Hawaii Interagency Council on Homelessness (HICH) and the development of a Statewide Plan.</t>
  </si>
  <si>
    <t>Source of Revenues: Substance Abuse and Mental Health Services Administration (SAMHSA) - Center for Substance Abuse Treatment (CSAT)</t>
  </si>
  <si>
    <t xml:space="preserve">Current Program Activities/Allowable Expenses:  Implementation of the Pathways Housing First model; including clinical services, intensive case management, housing, vocational, peer support and recovery support services.  </t>
  </si>
  <si>
    <t>Purpose of Proposed Ceiling Adjustment (if applicable):  Not applicable.</t>
  </si>
  <si>
    <t>Variances:  Three year project period from 9/30/13 to 9/29/16 plus one year no-cost extension from 9/30/16 to 9/30/17.  Variances in FY 2016/2017/2018 revenues are due to delay in starting grant project.  Variances in FY 2017 and FY 2018 expenditures are due to increased homeless wrap around services during the no-cost extension period of this award.  Grant ended 9/30/17.</t>
  </si>
  <si>
    <t>Drug and Alcohol Services Information System (DASIS)</t>
  </si>
  <si>
    <t>Section 505 Public Health Service Act (42.U.S.C. 290aa-4)</t>
  </si>
  <si>
    <t>S 571 H</t>
  </si>
  <si>
    <t>Intended Purpose:  To provide substance abuse treatment data to meet the Substance Abuse and Mental Health Services Administration (SAMHSA) statutory requirements.</t>
  </si>
  <si>
    <t>Source of Revenues:  U.S. Department of Justice, Office of Juvenile Justice and Delinquency Prevention (OJJDP)</t>
  </si>
  <si>
    <t>Current Program Activities/Allowable Expenses:  Data infrastructure enhancements for continued collection of substance abuse prevention and treatment data elements.</t>
  </si>
  <si>
    <t xml:space="preserve">Variances:  Prior to FY 14, S-203 was the parent account for all appropriated federal funds in HTH 440.  As of FY 14, per new accounting methodology for federal funds, a unique appropriation has been assigned to each federal award resulting in the one time carryover balance in FY 17.  The annual award of $37,538 resumed in FY 19, 20, 21.  Current agreement is 6/30/17 to 6/29/21.  Variance for FY 18 is due to expenditures of carry over.  Estimates for FY 20 are based on anticipated base appropriation.  In FY20 and FY21 there were no expenditures due to allocating the expenses to other federal grants.  In FY22 and FY23, it is anticipated to expend the full revenue.
</t>
  </si>
  <si>
    <t>Substance Abuse Prevention and Treatment (SAPT) Block Grant</t>
  </si>
  <si>
    <t>N</t>
  </si>
  <si>
    <t>Subparts II &amp; III, Part B, Title XIS, Public Health Service Act:</t>
  </si>
  <si>
    <t>S-581 in FY15/16/17/19 to FY22</t>
  </si>
  <si>
    <t>Department of Health &amp; Human Services, Substance Abuse &amp; Mental Health Services Administration; SAPT Block Grant,</t>
  </si>
  <si>
    <t>Interim Final Rule (Title 45, Code of Federal Regulations, Part 96)</t>
  </si>
  <si>
    <t xml:space="preserve">Intended Purpose: Enables the State to plan, implement, and evaluate activities to treat and prevent substance abuse and other related authorized activities.  The intent is to develop, maintain and improve the State’s community-based substance abuse service system for the treatment and prevention of substance abuse.  Also, the State must maintain compliance with a broad range of Federal statutory and regulatory provisions that govern expenditure and service requirements.  Major SAPT Block Grant treatment requirements include the provision of substance abuse services for intravenous drug users, pregnant women and women with dependent children, and the provision of HIV early intervention services (subject to certain conditions) at substance abuse treatment sites.  Not less than 20% of the SAPT Block Grant must be used to develop and implement a comprehensive prevention program of activities and services provided in a variety of settings for the general population as well as targeting sub-groups who are at high risk for substance abuse.  Prevention activities include conducting annual random, unannounced inspections of retail outlets selling tobacco to minors, in compliance with the Synar Amendment and Tobacco Regulation for the SAPT Block Grant.  The SAPT Block Grant is also used to ensure the provision of treatment and prevention services for Native Hawaiians pursuant to Block Grant requirements for Hawaii.  </t>
  </si>
  <si>
    <t>Current Program Activities/Allowable Expenses: The funding is used primarily for substance abuse prevention and treatment services through purchase of service contracts from the Request for Proposal, monitoring and contract utilization management, and complying with reporting requirement as stipulated in the SAPT Block Grant.</t>
  </si>
  <si>
    <t>Variances:  Prior to FY14, S-203 was the parent account for all appropriated federal funds in HTH 440.  As of FY14, per a new accounting methodology for federal awards, a unique appropriation has been assigned to each federal award resulting in the carryover balance in FY16.  FY17/18/19 variances are due to FY18 award and appropriation inadvertently not included on the Form FF; therefore, the FY18 award was not assigned to S-18-581-H and S-19-211 was assigned by an E-2.  Returned to S 581H from FY19 and beyond.  Variances in Revenues and Expenditures in FY20 are due to FY18 award assigned to S-19-211 resulting in the revenues and expenditures posted to S-19-211 rather than S-19-581.  FY20 to FY21 variances are due to FY20 assigned S-19-211 and FY21 assigned S-20-581.  The variances between FY21 to FY22 is due to the supplemental award received for FY22.</t>
  </si>
  <si>
    <t>NA</t>
  </si>
  <si>
    <t>William L. Aakhus</t>
  </si>
  <si>
    <t>HTH 560</t>
  </si>
  <si>
    <t>586-9305</t>
  </si>
  <si>
    <t>State Oral Disease Prevention Program Grant</t>
  </si>
  <si>
    <t>301A, 311BC, 317K2 (42USC241A, 243BC247BK2)</t>
  </si>
  <si>
    <t>S 563 H</t>
  </si>
  <si>
    <t xml:space="preserve">Intended Purpose: An oral health program is a critical part of all state public health departments, however the DOH Dental Health Division was eliminated as part of the 2009 budget restricts. This grant will be used to help rebuild the DOH's public dental health infrastructure.      </t>
  </si>
  <si>
    <t>Source of Revenues: DHHS, Centers for Disease Control and Prevention</t>
  </si>
  <si>
    <t xml:space="preserve">Current Program Activities/Allowable Expenses: The funding will be used to improve basic state oral health services, including support for program leadership and limited supported staff, monitoring oral disease levels and risk factors for oral disease, developing strong partnerships, educating state residents on ways to prevent oral diseases, and developing and evaluating prevention programs. </t>
  </si>
  <si>
    <t>Purpose of Proposed Ceiling Adjustment (if applicable):   Not applicable.</t>
  </si>
  <si>
    <t>Variances: The Hawaii State Oral Disease Prevention Program grant ended 8/31/2018.  No revenues or expenditures will occur from FY 2020 onward.</t>
  </si>
  <si>
    <t>Paul Uchima</t>
  </si>
  <si>
    <t>586-8190</t>
  </si>
  <si>
    <t>2015 WIC INFRASTRUCTURE</t>
  </si>
  <si>
    <t>Healthy, Hunger Free Kids Act of 2010, Section 17(h)(10)(A) of the Child Nutrition Act of 1966, as amended. Section 17(h)(10)(B) of the Child Nutrition Act of 1966, as amended, Title 7, Part 246, Public Law 111-296, 42 U.S.C. 1786.</t>
  </si>
  <si>
    <t>S 567 H</t>
  </si>
  <si>
    <t xml:space="preserve">Intended Purpose:  The fund contains HTH 560 GI  federal grant funds.  The purpose is to provide funding for facility renovation to Waianae Coast Comprehensive Health Center WIC and to conduct outreach for a statewide child retention campaign. </t>
  </si>
  <si>
    <t>Source of Revenues:  USDA/Food and Nutrition Services/Western Region Office</t>
  </si>
  <si>
    <t>Current Program Activities/Allowable Expenses:  Facility renovation expenditures and outreach activities for child retention to the WIC program.</t>
  </si>
  <si>
    <t>Variances:  Grant ended FY2017.</t>
  </si>
  <si>
    <t>WIC EBT TRANSFER PROJECTS</t>
  </si>
  <si>
    <t>S 584 H</t>
  </si>
  <si>
    <t>Intended Purpose:  The fund contains HTH 560 GI  federal grant funds.  The purpose is to plan for implementation of electronic benefits transfer (EBT) and prepare an Implementation Advance Planning Document (IAPD) for submission to the USDA and subsequent application for grant funding to be used for project implementation by 2020.</t>
  </si>
  <si>
    <t>Source of Revenues:  USDA/Food and Nutrition Services/Western Region Office/ Grants to States Technology funding.</t>
  </si>
  <si>
    <t xml:space="preserve">Current Program Activities/Allowable Expenses:  Planning  project for implementation of electronic benefits transfer (EBT) contract deliverables completed.  Remaining contract balance encumbered by ASO Log No. 15-077-M1 in the amount of $14,974 is expected to be recovered by the USDA. </t>
  </si>
  <si>
    <t>Variances:  Grant closed in FY 2017.</t>
  </si>
  <si>
    <t>Footnote:  $1 unspent contractor's travel funds recovered by the USDA.</t>
  </si>
  <si>
    <t xml:space="preserve">Preventive Hlth and Hlth Svcs Block Grant – Sexual Assault Prev Prog </t>
  </si>
  <si>
    <t>Part A, Title XIX, PHS Act, as amended</t>
  </si>
  <si>
    <t>S 589 H</t>
  </si>
  <si>
    <t>Intended Purpose:  To provide support and coordination of statewide sexual violence prevention education services and to provide technical assistance to increase public awareness of sexual violence.</t>
  </si>
  <si>
    <t>Source of Revenues: DHHS, CDC</t>
  </si>
  <si>
    <t>Current Program Activities/Allowable Expenses:
A. Manage purchase of service contracts for sexual assault primary prevention services for the general public and/or for selected populations such as youth and immigrants to increase awareness of sexual violence and to reduce attitudes that tolerate sexual violence.
B. Collaborate on public awareness activities with Hawaii Coalition Against Sexual Assault.
C. To collaborate and plan with the Sexual Violence Primary Prevention Planning Committee for such activities as a needs assessment of attitudes about sexual violence among selected communities.</t>
  </si>
  <si>
    <t>WIC MIS PROJECT FUNDING</t>
  </si>
  <si>
    <t xml:space="preserve">  P</t>
  </si>
  <si>
    <t>S 590 H</t>
  </si>
  <si>
    <t>Intended Purpose:  The fund contains HTH 560 GI  federal grant funds.  The purpose is to implement a MIS system to transfer existing data from and replace WIC's database called "SWICH".</t>
  </si>
  <si>
    <t>Source of Revenues:  USDA/Food and Nutrition Services/Western Region Office/WIC Grants to States Technology funding.</t>
  </si>
  <si>
    <t>Current Program Activities/Allowable Expenses:  Initial funding for Phase I - Transfer and Replacement of MIS database. Funding completely expended, Phase I completed, project rolled out by 5/31/2017. Grant closeout reports completed.</t>
  </si>
  <si>
    <t>Variances:   Grant closed in FY 2017.</t>
  </si>
  <si>
    <t>Maternal, Infant and Early Childhood Home Visiting Program (MIECHV proj: 000602)</t>
  </si>
  <si>
    <t xml:space="preserve">Patient Protection and Affordable Care Act, P.L. 111-148 </t>
  </si>
  <si>
    <t>S 595 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</si>
  <si>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</si>
  <si>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</si>
  <si>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</si>
  <si>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 xml:space="preserve">Variances: Final budget period ended 9/30/17; grant closed FY 2018.  </t>
  </si>
  <si>
    <t>Maternal, Infant and Early Childhood Home Visiting Program (MIECHV proj: 000753)</t>
  </si>
  <si>
    <t>S 596 H</t>
  </si>
  <si>
    <t>Intended Purpose:  To continue to make significant progress under the MIECHV program towards implementing a high-quality home visiting program as part of a comprehensive early childhood system and maintain existing home visiting programs which have proven to be effective for eligible families or communities or incrementally expand the capacity to address additional unmet need.</t>
  </si>
  <si>
    <t>Source of Revenues: U.S. Department of Health and Human Services, Health Resources and Services Administration, Administration for Children and Families.</t>
  </si>
  <si>
    <t>Current Program Activities/Allowable Expenses:  These funds provide ongoing support to high-quality evidence-based home visiting programs and expand evidence-based home visiting programs, in whole or in part, through the MIECHV program by increasing enrollment and retention of families served.  MIECHV funds support the Hawaii Home Visiting Network (HHVN), a public/private partnership of evidence-based  home visiting programs to build capacity for home visiting services within the community and to address program sustainability for the future.  The Department of Health (DOH) uses MIECHV funds to support Early Identification (EID) services prenatally and in birthing hospitals which screen families for child maltreatment risk factors.</t>
  </si>
  <si>
    <t>Families who are identified to be at risk are voluntarily referred to HHVN partners who provide a comprehensive array of services that promote parental competence and successful early childhood health and development.  In addition to supporting the HHVN EID and direct home visiting services, these funds provide expanded resources to:  embarking on two year evolution of home visiting program expansion, recruitment, enrollment, retention and quality improvement with Johns Hopkins University; launching a Brand Awareness/Social Media Campaign to increase recruitment, enrollment and retention; create a training institute with established Home Visitor Competencies.  Strengthening relationships between home visiting, Department of Human Services, Child Welfare Services and early childhood community through shared experiences in the training institute and implementation of the State's Continuous Quality Improvement (CQI) Plan.</t>
  </si>
  <si>
    <t>Purpose of Proposed Ceiling Adjustment (if applicable): Ceiling to be established in the Budget Details in the Supplement budget effective 7/1/16.</t>
  </si>
  <si>
    <t>Variances: This MIECHV Expansion grant began 3/1/15. The entire grant award was 8,430,783 and expired on 9/30/2017. Appropriation code from FY 2019 is S 529 H.</t>
  </si>
  <si>
    <t>Lola Irvin</t>
  </si>
  <si>
    <t xml:space="preserve">HTH590 </t>
  </si>
  <si>
    <t>586-4481</t>
  </si>
  <si>
    <t>PHHSBG-Chronic Disease Prevention</t>
  </si>
  <si>
    <t>Various sections of the Public Health Service Act, as amended</t>
  </si>
  <si>
    <t>S-16-574-H</t>
  </si>
  <si>
    <t>S 574 H  (FY16 &amp; FY15)</t>
  </si>
  <si>
    <t>Intended Purpose:  Preventive Health and Health Services Block Grant (PFFSBG)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</si>
  <si>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Source of Revenues:  US Department of Health and Human Services and Public Health Service.  CDPHPD is a sub-recipient.   These funds were originally included under appropriation account S-225-H and has subsequently been assigned a separate account, S-574-H.</t>
  </si>
  <si>
    <t xml:space="preserve">      </t>
  </si>
  <si>
    <t xml:space="preserve">Current Program Activities/Allowable Expenses:  PHHSBG activities include the ongoing development of a Data and Information System Integration project;  an Injury Prevention Initiative; support for statewide coordination of public education and awareness  to Prevent Sexual Assault; and support for various special data projects as deemed appropriate. </t>
  </si>
  <si>
    <t>Purpose of Proposed Ceiling Adjustment (if applicable):  N/A</t>
  </si>
  <si>
    <t>Variances:  Ended on 9/30/2018</t>
  </si>
  <si>
    <t xml:space="preserve">Cash Transfer </t>
  </si>
  <si>
    <t>National Asthma Control Program</t>
  </si>
  <si>
    <t>Act 122, SLH 2014</t>
  </si>
  <si>
    <t>S 15 575 H</t>
  </si>
  <si>
    <t>Intended Purpose:  Expand access and awareness of evidence based asthma self-management programs, with a focus on reducing disparities among  high risk population.</t>
  </si>
  <si>
    <t xml:space="preserve">Source of Revenues:  Centers for Disease Control and Prevention (CDC), National Center for Chronic Disease Prevention and Health Promotion
</t>
  </si>
  <si>
    <t xml:space="preserve">Current Program Activities/Allowable Expenses:   Planning, delivery, and evaluation of public health activities and collaboration with health care systems; Expand access to comprehensive asthma control services through home-based and/or school-based strategies; Coordinate with health care organizations to improve coverage, delivery, and use of clinical and other services. </t>
  </si>
  <si>
    <t>Purpose of Proposed Ceiling Adjustment (if applicable): None</t>
  </si>
  <si>
    <t>Variances:  Grant ended on 08/31/19</t>
  </si>
  <si>
    <t xml:space="preserve">HTH 590 </t>
  </si>
  <si>
    <t>Behavioral Risk Factor Surveillance System</t>
  </si>
  <si>
    <t>S 15 576 H</t>
  </si>
  <si>
    <t>Intended Purpose:  To provide financial and technical assistance to collect data on health risk behaviors, health status, health care access, and preventive health practices.  The Behavioral Risk Factors Surveillance System (BRFSS) is the only continuous, state-based, health surveillance system conduced.</t>
  </si>
  <si>
    <t xml:space="preserve">Source of Revenues:   Centers for Disease Control and Prevention (CDC), National Center for Chronic Disease Prevention and Health Promotion
</t>
  </si>
  <si>
    <t>Current Program Activities/Allowable Expenses:   The Hawaii BRFSS program has operated continuously in Hawaii since 1986. Funding from the Centers for Disease Control and Prevention (CDC), Department of Health programs, and the University of Hawaii supports BRFSS personnel salary and fringe and operational costs, including time spent constructing a state-specific BRFSS questionnaire; collecting and submitting data using surveillance methodologies and protocols; forming and maintaining collaborations; participating in CDC-sponsored training opportunities; and disseminating data and other public health products to the public and research communities.</t>
  </si>
  <si>
    <t>Purpose of Proposed Ceiling Adjustment (if applicable): N/A</t>
  </si>
  <si>
    <t xml:space="preserve"> (old</t>
  </si>
  <si>
    <t>Heart Disease &amp; Stroke, Diabetes and Obesity Prevention</t>
  </si>
  <si>
    <t>S 15 578 H</t>
  </si>
  <si>
    <t>Intended Purpose:  Support implementation of population-wide and priority population approaches to prevent obesity, diabetes, and heart disease and stroke and reduce health disparities in these areas among adults.</t>
  </si>
  <si>
    <t xml:space="preserve">Source of Revenues:  CDC National Center for Chronic Disease Prevention and Health Promotion
</t>
  </si>
  <si>
    <t xml:space="preserve">Current Program Activities/Allowable Expenses:   Implement nutrition and beverage standards, strengthen healthier food access and sales, community promotion and development and/or implementation of transportation and community plans to promote physical activity; </t>
  </si>
  <si>
    <t>Purpose of Proposed Ceiling Adjustment (if applicable):</t>
  </si>
  <si>
    <t>Variances:  ended on 9/29/2018</t>
  </si>
  <si>
    <t>Tobacco Quitline</t>
  </si>
  <si>
    <t>S 15 585 H</t>
  </si>
  <si>
    <t>Intended Purpose:  Expand the capacity of the Tobacco Prevention and Education Program to implement evidence-based cessation interventions as it relates to the Hawaii Tobacco Quitline.</t>
  </si>
  <si>
    <t>Source of Revenues: CDC National Center for Chronic Disease Prevention and Health Promotion, Office on Smoking and Health  - financed solely by the Prevention and Public Health Fund</t>
  </si>
  <si>
    <t>Current Program Activities/Allowable Expenses:  Ensure infrastructure for State Quitline; improve Quitline capacity; participate in surveillance and evaluation efforts; identify and target disparate populations; improve sustainability; increase media efforts; enhance Quitline protocol and operations; improve understanding of comprehensive cessation coverage for Medicaid recipients; promote health systems change.</t>
  </si>
  <si>
    <t xml:space="preserve">Variances:  Grant was extended from 7/31/2019 to 4/28/2020, and from 4/29/2020 to 6/29/2020.  This multi-year grant ended on 6/29/2020.  </t>
  </si>
  <si>
    <t>Tobacco Program Control</t>
  </si>
  <si>
    <t>S 15 586 H</t>
  </si>
  <si>
    <t>Intended Purpose: To support the implementation of evidence-based environmental, policy, and systems interventions, strategies, and activities to reduce tobacco use, secondhand smoke exposure, tobacco-related disparities and associated disease, disability, and death.</t>
  </si>
  <si>
    <t>Source of Revenues: Centers for Disease Control and Prevention (CDC), National Center for Chronic Disease Prevention and Health Promotion Office on Smoking and Health</t>
  </si>
  <si>
    <t>Current Program Activities/Allowable Expenses:  Implementation of:  State and community interventions; mass-reach health communication interventions; cessation interventions; surveillance and evaluation; infrastructure, administration, and management.</t>
  </si>
  <si>
    <t>Purpose of Proposed Ceiling Adjustment (if applicable):  None</t>
  </si>
  <si>
    <t>Variances:  The decrease in expenditure is due to vacancies in the tobacco programs section. This grant ended on 6/29/2020.</t>
  </si>
  <si>
    <t>L. Irvin</t>
  </si>
  <si>
    <t>HTH 590-GP</t>
  </si>
  <si>
    <t>808-586-4488</t>
  </si>
  <si>
    <t>Coverdell National Acute Stroke Program</t>
  </si>
  <si>
    <t>Administratively created (Section 317(k)(2) of Public Health Services Act</t>
  </si>
  <si>
    <t>S 586 H</t>
  </si>
  <si>
    <t xml:space="preserve">Intended Purpose: Support implementation of comprehensive stroke system for individuals, both at highest risk for stroke events and for stroke patients, </t>
  </si>
  <si>
    <t xml:space="preserve">across the continuum of care. </t>
  </si>
  <si>
    <t>Source of Revenues: Centers for Disease Control and Prevention, Division of Heart Disease and Stroke</t>
  </si>
  <si>
    <t xml:space="preserve">Current Program Activities/Allowable Expenses: Identify patients with stroke risk factors; strengthen state stroke coalition and partnerships; engage </t>
  </si>
  <si>
    <t xml:space="preserve">community health workers; expand existing data infrastructure for stroke; analyze data to improve transitions of care; develop patient care </t>
  </si>
  <si>
    <t>protocols within EMS/hospitals.</t>
  </si>
  <si>
    <t>Purpose of Proposed Ceiling Adjustment (if applicable):  This is a non-recurring competitive grant award for 3 years, 6/30/21 to 6/29/24.</t>
  </si>
  <si>
    <t xml:space="preserve">Variances: This is a new grant that started in FY2022. </t>
  </si>
  <si>
    <t>Nancy Bartter</t>
  </si>
  <si>
    <t>HTH 840 FH</t>
  </si>
  <si>
    <t>586-7567</t>
  </si>
  <si>
    <t>Public Water System Supervision</t>
  </si>
  <si>
    <t>PL 93-523, Safe Drinking Water Act</t>
  </si>
  <si>
    <t>S 556 H</t>
  </si>
  <si>
    <t>Intended Purpose:  Protect public health by ensuring safe drinking water</t>
  </si>
  <si>
    <t>Source of Revenues:  Federal grant funds from Environmental Protection Agency</t>
  </si>
  <si>
    <t>Current Program Activities/Allowable Expenses: Ensure that public water systems provide safe drinking water through compliance with national primary dinking water regulations</t>
  </si>
  <si>
    <t xml:space="preserve">Purpose of Proposed Ceiling Increase (if applicable): </t>
  </si>
  <si>
    <t>Variances:  Grant has a 2-year budget/project period, but ceiling included each year for budgetary purposes, because positions are funded by this grant.  Lower award received in 2018-2019 to enable EPA to change award period from calendar year to federal fiscal year.</t>
  </si>
  <si>
    <t xml:space="preserve">   List each net transfer in/out; list each account number</t>
  </si>
  <si>
    <t>Amount Req. for Bond Conveyance</t>
  </si>
  <si>
    <t>Water Pollution Control - Groundwater</t>
  </si>
  <si>
    <t>PL 92-500, Clean Water Act, Section 106</t>
  </si>
  <si>
    <t>S 557 H</t>
  </si>
  <si>
    <t>Intended Purpose:  Prevent, reduce, and eliminate groundwater pollution</t>
  </si>
  <si>
    <t>Current Program Activities/Allowable Expenses: Implement State Groundwater Protection Program and wellhead protection activities</t>
  </si>
  <si>
    <t>Variances:  Prior award period was extended to 5 years.  Award received in FY 20 was for one year, and now this grant has been combined into the Water Pollution Control - Surface Water grant, S-298-H.  Expenditures vary according to workplan.</t>
  </si>
  <si>
    <t>JS5604 (refund to the fed)</t>
  </si>
  <si>
    <t>HTH 840 FJ</t>
  </si>
  <si>
    <t>Hazardous Waste Management Program</t>
  </si>
  <si>
    <t>PL 94-580, Resource Conservation and Recovery Act</t>
  </si>
  <si>
    <t>S 558 H</t>
  </si>
  <si>
    <t>Intended Purpose:  Implement regulations of the Resource Conservation and Recovery Act (RCRA)</t>
  </si>
  <si>
    <t>Current Program Activities/Allowable Expenses:  Ensure RCRA compliance at hazardous waste generation and management facilities, issue permits to hazardous waste management facilities, manage clean-up of contaminated sites, and develop and maintain programs aimed at reducing waste and increasing recycling</t>
  </si>
  <si>
    <t>Variances:  Grant changed from 1-year to 2-year award period, starting in FY 18.  Ceiling included each year for budgetary purposes, since positions are funded by this grant.</t>
  </si>
  <si>
    <t>HTH 840 FF &amp; HTH 610 FR</t>
  </si>
  <si>
    <t>Air Pollution Control Program</t>
  </si>
  <si>
    <t>Clean Air Act, Section 105; 40 CFR Parts 31 &amp; 35 Subpart A</t>
  </si>
  <si>
    <t>S 559 H</t>
  </si>
  <si>
    <t>Intended Purpose: Protect and improve air quality and reduce the risks to public health and the environment</t>
  </si>
  <si>
    <t>Current Program Activities/Allowable Expenses: Strategic planning and evaluation, compliance assistance, developing state implementation plans, monitoring air emissions, rule-making, issuing permits and other other program-related activities</t>
  </si>
  <si>
    <t xml:space="preserve">Purpose of Proposed Ceiling Increase (if applicable):  </t>
  </si>
  <si>
    <t>Variances:  From FY18, all expenditures to this grant are coded to S-559-H, since new federal funds methodology impedes spending.  Award period changed from 1-year to 2-year, starting in FY 20.</t>
  </si>
  <si>
    <t>HTH 840 FF</t>
  </si>
  <si>
    <t>PM 2.5 Monitoring Network</t>
  </si>
  <si>
    <t>Clean Air Act, Section 103; 40 CFR Part 31</t>
  </si>
  <si>
    <t>S 560 H</t>
  </si>
  <si>
    <t>Intended Purpose: Improve air quality and reduce risks to public health and the environment</t>
  </si>
  <si>
    <t>Current Program Activities/Allowable Expenses:  Monitor fine particulate matter to determine compliance with the PM 2.5 National Ambient Air Quality Standards and determine reductions in air emissions</t>
  </si>
  <si>
    <t>Purpose of Proposed Ceiling Increase (if applicable):</t>
  </si>
  <si>
    <t xml:space="preserve">Variances:  Grant probably has a multi-year budget/project period, but ceiling included each year because that is unknown.  Variances are primarily due to timing of equipment replacement, repair, and maintenance, amount of inter-island travel needed, and travel costs for off-island conference/training. </t>
  </si>
  <si>
    <t>HTH 610 FP</t>
  </si>
  <si>
    <t>Manufactured Food Training Grant Program</t>
  </si>
  <si>
    <t>45 CFR Parts 74 and 92</t>
  </si>
  <si>
    <t>S 562 H</t>
  </si>
  <si>
    <t>Intended Purpose:   Provides funds to support the training needs of manufactured food programs at the State, local, tribal, and territorial levels.</t>
  </si>
  <si>
    <t>Source of Revenues:  Grant award from the Association of Food and Drug Officials.  Award is a subaward from AFDO's federal grant award from the U.S. Food and Drug Administration.</t>
  </si>
  <si>
    <t>Current Program Activities/Allowable Expenses:  Travel costs for five Manufactured Food Training Program courses.</t>
  </si>
  <si>
    <t>Variances:   New award first received in FY 20.  Unsure about future awards and in-person attendance due to pandemic concerns.</t>
  </si>
  <si>
    <t>Manufactured Food Trng Grant Prog-FD340</t>
  </si>
  <si>
    <t>S 564 H</t>
  </si>
  <si>
    <t>Current Program Activities/Allowable Expenses:  Travel costs for one Manufactured Food Training Program course</t>
  </si>
  <si>
    <t xml:space="preserve">Purpose of Proposed Ceiling Adjustment (if applicable):   </t>
  </si>
  <si>
    <t>Utey Uch</t>
  </si>
  <si>
    <t>HTH 720</t>
  </si>
  <si>
    <t>(808) 692-7229</t>
  </si>
  <si>
    <t>OHCA Health Care Administrative Services</t>
  </si>
  <si>
    <t>Social Security Act, Section 1864, and U.S. Public Law 100-578</t>
  </si>
  <si>
    <t>S-**-583-H</t>
  </si>
  <si>
    <t xml:space="preserve">Intended Purpose: </t>
  </si>
  <si>
    <t>To meet contractual obligations pursuant to Act 093, SLH 2012 which transferred licensing responsibilities of home and community-based case management, community care foster family homes and adult day care facilities from the Hawaii department of human services to the office of health care assurance within the department of health.</t>
  </si>
  <si>
    <t xml:space="preserve">Source of Revenues: </t>
  </si>
  <si>
    <t xml:space="preserve">The source of revenues are from the State general funds and also from Federal contracts within the Hawaii Department of Human Services (DHS).  The contract funding is relatively stable from year to year but the federal portion is determined by DHS on behalf of the Centers for Medicare and Medicaid Services (CMS) after periodic reviews based on the number of Medicaid clients being served.   </t>
  </si>
  <si>
    <t>Licensing activities of home and community-based case management, community care foster family homes and adult day care facilities.</t>
  </si>
  <si>
    <t xml:space="preserve">Purpose of Proposed Ceiling Adjustment (if applicable): </t>
  </si>
  <si>
    <t xml:space="preserve">Variances: </t>
  </si>
  <si>
    <t>Expenditure is increased in FY2020 due to contract price increase.</t>
  </si>
  <si>
    <t>JS0428/0793/2243/3700/54785</t>
  </si>
  <si>
    <t>Various dates</t>
  </si>
  <si>
    <t>Transfer-out</t>
  </si>
  <si>
    <t>Terry Joyce</t>
  </si>
  <si>
    <t>HTH 730</t>
  </si>
  <si>
    <t>733-9217</t>
  </si>
  <si>
    <t>Injury Prevention and Control, PHHS Block Grant</t>
  </si>
  <si>
    <t>Part A, Title XIX, Public Health Service Act</t>
  </si>
  <si>
    <t>S 587 H</t>
  </si>
  <si>
    <t>Intended Purpose: Develop, promote, coordinate &amp; evaluate projects &amp; policies that lead to the reduction of injury deaths, hospitalizations &amp; costs.</t>
  </si>
  <si>
    <t>Source of Revenues: Department of Health and Human Services, Public Health Service Centers for Disease Control and Prevention.</t>
  </si>
  <si>
    <t>Current Program Activities/Allowable Expenses: Collect, analyze, report data on causes of injury morbidity &amp; mortality/Personnel and other costs.</t>
  </si>
  <si>
    <t>Variances:  See Note 3 and Note 4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</si>
  <si>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</si>
  <si>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</si>
  <si>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Project Period for this grant is from 10/01/20xx through 09/30/20xy.</t>
    </r>
  </si>
  <si>
    <r>
      <t>Note 4:</t>
    </r>
    <r>
      <rPr>
        <sz val="10"/>
        <rFont val="Arial"/>
        <family val="2"/>
      </rPr>
      <t xml:space="preserve">  There was a reduction in procurement of services during COVID-19 restrictions in FY 2021.</t>
    </r>
  </si>
  <si>
    <t>Brian Pang</t>
  </si>
  <si>
    <t>HTH 760</t>
  </si>
  <si>
    <t>(808) 586-8050</t>
  </si>
  <si>
    <t>Hawaii National Violent Death Reporting System (NVDRS) Project</t>
  </si>
  <si>
    <t>Act 134-2013</t>
  </si>
  <si>
    <t>S-593-H</t>
  </si>
  <si>
    <t xml:space="preserve">     Improve violent death data collection and reporting in the State of Hawaii</t>
  </si>
  <si>
    <t xml:space="preserve">     Competitive federal grant award</t>
  </si>
  <si>
    <t xml:space="preserve">     Activities include working with local law enforcement, the Medical Examiner's office on Oahu and Medical coroners on the neighbors islands to discuss </t>
  </si>
  <si>
    <t xml:space="preserve">     the collection and reporting of violent death (i.e.: murder, suicide and undetermined manner of death) information. </t>
  </si>
  <si>
    <t xml:space="preserve">     This includes meetings on all islands and completion of data sharing agreements</t>
  </si>
  <si>
    <t xml:space="preserve">      FY16 to FY17 and FY17 to FY18 due to delays in procurement. Project end date 8/31/2019.</t>
  </si>
  <si>
    <t>S.Chun</t>
  </si>
  <si>
    <t>HTH 904-AJ</t>
  </si>
  <si>
    <t>6-7323</t>
  </si>
  <si>
    <t>No Wrong Door</t>
  </si>
  <si>
    <t>PL 109-442</t>
  </si>
  <si>
    <t>S 568 H</t>
  </si>
  <si>
    <t>Intended Purpose: Implementation of the No Wrong Door System for all populations and all players.</t>
  </si>
  <si>
    <t>Source of Revenues: Administration on Community Living</t>
  </si>
  <si>
    <t>Current Program Activities/Allowable Expenses: Network built to support individuals needing long term care. Expenses are operating and</t>
  </si>
  <si>
    <t>administrative.</t>
  </si>
  <si>
    <t>Variances: Grant ends at the end of 2019.</t>
  </si>
  <si>
    <t>Variances: The variance in revenues and expenditures between FY 2018-19 is due to a substantial increase in the amount of financial assistance provided from OPPPD, the grant administrator, to FHSD, for various FHSD programs.  The increase in ceiling, revenues, and expenditures for FY2019-2020 is to reflect the higher level of support FHSD received from this block grant. From FY2022 onward, FHSD anticipates receiving approximately $40,000 to support FHSD/MCHB programs only.  The estimated decrease in ceiling, revenues, and expenditures from FY2022 reflects this change.</t>
  </si>
  <si>
    <t xml:space="preserve">Variances:  Five year award from 9/30/13 to 9/29/18 plus one year no-cost extension period 9/30/18 to 9/29/19.  Variance in FY16 to FY19 is due to the delays in establishing the project and positions that led to delayed contract and contract modification execution.  Additionally due to the time limitations, this special project had to complete a reorganization and convert existing exempt positions to temporary civil service.  The existing exempt staff did not convert causing the project to lose momentum in program implementation.  No cost extension from 9/30/19 to 9/29/20.  Grant ended 9/29/20.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</si>
</sst>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1" x14ac:knownFonts="1">
    <font>
      <sz val="10"/>
      <name val="Arial"/>
    </font>
    <font>
      <sz val="11"/>
      <color theme="1"/>
      <name val="Calibri"/>
      <family val="2"/>
      <scheme val="minor"/>
    </font>
    <font>
      <b/>
      <sz val="10"/>
      <name val="Arial"/>
      <family val="2"/>
    </font>
    <font>
      <u/>
      <sz val="10"/>
      <name val="Arial"/>
      <family val="2"/>
    </font>
    <font>
      <sz val="10"/>
      <name val="Arial"/>
      <family val="2"/>
    </font>
    <font>
      <sz val="11"/>
      <color rgb="FF9C5700"/>
      <name val="Calibri"/>
      <family val="2"/>
      <scheme val="minor"/>
    </font>
    <font>
      <sz val="10"/>
      <color theme="1"/>
      <name val="Arial"/>
      <family val="2"/>
    </font>
    <font>
      <sz val="10"/>
      <color rgb="FFFF0000"/>
      <name val="Arial"/>
      <family val="2"/>
    </font>
    <font>
      <sz val="9"/>
      <name val="Arial"/>
      <family val="2"/>
    </font>
    <font>
      <sz val="9"/>
      <color rgb="FF000000"/>
      <name val="Arial"/>
      <family val="2"/>
    </font>
    <font>
      <sz val="10"/>
      <color rgb="FF000000"/>
      <name val="Arial"/>
      <family val="2"/>
    </font>
  </fonts>
  <fills count="5">
    <fill>
      <patternFill patternType="none"/>
    </fill>
    <fill>
      <patternFill patternType="gray125"/>
    </fill>
    <fill>
      <patternFill patternType="solid">
        <fgColor indexed="9"/>
        <bgColor indexed="64"/>
      </patternFill>
    </fill>
    <fill>
      <patternFill patternType="solid">
        <fgColor rgb="FFFFEB9C"/>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1">
    <xf numFmtId="0" fontId="0" fillId="0" borderId="0"/>
    <xf numFmtId="0" fontId="5" fillId="3" borderId="0" applyNumberFormat="0" applyBorder="0" applyAlignment="0" applyProtection="0"/>
    <xf numFmtId="0" fontId="4" fillId="0" borderId="0"/>
    <xf numFmtId="0" fontId="4" fillId="0" borderId="0"/>
    <xf numFmtId="0" fontId="4" fillId="0" borderId="0"/>
    <xf numFmtId="0" fontId="4" fillId="0" borderId="0"/>
    <xf numFmtId="0" fontId="1" fillId="0" borderId="0"/>
    <xf numFmtId="9" fontId="4" fillId="0" borderId="0" applyFont="0" applyFill="0" applyBorder="0" applyAlignment="0" applyProtection="0"/>
    <xf numFmtId="0" fontId="1" fillId="0" borderId="0"/>
    <xf numFmtId="0" fontId="1" fillId="0" borderId="0"/>
    <xf numFmtId="43" fontId="1" fillId="0" borderId="0" applyFont="0" applyFill="0" applyBorder="0" applyAlignment="0" applyProtection="0"/>
  </cellStyleXfs>
  <cellXfs count="237">
    <xf numFmtId="0" fontId="0" fillId="0" borderId="0" xfId="0"/>
    <xf numFmtId="0" fontId="4" fillId="0" borderId="0" xfId="2"/>
    <xf numFmtId="0" fontId="7" fillId="0" borderId="0" xfId="3" applyFont="1"/>
    <xf numFmtId="0" fontId="4" fillId="0" borderId="0" xfId="3"/>
    <xf numFmtId="0" fontId="4" fillId="0" borderId="0" xfId="4"/>
    <xf numFmtId="0" fontId="4" fillId="0" borderId="1" xfId="5" applyBorder="1"/>
    <xf numFmtId="0" fontId="4" fillId="0" borderId="1" xfId="4" applyBorder="1"/>
    <xf numFmtId="0" fontId="4" fillId="0" borderId="0" xfId="4" applyAlignment="1">
      <alignment horizontal="right"/>
    </xf>
    <xf numFmtId="0" fontId="4" fillId="0" borderId="2" xfId="5" applyBorder="1"/>
    <xf numFmtId="0" fontId="4" fillId="0" borderId="2" xfId="4" applyBorder="1"/>
    <xf numFmtId="0" fontId="4" fillId="0" borderId="1" xfId="3" applyBorder="1"/>
    <xf numFmtId="0" fontId="4" fillId="0" borderId="2" xfId="3" applyBorder="1"/>
    <xf numFmtId="0" fontId="8" fillId="0" borderId="0" xfId="4" applyFont="1" applyAlignment="1">
      <alignment horizontal="left" vertical="top" wrapText="1"/>
    </xf>
    <xf numFmtId="0" fontId="4" fillId="0" borderId="0" xfId="5"/>
    <xf numFmtId="0" fontId="4" fillId="0" borderId="11" xfId="3" applyBorder="1"/>
    <xf numFmtId="0" fontId="4" fillId="0" borderId="4" xfId="3" applyBorder="1"/>
    <xf numFmtId="0" fontId="4" fillId="0" borderId="6" xfId="3" applyBorder="1" applyAlignment="1">
      <alignment horizontal="center"/>
    </xf>
    <xf numFmtId="0" fontId="4" fillId="0" borderId="0" xfId="3" applyAlignment="1">
      <alignment horizontal="center"/>
    </xf>
    <xf numFmtId="0" fontId="4" fillId="0" borderId="3" xfId="3" applyBorder="1" applyAlignment="1">
      <alignment horizontal="center"/>
    </xf>
    <xf numFmtId="0" fontId="4" fillId="0" borderId="4" xfId="3" applyBorder="1" applyAlignment="1">
      <alignment horizontal="center"/>
    </xf>
    <xf numFmtId="0" fontId="4" fillId="2" borderId="3" xfId="3" applyFill="1" applyBorder="1" applyAlignment="1">
      <alignment horizontal="center"/>
    </xf>
    <xf numFmtId="38" fontId="4" fillId="0" borderId="3" xfId="3" applyNumberFormat="1" applyBorder="1"/>
    <xf numFmtId="38" fontId="4" fillId="0" borderId="3" xfId="4" applyNumberFormat="1" applyBorder="1"/>
    <xf numFmtId="38" fontId="4" fillId="0" borderId="0" xfId="3" applyNumberFormat="1"/>
    <xf numFmtId="38" fontId="4" fillId="0" borderId="4" xfId="3" applyNumberFormat="1" applyBorder="1"/>
    <xf numFmtId="38" fontId="4" fillId="0" borderId="2" xfId="3" applyNumberFormat="1" applyBorder="1"/>
    <xf numFmtId="38" fontId="4" fillId="0" borderId="11" xfId="3" applyNumberFormat="1" applyBorder="1"/>
    <xf numFmtId="0" fontId="4" fillId="0" borderId="8" xfId="3" applyBorder="1"/>
    <xf numFmtId="0" fontId="4" fillId="0" borderId="9" xfId="3" applyBorder="1"/>
    <xf numFmtId="38" fontId="4" fillId="0" borderId="4" xfId="2" applyNumberFormat="1" applyBorder="1"/>
    <xf numFmtId="38" fontId="4" fillId="0" borderId="3" xfId="2" applyNumberFormat="1" applyBorder="1"/>
    <xf numFmtId="38" fontId="4" fillId="0" borderId="13" xfId="2" applyNumberFormat="1" applyBorder="1"/>
    <xf numFmtId="0" fontId="4" fillId="0" borderId="5" xfId="3" applyBorder="1"/>
    <xf numFmtId="38" fontId="4" fillId="0" borderId="9" xfId="3" applyNumberFormat="1" applyBorder="1" applyAlignment="1">
      <alignment horizontal="center"/>
    </xf>
    <xf numFmtId="38" fontId="4" fillId="0" borderId="14" xfId="3" applyNumberFormat="1" applyBorder="1" applyAlignment="1">
      <alignment horizontal="center"/>
    </xf>
    <xf numFmtId="0" fontId="4" fillId="0" borderId="12" xfId="3" applyBorder="1"/>
    <xf numFmtId="38" fontId="4" fillId="0" borderId="12" xfId="3" applyNumberFormat="1" applyBorder="1"/>
    <xf numFmtId="0" fontId="3" fillId="0" borderId="1" xfId="3" applyFont="1" applyBorder="1"/>
    <xf numFmtId="38" fontId="4" fillId="0" borderId="1" xfId="3" applyNumberFormat="1" applyBorder="1"/>
    <xf numFmtId="0" fontId="4" fillId="0" borderId="7" xfId="3" applyBorder="1"/>
    <xf numFmtId="38" fontId="4" fillId="0" borderId="13" xfId="3" applyNumberFormat="1" applyBorder="1"/>
    <xf numFmtId="0" fontId="4" fillId="0" borderId="10" xfId="3" applyBorder="1"/>
    <xf numFmtId="0" fontId="4" fillId="0" borderId="6" xfId="3" applyBorder="1"/>
    <xf numFmtId="0" fontId="1" fillId="2" borderId="0" xfId="6" applyFill="1"/>
    <xf numFmtId="0" fontId="1" fillId="0" borderId="0" xfId="6"/>
    <xf numFmtId="0" fontId="4" fillId="2" borderId="0" xfId="3" applyFill="1"/>
    <xf numFmtId="0" fontId="4" fillId="2" borderId="1" xfId="3" applyFill="1" applyBorder="1"/>
    <xf numFmtId="0" fontId="4" fillId="2" borderId="0" xfId="3" applyFill="1" applyAlignment="1">
      <alignment horizontal="right"/>
    </xf>
    <xf numFmtId="0" fontId="4" fillId="2" borderId="2" xfId="3" applyFill="1" applyBorder="1"/>
    <xf numFmtId="0" fontId="4" fillId="0" borderId="0" xfId="3" applyAlignment="1">
      <alignment horizontal="left" vertical="top" wrapText="1"/>
    </xf>
    <xf numFmtId="0" fontId="4" fillId="0" borderId="0" xfId="3" applyAlignment="1">
      <alignment vertical="top"/>
    </xf>
    <xf numFmtId="0" fontId="4" fillId="0" borderId="1" xfId="3" applyBorder="1" applyAlignment="1">
      <alignment horizontal="left" vertical="top" wrapText="1"/>
    </xf>
    <xf numFmtId="0" fontId="1" fillId="2" borderId="11" xfId="6" applyFill="1" applyBorder="1"/>
    <xf numFmtId="0" fontId="1" fillId="2" borderId="4" xfId="6" applyFill="1" applyBorder="1"/>
    <xf numFmtId="0" fontId="4" fillId="2" borderId="6" xfId="6" applyFont="1" applyFill="1" applyBorder="1" applyAlignment="1">
      <alignment horizontal="center"/>
    </xf>
    <xf numFmtId="0" fontId="4" fillId="0" borderId="6" xfId="6" applyFont="1" applyBorder="1" applyAlignment="1">
      <alignment horizontal="center"/>
    </xf>
    <xf numFmtId="0" fontId="1" fillId="0" borderId="3" xfId="6" applyBorder="1" applyAlignment="1">
      <alignment horizontal="center"/>
    </xf>
    <xf numFmtId="0" fontId="1" fillId="2" borderId="4" xfId="6" applyFill="1" applyBorder="1" applyAlignment="1">
      <alignment horizontal="center"/>
    </xf>
    <xf numFmtId="0" fontId="1" fillId="2" borderId="3" xfId="6" applyFill="1" applyBorder="1" applyAlignment="1">
      <alignment horizontal="center"/>
    </xf>
    <xf numFmtId="0" fontId="4" fillId="2" borderId="11" xfId="3" applyFill="1" applyBorder="1"/>
    <xf numFmtId="0" fontId="4" fillId="2" borderId="4" xfId="3" applyFill="1" applyBorder="1"/>
    <xf numFmtId="38" fontId="4" fillId="2" borderId="3" xfId="3" applyNumberFormat="1" applyFill="1" applyBorder="1"/>
    <xf numFmtId="38" fontId="4" fillId="2" borderId="4" xfId="3" applyNumberFormat="1" applyFill="1" applyBorder="1"/>
    <xf numFmtId="0" fontId="4" fillId="2" borderId="8" xfId="3" applyFill="1" applyBorder="1"/>
    <xf numFmtId="0" fontId="4" fillId="2" borderId="9" xfId="3" applyFill="1" applyBorder="1"/>
    <xf numFmtId="38" fontId="4" fillId="2" borderId="13" xfId="3" applyNumberFormat="1" applyFill="1" applyBorder="1"/>
    <xf numFmtId="0" fontId="4" fillId="2" borderId="5" xfId="3" applyFill="1" applyBorder="1"/>
    <xf numFmtId="38" fontId="4" fillId="2" borderId="9" xfId="3" applyNumberFormat="1" applyFill="1" applyBorder="1"/>
    <xf numFmtId="38" fontId="4" fillId="2" borderId="14" xfId="3" applyNumberFormat="1" applyFill="1" applyBorder="1"/>
    <xf numFmtId="0" fontId="4" fillId="2" borderId="12" xfId="3" applyFill="1" applyBorder="1"/>
    <xf numFmtId="38" fontId="4" fillId="2" borderId="12" xfId="3" applyNumberFormat="1" applyFill="1" applyBorder="1"/>
    <xf numFmtId="0" fontId="3" fillId="2" borderId="1" xfId="3" applyFont="1" applyFill="1" applyBorder="1"/>
    <xf numFmtId="38" fontId="4" fillId="2" borderId="1" xfId="3" applyNumberFormat="1" applyFill="1" applyBorder="1"/>
    <xf numFmtId="0" fontId="4" fillId="2" borderId="7" xfId="3" applyFill="1" applyBorder="1"/>
    <xf numFmtId="0" fontId="4" fillId="2" borderId="10" xfId="3" applyFill="1" applyBorder="1"/>
    <xf numFmtId="0" fontId="4" fillId="2" borderId="6" xfId="3" applyFill="1" applyBorder="1"/>
    <xf numFmtId="0" fontId="4" fillId="4" borderId="0" xfId="3" applyFill="1" applyAlignment="1">
      <alignment wrapText="1"/>
    </xf>
    <xf numFmtId="0" fontId="4" fillId="4" borderId="0" xfId="3" applyFill="1"/>
    <xf numFmtId="38" fontId="4" fillId="0" borderId="9" xfId="3" applyNumberFormat="1" applyBorder="1"/>
    <xf numFmtId="0" fontId="4" fillId="0" borderId="0" xfId="3" applyAlignment="1">
      <alignment horizontal="left" wrapText="1"/>
    </xf>
    <xf numFmtId="0" fontId="4" fillId="0" borderId="1" xfId="3" applyBorder="1" applyAlignment="1">
      <alignment wrapText="1"/>
    </xf>
    <xf numFmtId="38" fontId="4" fillId="2" borderId="14" xfId="3" applyNumberFormat="1" applyFill="1" applyBorder="1" applyAlignment="1">
      <alignment horizontal="center"/>
    </xf>
    <xf numFmtId="0" fontId="7" fillId="0" borderId="0" xfId="2" applyFont="1"/>
    <xf numFmtId="0" fontId="10" fillId="0" borderId="2" xfId="3" applyFont="1" applyBorder="1" applyAlignment="1">
      <alignment wrapText="1"/>
    </xf>
    <xf numFmtId="0" fontId="4" fillId="0" borderId="1" xfId="4" applyBorder="1" applyAlignment="1">
      <alignment horizontal="left"/>
    </xf>
    <xf numFmtId="0" fontId="4" fillId="0" borderId="2" xfId="4" applyBorder="1" applyAlignment="1">
      <alignment horizontal="left"/>
    </xf>
    <xf numFmtId="0" fontId="4" fillId="0" borderId="0" xfId="3" applyAlignment="1">
      <alignment vertical="top" wrapText="1"/>
    </xf>
    <xf numFmtId="0" fontId="3" fillId="0" borderId="0" xfId="5" applyFont="1"/>
    <xf numFmtId="0" fontId="3" fillId="0" borderId="0" xfId="3" applyFont="1"/>
    <xf numFmtId="0" fontId="8" fillId="0" borderId="2" xfId="4" applyFont="1" applyBorder="1" applyAlignment="1">
      <alignment vertical="top" wrapText="1"/>
    </xf>
    <xf numFmtId="0" fontId="8" fillId="0" borderId="0" xfId="4" applyFont="1" applyAlignment="1">
      <alignment vertical="top" wrapText="1"/>
    </xf>
    <xf numFmtId="0" fontId="5" fillId="0" borderId="0" xfId="1" applyFill="1"/>
    <xf numFmtId="0" fontId="7" fillId="2" borderId="0" xfId="3" applyFont="1" applyFill="1"/>
    <xf numFmtId="0" fontId="4" fillId="2" borderId="6" xfId="3" applyFill="1" applyBorder="1" applyAlignment="1">
      <alignment horizontal="center"/>
    </xf>
    <xf numFmtId="9" fontId="0" fillId="0" borderId="0" xfId="7" applyFont="1" applyAlignment="1">
      <alignment horizontal="center"/>
    </xf>
    <xf numFmtId="38" fontId="4" fillId="0" borderId="0" xfId="3" applyNumberFormat="1" applyAlignment="1">
      <alignment horizontal="center"/>
    </xf>
    <xf numFmtId="38" fontId="4" fillId="0" borderId="6" xfId="3" applyNumberFormat="1" applyBorder="1"/>
    <xf numFmtId="38" fontId="4" fillId="0" borderId="14" xfId="3" applyNumberFormat="1" applyBorder="1"/>
    <xf numFmtId="0" fontId="4" fillId="2" borderId="0" xfId="3" applyFill="1" applyAlignment="1">
      <alignment vertical="top"/>
    </xf>
    <xf numFmtId="0" fontId="4" fillId="2" borderId="4" xfId="3" applyFill="1" applyBorder="1" applyAlignment="1">
      <alignment horizontal="center"/>
    </xf>
    <xf numFmtId="0" fontId="4" fillId="2" borderId="0" xfId="3" applyFill="1" applyAlignment="1">
      <alignment horizontal="left" vertical="top" wrapText="1"/>
    </xf>
    <xf numFmtId="0" fontId="4" fillId="2" borderId="0" xfId="3" applyFill="1" applyAlignment="1">
      <alignment wrapText="1"/>
    </xf>
    <xf numFmtId="17" fontId="4" fillId="2" borderId="2" xfId="3" quotePrefix="1" applyNumberFormat="1" applyFill="1" applyBorder="1"/>
    <xf numFmtId="0" fontId="4" fillId="2" borderId="0" xfId="3" applyFill="1" applyAlignment="1">
      <alignment horizontal="left" wrapText="1"/>
    </xf>
    <xf numFmtId="0" fontId="4" fillId="2" borderId="0" xfId="4" applyFill="1"/>
    <xf numFmtId="0" fontId="4" fillId="2" borderId="1" xfId="4" applyFill="1" applyBorder="1"/>
    <xf numFmtId="0" fontId="4" fillId="2" borderId="0" xfId="4" applyFill="1" applyAlignment="1">
      <alignment horizontal="right"/>
    </xf>
    <xf numFmtId="0" fontId="4" fillId="2" borderId="1" xfId="8" applyFont="1" applyFill="1" applyBorder="1"/>
    <xf numFmtId="0" fontId="4" fillId="2" borderId="2" xfId="8" applyFont="1" applyFill="1" applyBorder="1"/>
    <xf numFmtId="0" fontId="4" fillId="2" borderId="2" xfId="4" applyFill="1" applyBorder="1"/>
    <xf numFmtId="0" fontId="6" fillId="2" borderId="0" xfId="8" applyFont="1" applyFill="1" applyAlignment="1">
      <alignment vertical="top"/>
    </xf>
    <xf numFmtId="3" fontId="4" fillId="0" borderId="0" xfId="4" applyNumberFormat="1"/>
    <xf numFmtId="0" fontId="4" fillId="2" borderId="11" xfId="4" applyFill="1" applyBorder="1"/>
    <xf numFmtId="0" fontId="4" fillId="2" borderId="4" xfId="4" applyFill="1" applyBorder="1"/>
    <xf numFmtId="0" fontId="4" fillId="2" borderId="3" xfId="4" applyFill="1" applyBorder="1" applyAlignment="1">
      <alignment horizontal="center"/>
    </xf>
    <xf numFmtId="0" fontId="4" fillId="0" borderId="3" xfId="4" applyBorder="1" applyAlignment="1">
      <alignment horizontal="center"/>
    </xf>
    <xf numFmtId="38" fontId="4" fillId="2" borderId="3" xfId="4" applyNumberFormat="1" applyFill="1" applyBorder="1"/>
    <xf numFmtId="38" fontId="4" fillId="0" borderId="3" xfId="5" applyNumberFormat="1" applyBorder="1"/>
    <xf numFmtId="38" fontId="4" fillId="2" borderId="2" xfId="4" applyNumberFormat="1" applyFill="1" applyBorder="1"/>
    <xf numFmtId="38" fontId="4" fillId="2" borderId="4" xfId="4" applyNumberFormat="1" applyFill="1" applyBorder="1"/>
    <xf numFmtId="0" fontId="4" fillId="0" borderId="11" xfId="8" applyFont="1" applyBorder="1"/>
    <xf numFmtId="38" fontId="4" fillId="2" borderId="0" xfId="4" applyNumberFormat="1" applyFill="1"/>
    <xf numFmtId="38" fontId="4" fillId="2" borderId="6" xfId="4" applyNumberFormat="1" applyFill="1" applyBorder="1"/>
    <xf numFmtId="0" fontId="4" fillId="2" borderId="8" xfId="4" applyFill="1" applyBorder="1"/>
    <xf numFmtId="0" fontId="4" fillId="2" borderId="9" xfId="4" applyFill="1" applyBorder="1"/>
    <xf numFmtId="38" fontId="4" fillId="2" borderId="13" xfId="4" applyNumberFormat="1" applyFill="1" applyBorder="1"/>
    <xf numFmtId="0" fontId="4" fillId="2" borderId="5" xfId="4" applyFill="1" applyBorder="1"/>
    <xf numFmtId="38" fontId="4" fillId="0" borderId="9" xfId="3" applyNumberFormat="1" applyBorder="1" applyAlignment="1">
      <alignment horizontal="right"/>
    </xf>
    <xf numFmtId="0" fontId="4" fillId="2" borderId="12" xfId="4" applyFill="1" applyBorder="1"/>
    <xf numFmtId="38" fontId="4" fillId="2" borderId="12" xfId="4" applyNumberFormat="1" applyFill="1" applyBorder="1"/>
    <xf numFmtId="0" fontId="3" fillId="2" borderId="1" xfId="4" applyFont="1" applyFill="1" applyBorder="1"/>
    <xf numFmtId="38" fontId="4" fillId="0" borderId="1" xfId="4" applyNumberFormat="1" applyBorder="1"/>
    <xf numFmtId="38" fontId="4" fillId="2" borderId="1" xfId="4" applyNumberFormat="1" applyFill="1" applyBorder="1"/>
    <xf numFmtId="0" fontId="4" fillId="2" borderId="7" xfId="4" applyFill="1" applyBorder="1"/>
    <xf numFmtId="38" fontId="4" fillId="0" borderId="13" xfId="4" applyNumberFormat="1" applyBorder="1"/>
    <xf numFmtId="0" fontId="4" fillId="2" borderId="10" xfId="4" applyFill="1" applyBorder="1"/>
    <xf numFmtId="0" fontId="4" fillId="2" borderId="6" xfId="4" applyFill="1" applyBorder="1"/>
    <xf numFmtId="0" fontId="4" fillId="2" borderId="1" xfId="9" applyFont="1" applyFill="1" applyBorder="1"/>
    <xf numFmtId="0" fontId="4" fillId="2" borderId="2" xfId="9" applyFont="1" applyFill="1" applyBorder="1"/>
    <xf numFmtId="0" fontId="6" fillId="2" borderId="0" xfId="9" applyFont="1" applyFill="1" applyAlignment="1">
      <alignment vertical="top"/>
    </xf>
    <xf numFmtId="0" fontId="4" fillId="0" borderId="11" xfId="9" applyFont="1" applyBorder="1"/>
    <xf numFmtId="38" fontId="4" fillId="2" borderId="3" xfId="5" applyNumberFormat="1" applyFill="1" applyBorder="1"/>
    <xf numFmtId="0" fontId="4" fillId="2" borderId="0" xfId="4" applyFill="1" applyAlignment="1">
      <alignment horizontal="left" vertical="top" wrapText="1"/>
    </xf>
    <xf numFmtId="0" fontId="4" fillId="2" borderId="0" xfId="4" applyFill="1" applyAlignment="1">
      <alignment vertical="top"/>
    </xf>
    <xf numFmtId="0" fontId="4" fillId="0" borderId="0" xfId="4" applyAlignment="1">
      <alignment vertical="top"/>
    </xf>
    <xf numFmtId="0" fontId="4" fillId="2" borderId="0" xfId="2" applyFill="1"/>
    <xf numFmtId="0" fontId="7" fillId="2" borderId="0" xfId="2" applyFont="1" applyFill="1"/>
    <xf numFmtId="0" fontId="4" fillId="0" borderId="0" xfId="4" applyAlignment="1">
      <alignment vertical="top" wrapText="1"/>
    </xf>
    <xf numFmtId="0" fontId="4" fillId="2" borderId="11" xfId="2" applyFill="1" applyBorder="1"/>
    <xf numFmtId="0" fontId="4" fillId="2" borderId="4" xfId="2" applyFill="1" applyBorder="1"/>
    <xf numFmtId="0" fontId="4" fillId="2" borderId="6" xfId="2" applyFill="1" applyBorder="1" applyAlignment="1">
      <alignment horizontal="center"/>
    </xf>
    <xf numFmtId="0" fontId="4" fillId="0" borderId="3" xfId="2" applyBorder="1" applyAlignment="1">
      <alignment horizontal="center"/>
    </xf>
    <xf numFmtId="0" fontId="4" fillId="2" borderId="4" xfId="2" applyFill="1" applyBorder="1" applyAlignment="1">
      <alignment horizontal="center"/>
    </xf>
    <xf numFmtId="0" fontId="4" fillId="2" borderId="3" xfId="2" applyFill="1" applyBorder="1" applyAlignment="1">
      <alignment horizontal="center"/>
    </xf>
    <xf numFmtId="164" fontId="4" fillId="0" borderId="3" xfId="10" applyNumberFormat="1" applyFont="1" applyBorder="1"/>
    <xf numFmtId="38" fontId="4" fillId="2" borderId="11" xfId="4" applyNumberFormat="1" applyFill="1" applyBorder="1"/>
    <xf numFmtId="38" fontId="4" fillId="2" borderId="3" xfId="2" applyNumberFormat="1" applyFill="1" applyBorder="1"/>
    <xf numFmtId="38" fontId="4" fillId="2" borderId="11" xfId="2" applyNumberFormat="1" applyFill="1" applyBorder="1"/>
    <xf numFmtId="0" fontId="4" fillId="0" borderId="3" xfId="2" applyBorder="1"/>
    <xf numFmtId="38" fontId="4" fillId="2" borderId="4" xfId="2" applyNumberFormat="1" applyFill="1" applyBorder="1"/>
    <xf numFmtId="0" fontId="4" fillId="0" borderId="11" xfId="2" applyBorder="1"/>
    <xf numFmtId="0" fontId="4" fillId="0" borderId="2" xfId="2" applyBorder="1"/>
    <xf numFmtId="38" fontId="4" fillId="0" borderId="2" xfId="2" applyNumberFormat="1" applyBorder="1"/>
    <xf numFmtId="0" fontId="4" fillId="0" borderId="4" xfId="2" applyBorder="1"/>
    <xf numFmtId="38" fontId="4" fillId="0" borderId="11" xfId="2" applyNumberFormat="1" applyBorder="1"/>
    <xf numFmtId="0" fontId="4" fillId="0" borderId="8" xfId="2" applyBorder="1"/>
    <xf numFmtId="0" fontId="4" fillId="0" borderId="9" xfId="2" applyBorder="1"/>
    <xf numFmtId="38" fontId="4" fillId="2" borderId="2" xfId="2" applyNumberFormat="1" applyFill="1" applyBorder="1"/>
    <xf numFmtId="0" fontId="4" fillId="2" borderId="8" xfId="2" applyFill="1" applyBorder="1"/>
    <xf numFmtId="0" fontId="4" fillId="2" borderId="9" xfId="2" applyFill="1" applyBorder="1"/>
    <xf numFmtId="38" fontId="4" fillId="2" borderId="6" xfId="2" applyNumberFormat="1" applyFill="1" applyBorder="1"/>
    <xf numFmtId="38" fontId="4" fillId="2" borderId="13" xfId="2" applyNumberFormat="1" applyFill="1" applyBorder="1"/>
    <xf numFmtId="0" fontId="4" fillId="2" borderId="5" xfId="2" applyFill="1" applyBorder="1"/>
    <xf numFmtId="38" fontId="4" fillId="2" borderId="9" xfId="3" applyNumberFormat="1" applyFill="1" applyBorder="1" applyAlignment="1">
      <alignment horizontal="right"/>
    </xf>
    <xf numFmtId="0" fontId="4" fillId="2" borderId="12" xfId="2" applyFill="1" applyBorder="1"/>
    <xf numFmtId="38" fontId="4" fillId="2" borderId="12" xfId="2" applyNumberFormat="1" applyFill="1" applyBorder="1"/>
    <xf numFmtId="0" fontId="3" fillId="2" borderId="1" xfId="2" applyFont="1" applyFill="1" applyBorder="1"/>
    <xf numFmtId="0" fontId="4" fillId="2" borderId="1" xfId="2" applyFill="1" applyBorder="1"/>
    <xf numFmtId="38" fontId="4" fillId="0" borderId="1" xfId="2" applyNumberFormat="1" applyBorder="1"/>
    <xf numFmtId="38" fontId="4" fillId="2" borderId="1" xfId="2" applyNumberFormat="1" applyFill="1" applyBorder="1"/>
    <xf numFmtId="0" fontId="4" fillId="2" borderId="7" xfId="2" applyFill="1" applyBorder="1"/>
    <xf numFmtId="0" fontId="4" fillId="2" borderId="10" xfId="2" applyFill="1" applyBorder="1"/>
    <xf numFmtId="0" fontId="4" fillId="2" borderId="6" xfId="2" applyFill="1" applyBorder="1"/>
    <xf numFmtId="0" fontId="2" fillId="2" borderId="0" xfId="3" applyFont="1" applyFill="1"/>
    <xf numFmtId="0" fontId="2" fillId="2" borderId="0" xfId="3" applyFont="1" applyFill="1" applyAlignment="1">
      <alignment horizontal="right"/>
    </xf>
    <xf numFmtId="0" fontId="2" fillId="0" borderId="0" xfId="3" applyFont="1"/>
    <xf numFmtId="4" fontId="4" fillId="0" borderId="0" xfId="3" applyNumberFormat="1"/>
    <xf numFmtId="4" fontId="2" fillId="0" borderId="0" xfId="3" applyNumberFormat="1" applyFont="1"/>
    <xf numFmtId="38" fontId="4" fillId="2" borderId="6" xfId="3" applyNumberFormat="1" applyFill="1" applyBorder="1"/>
    <xf numFmtId="0" fontId="1" fillId="0" borderId="0" xfId="6" applyFill="1"/>
    <xf numFmtId="0" fontId="4" fillId="0" borderId="0" xfId="3" applyFill="1" applyAlignment="1">
      <alignment horizontal="center"/>
    </xf>
    <xf numFmtId="0" fontId="4" fillId="0" borderId="0" xfId="3" applyFill="1"/>
    <xf numFmtId="9" fontId="0" fillId="0" borderId="0" xfId="7" applyFont="1" applyFill="1" applyAlignment="1">
      <alignment horizontal="center"/>
    </xf>
    <xf numFmtId="38" fontId="4" fillId="0" borderId="0" xfId="3" applyNumberFormat="1" applyFill="1" applyAlignment="1">
      <alignment horizontal="center"/>
    </xf>
    <xf numFmtId="0" fontId="4" fillId="2" borderId="0" xfId="4" applyFill="1" applyAlignment="1">
      <alignment horizontal="left" wrapText="1"/>
    </xf>
    <xf numFmtId="0" fontId="4" fillId="2" borderId="0" xfId="4" applyFill="1" applyAlignment="1">
      <alignment horizontal="left" vertical="center" wrapText="1"/>
    </xf>
    <xf numFmtId="0" fontId="6" fillId="0" borderId="0" xfId="4" applyFont="1" applyAlignment="1">
      <alignment horizontal="left" wrapText="1"/>
    </xf>
    <xf numFmtId="0" fontId="2" fillId="2" borderId="11" xfId="4" applyFont="1" applyFill="1" applyBorder="1" applyAlignment="1">
      <alignment horizontal="center"/>
    </xf>
    <xf numFmtId="0" fontId="2" fillId="2" borderId="2" xfId="4" applyFont="1" applyFill="1" applyBorder="1" applyAlignment="1">
      <alignment horizontal="center"/>
    </xf>
    <xf numFmtId="0" fontId="2" fillId="2" borderId="4" xfId="4" applyFont="1" applyFill="1" applyBorder="1" applyAlignment="1">
      <alignment horizontal="center"/>
    </xf>
    <xf numFmtId="0" fontId="4" fillId="2" borderId="0" xfId="4" applyFill="1" applyAlignment="1">
      <alignment horizontal="left" vertical="top" wrapText="1"/>
    </xf>
    <xf numFmtId="0" fontId="6" fillId="2" borderId="0" xfId="4" applyFont="1" applyFill="1" applyAlignment="1">
      <alignment horizontal="left" wrapText="1"/>
    </xf>
    <xf numFmtId="0" fontId="4" fillId="2" borderId="12" xfId="4" applyFill="1" applyBorder="1" applyAlignment="1">
      <alignment horizontal="left" wrapText="1"/>
    </xf>
    <xf numFmtId="0" fontId="4" fillId="2" borderId="1" xfId="4" applyFill="1" applyBorder="1" applyAlignment="1">
      <alignment horizontal="left" wrapText="1"/>
    </xf>
    <xf numFmtId="0" fontId="6" fillId="2" borderId="0" xfId="4" applyFont="1" applyFill="1" applyAlignment="1">
      <alignment horizontal="left" vertical="top" wrapText="1"/>
    </xf>
    <xf numFmtId="0" fontId="6" fillId="2" borderId="1" xfId="4" applyFont="1" applyFill="1" applyBorder="1" applyAlignment="1">
      <alignment horizontal="left" vertical="top" wrapText="1"/>
    </xf>
    <xf numFmtId="0" fontId="2" fillId="2" borderId="11" xfId="2" applyFont="1" applyFill="1" applyBorder="1" applyAlignment="1">
      <alignment horizontal="center"/>
    </xf>
    <xf numFmtId="0" fontId="2" fillId="2" borderId="2" xfId="2" applyFont="1" applyFill="1" applyBorder="1" applyAlignment="1">
      <alignment horizontal="center"/>
    </xf>
    <xf numFmtId="0" fontId="2" fillId="2" borderId="4" xfId="2" applyFont="1" applyFill="1" applyBorder="1" applyAlignment="1">
      <alignment horizontal="center"/>
    </xf>
    <xf numFmtId="0" fontId="4" fillId="2" borderId="0" xfId="4" applyFill="1" applyAlignment="1">
      <alignment vertical="top" wrapText="1"/>
    </xf>
    <xf numFmtId="0" fontId="4" fillId="0" borderId="0" xfId="4" applyAlignment="1">
      <alignment vertical="top" wrapText="1"/>
    </xf>
    <xf numFmtId="0" fontId="2" fillId="0" borderId="11" xfId="3" applyFont="1" applyBorder="1" applyAlignment="1">
      <alignment horizontal="center"/>
    </xf>
    <xf numFmtId="0" fontId="2" fillId="0" borderId="2" xfId="3" applyFont="1" applyBorder="1" applyAlignment="1">
      <alignment horizontal="center"/>
    </xf>
    <xf numFmtId="0" fontId="2" fillId="0" borderId="4" xfId="3" applyFont="1" applyBorder="1" applyAlignment="1">
      <alignment horizontal="center"/>
    </xf>
    <xf numFmtId="0" fontId="4" fillId="0" borderId="0" xfId="3" applyAlignment="1">
      <alignment horizontal="left" vertical="top" wrapText="1"/>
    </xf>
    <xf numFmtId="0" fontId="2" fillId="2" borderId="11" xfId="3" applyFont="1" applyFill="1" applyBorder="1" applyAlignment="1">
      <alignment horizontal="center"/>
    </xf>
    <xf numFmtId="0" fontId="2" fillId="2" borderId="2" xfId="3" applyFont="1" applyFill="1" applyBorder="1" applyAlignment="1">
      <alignment horizontal="center"/>
    </xf>
    <xf numFmtId="0" fontId="2" fillId="2" borderId="4" xfId="3" applyFont="1" applyFill="1" applyBorder="1" applyAlignment="1">
      <alignment horizontal="center"/>
    </xf>
    <xf numFmtId="0" fontId="4" fillId="0" borderId="0" xfId="3" applyAlignment="1">
      <alignment horizontal="left" wrapText="1"/>
    </xf>
    <xf numFmtId="0" fontId="4" fillId="0" borderId="1" xfId="3" applyBorder="1" applyAlignment="1">
      <alignment horizontal="left" wrapText="1"/>
    </xf>
    <xf numFmtId="0" fontId="9" fillId="0" borderId="2" xfId="3" applyFont="1" applyBorder="1" applyAlignment="1">
      <alignment horizontal="left" wrapText="1"/>
    </xf>
    <xf numFmtId="0" fontId="4" fillId="2" borderId="0" xfId="3" applyFill="1" applyAlignment="1">
      <alignment horizontal="left" wrapText="1"/>
    </xf>
    <xf numFmtId="0" fontId="4" fillId="2" borderId="0" xfId="3" applyFill="1" applyAlignment="1">
      <alignment horizontal="left" vertical="top" wrapText="1"/>
    </xf>
    <xf numFmtId="0" fontId="2" fillId="2" borderId="0" xfId="3" applyFont="1" applyFill="1" applyAlignment="1">
      <alignment horizontal="left" vertical="top" wrapText="1"/>
    </xf>
    <xf numFmtId="0" fontId="4" fillId="2" borderId="0" xfId="3" applyFill="1" applyAlignment="1">
      <alignment horizontal="left" vertical="top"/>
    </xf>
    <xf numFmtId="0" fontId="10" fillId="0" borderId="2" xfId="3" applyFont="1" applyBorder="1" applyAlignment="1">
      <alignment horizontal="left" wrapText="1"/>
    </xf>
    <xf numFmtId="0" fontId="2" fillId="2" borderId="3" xfId="3" applyFont="1" applyFill="1" applyBorder="1" applyAlignment="1">
      <alignment horizontal="center"/>
    </xf>
    <xf numFmtId="0" fontId="4" fillId="0" borderId="1" xfId="3" applyBorder="1" applyAlignment="1">
      <alignment horizontal="left" vertical="top" wrapText="1"/>
    </xf>
    <xf numFmtId="0" fontId="4" fillId="0" borderId="0" xfId="3" applyAlignment="1">
      <alignment vertical="top" wrapText="1"/>
    </xf>
    <xf numFmtId="0" fontId="2" fillId="0" borderId="0" xfId="3" applyFont="1" applyAlignment="1">
      <alignment vertical="top" wrapText="1"/>
    </xf>
    <xf numFmtId="0" fontId="4" fillId="0" borderId="2" xfId="4" applyBorder="1" applyAlignment="1">
      <alignment horizontal="left"/>
    </xf>
    <xf numFmtId="0" fontId="4" fillId="0" borderId="2" xfId="3" applyBorder="1" applyAlignment="1">
      <alignment horizontal="left"/>
    </xf>
    <xf numFmtId="0" fontId="4" fillId="0" borderId="0" xfId="4" applyAlignment="1">
      <alignment horizontal="left" vertical="top" wrapText="1"/>
    </xf>
    <xf numFmtId="0" fontId="8" fillId="0" borderId="2" xfId="4" applyFont="1" applyBorder="1" applyAlignment="1">
      <alignment horizontal="left" wrapText="1"/>
    </xf>
    <xf numFmtId="0" fontId="8" fillId="0" borderId="2" xfId="4" applyFont="1" applyBorder="1" applyAlignment="1">
      <alignment horizontal="left" vertical="top" wrapText="1"/>
    </xf>
    <xf numFmtId="0" fontId="4" fillId="0" borderId="0" xfId="4" applyAlignment="1">
      <alignment wrapText="1"/>
    </xf>
    <xf numFmtId="0" fontId="4" fillId="0" borderId="0" xfId="3" applyAlignment="1">
      <alignment wrapText="1"/>
    </xf>
  </cellXfs>
  <cellStyles count="11">
    <cellStyle name="Comma 2" xfId="10" xr:uid="{25948F41-FA57-4282-8F00-B2E16EA48036}"/>
    <cellStyle name="Neutral" xfId="1" builtinId="28"/>
    <cellStyle name="Normal" xfId="0" builtinId="0"/>
    <cellStyle name="Normal 10" xfId="3" xr:uid="{6E847655-23EB-45EA-B87F-4612657681D5}"/>
    <cellStyle name="Normal 2" xfId="6" xr:uid="{4420F54D-8E8E-4409-9C63-14220CC34DE4}"/>
    <cellStyle name="Normal 2 2" xfId="4" xr:uid="{DD794C09-BBCF-4583-A53B-31B7B911BCE1}"/>
    <cellStyle name="Normal 4 2" xfId="2" xr:uid="{BEEBE214-67FA-4750-AD8A-FEDF52EED92E}"/>
    <cellStyle name="Normal 4 3" xfId="9" xr:uid="{518134DD-094F-42AA-A0E9-1DBD7F11F4E1}"/>
    <cellStyle name="Normal 4 4" xfId="8" xr:uid="{F0FD3C3A-81F7-4DC4-B956-25CD16E6FF2D}"/>
    <cellStyle name="Normal_HTH100 _37-47-Report-on-Non-General-Fund-Information (11-8-13)" xfId="5" xr:uid="{8897CEDA-5B64-4F34-B018-F913E4BB2DAD}"/>
    <cellStyle name="Percent 2" xfId="7" xr:uid="{B77AD1CD-60A2-4A5A-8E15-C33C9C4CB1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0B888-3713-4451-BD75-E7A51E8FDC62}">
  <sheetPr>
    <pageSetUpPr fitToPage="1"/>
  </sheetPr>
  <dimension ref="A1:M49"/>
  <sheetViews>
    <sheetView tabSelected="1" zoomScaleNormal="100" zoomScaleSheetLayoutView="70" workbookViewId="0">
      <selection activeCell="B2" sqref="B2"/>
    </sheetView>
  </sheetViews>
  <sheetFormatPr defaultColWidth="9.109375" defaultRowHeight="12.55" x14ac:dyDescent="0.2"/>
  <cols>
    <col min="1" max="2" width="14.77734375" style="4" customWidth="1"/>
    <col min="3" max="8" width="12.44140625" style="4" customWidth="1"/>
    <col min="9" max="9" width="11.6640625" style="4" customWidth="1"/>
    <col min="10" max="16384" width="9.109375" style="4"/>
  </cols>
  <sheetData>
    <row r="1" spans="1:9" x14ac:dyDescent="0.2">
      <c r="A1" s="104"/>
      <c r="B1" s="104"/>
      <c r="C1" s="104"/>
      <c r="D1" s="104"/>
      <c r="E1" s="104"/>
      <c r="F1" s="104"/>
      <c r="G1" s="104"/>
      <c r="H1" s="104"/>
      <c r="I1" s="104"/>
    </row>
    <row r="2" spans="1:9" x14ac:dyDescent="0.2">
      <c r="A2" s="104" t="s">
        <v>13</v>
      </c>
      <c r="B2" s="105" t="s">
        <v>50</v>
      </c>
      <c r="C2" s="105"/>
      <c r="D2" s="105"/>
      <c r="E2" s="104"/>
      <c r="F2" s="104"/>
      <c r="G2" s="106" t="s">
        <v>14</v>
      </c>
      <c r="H2" s="107" t="s">
        <v>205</v>
      </c>
      <c r="I2" s="105"/>
    </row>
    <row r="3" spans="1:9" x14ac:dyDescent="0.2">
      <c r="A3" s="104" t="s">
        <v>22</v>
      </c>
      <c r="B3" s="105" t="s">
        <v>206</v>
      </c>
      <c r="C3" s="105"/>
      <c r="D3" s="105"/>
      <c r="E3" s="104"/>
      <c r="F3" s="104"/>
      <c r="G3" s="106" t="s">
        <v>15</v>
      </c>
      <c r="H3" s="108" t="s">
        <v>207</v>
      </c>
      <c r="I3" s="109"/>
    </row>
    <row r="4" spans="1:9" x14ac:dyDescent="0.2">
      <c r="A4" s="104" t="s">
        <v>16</v>
      </c>
      <c r="B4" s="105" t="s">
        <v>208</v>
      </c>
      <c r="C4" s="105"/>
      <c r="D4" s="105"/>
      <c r="E4" s="104"/>
      <c r="F4" s="104"/>
      <c r="G4" s="106" t="s">
        <v>18</v>
      </c>
      <c r="H4" s="105" t="s">
        <v>77</v>
      </c>
      <c r="I4" s="105"/>
    </row>
    <row r="5" spans="1:9" x14ac:dyDescent="0.2">
      <c r="A5" s="104" t="s">
        <v>17</v>
      </c>
      <c r="B5" s="105" t="s">
        <v>209</v>
      </c>
      <c r="C5" s="109"/>
      <c r="D5" s="109"/>
      <c r="E5" s="104"/>
      <c r="F5" s="104"/>
      <c r="G5" s="106" t="s">
        <v>19</v>
      </c>
      <c r="H5" s="109" t="s">
        <v>210</v>
      </c>
      <c r="I5" s="109"/>
    </row>
    <row r="6" spans="1:9" x14ac:dyDescent="0.2">
      <c r="A6" s="104"/>
      <c r="B6" s="104"/>
      <c r="C6" s="104"/>
      <c r="D6" s="104"/>
      <c r="E6" s="104"/>
      <c r="F6" s="104"/>
      <c r="G6" s="104"/>
      <c r="H6" s="104"/>
      <c r="I6" s="104"/>
    </row>
    <row r="7" spans="1:9" hidden="1" x14ac:dyDescent="0.2">
      <c r="A7" s="104"/>
      <c r="B7" s="104"/>
      <c r="C7" s="104"/>
      <c r="D7" s="104"/>
      <c r="E7" s="104"/>
      <c r="F7" s="104"/>
      <c r="G7" s="104"/>
      <c r="H7" s="104"/>
      <c r="I7" s="104"/>
    </row>
    <row r="8" spans="1:9" x14ac:dyDescent="0.2">
      <c r="A8" s="194" t="s">
        <v>211</v>
      </c>
      <c r="B8" s="194"/>
      <c r="C8" s="194"/>
      <c r="D8" s="194"/>
      <c r="E8" s="194"/>
      <c r="F8" s="194"/>
      <c r="G8" s="194"/>
      <c r="H8" s="194"/>
      <c r="I8" s="194"/>
    </row>
    <row r="9" spans="1:9" x14ac:dyDescent="0.2">
      <c r="A9" s="104"/>
      <c r="B9" s="104"/>
      <c r="C9" s="104"/>
      <c r="D9" s="104"/>
      <c r="E9" s="104"/>
      <c r="F9" s="104"/>
      <c r="G9" s="104"/>
      <c r="H9" s="104"/>
      <c r="I9" s="104"/>
    </row>
    <row r="10" spans="1:9" x14ac:dyDescent="0.2">
      <c r="A10" s="110" t="s">
        <v>212</v>
      </c>
      <c r="B10" s="104"/>
      <c r="C10" s="104"/>
      <c r="D10" s="104"/>
      <c r="E10" s="104"/>
      <c r="F10" s="104"/>
      <c r="G10" s="104"/>
      <c r="H10" s="104"/>
      <c r="I10" s="104"/>
    </row>
    <row r="11" spans="1:9" x14ac:dyDescent="0.2">
      <c r="A11" s="110"/>
      <c r="B11" s="104"/>
      <c r="C11" s="104"/>
      <c r="D11" s="104"/>
      <c r="E11" s="104"/>
      <c r="F11" s="104"/>
      <c r="G11" s="104"/>
      <c r="H11" s="104"/>
      <c r="I11" s="104"/>
    </row>
    <row r="12" spans="1:9" x14ac:dyDescent="0.2">
      <c r="A12" s="195" t="s">
        <v>213</v>
      </c>
      <c r="B12" s="195"/>
      <c r="C12" s="195"/>
      <c r="D12" s="195"/>
      <c r="E12" s="195"/>
      <c r="F12" s="195"/>
      <c r="G12" s="195"/>
      <c r="H12" s="195"/>
      <c r="I12" s="195"/>
    </row>
    <row r="13" spans="1:9" x14ac:dyDescent="0.2">
      <c r="A13" s="195"/>
      <c r="B13" s="195"/>
      <c r="C13" s="195"/>
      <c r="D13" s="195"/>
      <c r="E13" s="195"/>
      <c r="F13" s="195"/>
      <c r="G13" s="195"/>
      <c r="H13" s="195"/>
      <c r="I13" s="195"/>
    </row>
    <row r="14" spans="1:9" x14ac:dyDescent="0.2">
      <c r="A14" s="104"/>
      <c r="B14" s="104"/>
      <c r="C14" s="104"/>
      <c r="D14" s="104"/>
      <c r="E14" s="104"/>
      <c r="F14" s="104"/>
      <c r="G14" s="104"/>
      <c r="H14" s="104"/>
      <c r="I14" s="104"/>
    </row>
    <row r="15" spans="1:9" x14ac:dyDescent="0.2">
      <c r="A15" s="104" t="s">
        <v>214</v>
      </c>
      <c r="B15" s="104"/>
      <c r="C15" s="104"/>
      <c r="D15" s="104"/>
      <c r="E15" s="104"/>
      <c r="F15" s="104"/>
      <c r="G15" s="104"/>
      <c r="H15" s="104"/>
      <c r="I15" s="104"/>
    </row>
    <row r="16" spans="1:9" ht="10.5" customHeight="1" x14ac:dyDescent="0.2">
      <c r="A16" s="104"/>
      <c r="B16" s="104"/>
      <c r="C16" s="104"/>
      <c r="D16" s="104"/>
      <c r="E16" s="104"/>
      <c r="F16" s="104"/>
      <c r="G16" s="104"/>
      <c r="H16" s="104"/>
      <c r="I16" s="104"/>
    </row>
    <row r="17" spans="1:13" ht="37.6" customHeight="1" x14ac:dyDescent="0.2">
      <c r="A17" s="196" t="s">
        <v>215</v>
      </c>
      <c r="B17" s="196"/>
      <c r="C17" s="196"/>
      <c r="D17" s="196"/>
      <c r="E17" s="196"/>
      <c r="F17" s="196"/>
      <c r="G17" s="196"/>
      <c r="H17" s="196"/>
      <c r="I17" s="196"/>
    </row>
    <row r="18" spans="1:13" x14ac:dyDescent="0.2">
      <c r="A18" s="104"/>
      <c r="B18" s="104"/>
      <c r="C18" s="104"/>
      <c r="D18" s="104"/>
      <c r="E18" s="104"/>
      <c r="F18" s="104"/>
      <c r="G18" s="104"/>
      <c r="H18" s="104"/>
      <c r="I18" s="104"/>
    </row>
    <row r="19" spans="1:13" ht="13.15" x14ac:dyDescent="0.25">
      <c r="A19" s="197" t="s">
        <v>12</v>
      </c>
      <c r="B19" s="198"/>
      <c r="C19" s="198"/>
      <c r="D19" s="198"/>
      <c r="E19" s="198"/>
      <c r="F19" s="198"/>
      <c r="G19" s="198"/>
      <c r="H19" s="198"/>
      <c r="I19" s="199"/>
      <c r="M19" s="111"/>
    </row>
    <row r="20" spans="1:13" s="3" customFormat="1" x14ac:dyDescent="0.2">
      <c r="A20" s="59"/>
      <c r="B20" s="60"/>
      <c r="C20" s="93" t="s">
        <v>27</v>
      </c>
      <c r="D20" s="93" t="s">
        <v>28</v>
      </c>
      <c r="E20" s="93" t="s">
        <v>31</v>
      </c>
      <c r="F20" s="93" t="s">
        <v>33</v>
      </c>
      <c r="G20" s="93" t="s">
        <v>34</v>
      </c>
      <c r="H20" s="93" t="s">
        <v>35</v>
      </c>
      <c r="I20" s="93" t="s">
        <v>36</v>
      </c>
    </row>
    <row r="21" spans="1:13" x14ac:dyDescent="0.2">
      <c r="A21" s="112"/>
      <c r="B21" s="113"/>
      <c r="C21" s="114" t="s">
        <v>10</v>
      </c>
      <c r="D21" s="114" t="s">
        <v>10</v>
      </c>
      <c r="E21" s="115" t="s">
        <v>10</v>
      </c>
      <c r="F21" s="115" t="s">
        <v>10</v>
      </c>
      <c r="G21" s="20" t="s">
        <v>10</v>
      </c>
      <c r="H21" s="114" t="s">
        <v>11</v>
      </c>
      <c r="I21" s="114" t="s">
        <v>11</v>
      </c>
      <c r="M21" s="111"/>
    </row>
    <row r="22" spans="1:13" x14ac:dyDescent="0.2">
      <c r="A22" s="112" t="s">
        <v>0</v>
      </c>
      <c r="B22" s="113"/>
      <c r="C22" s="116">
        <v>498000</v>
      </c>
      <c r="D22" s="116">
        <v>496650</v>
      </c>
      <c r="E22" s="116">
        <v>494550</v>
      </c>
      <c r="F22" s="116">
        <v>539949</v>
      </c>
      <c r="G22" s="116">
        <v>282000</v>
      </c>
      <c r="H22" s="116">
        <v>1000650</v>
      </c>
      <c r="I22" s="116">
        <v>330907</v>
      </c>
    </row>
    <row r="23" spans="1:13" x14ac:dyDescent="0.2">
      <c r="A23" s="112" t="s">
        <v>1</v>
      </c>
      <c r="B23" s="113"/>
      <c r="C23" s="116">
        <v>13875</v>
      </c>
      <c r="D23" s="116">
        <v>34076</v>
      </c>
      <c r="E23" s="116">
        <v>25817.760000000009</v>
      </c>
      <c r="F23" s="116">
        <v>175.25</v>
      </c>
      <c r="G23" s="116">
        <f t="shared" ref="G23:I23" si="0">F34</f>
        <v>10202.929999999993</v>
      </c>
      <c r="H23" s="116">
        <f t="shared" si="0"/>
        <v>7283.8099999999977</v>
      </c>
      <c r="I23" s="116">
        <f t="shared" si="0"/>
        <v>7283.8099999999977</v>
      </c>
    </row>
    <row r="24" spans="1:13" x14ac:dyDescent="0.2">
      <c r="A24" s="112" t="s">
        <v>2</v>
      </c>
      <c r="B24" s="113"/>
      <c r="C24" s="116">
        <v>498075</v>
      </c>
      <c r="D24" s="116">
        <v>306541.93</v>
      </c>
      <c r="E24" s="116">
        <v>281175</v>
      </c>
      <c r="F24" s="117">
        <v>418727</v>
      </c>
      <c r="G24" s="116">
        <v>422935</v>
      </c>
      <c r="H24" s="116">
        <v>496650</v>
      </c>
      <c r="I24" s="116">
        <v>496650</v>
      </c>
    </row>
    <row r="25" spans="1:13" x14ac:dyDescent="0.2">
      <c r="A25" s="112" t="s">
        <v>3</v>
      </c>
      <c r="B25" s="113"/>
      <c r="C25" s="116">
        <v>477874</v>
      </c>
      <c r="D25" s="116">
        <v>314800.17</v>
      </c>
      <c r="E25" s="116">
        <v>306817.51</v>
      </c>
      <c r="F25" s="117">
        <v>408699.32</v>
      </c>
      <c r="G25" s="116">
        <v>425854.12</v>
      </c>
      <c r="H25" s="116">
        <v>496650</v>
      </c>
      <c r="I25" s="116">
        <v>496650</v>
      </c>
    </row>
    <row r="26" spans="1:13" x14ac:dyDescent="0.2">
      <c r="A26" s="112"/>
      <c r="B26" s="113"/>
      <c r="C26" s="116"/>
      <c r="D26" s="116"/>
      <c r="E26" s="116"/>
      <c r="F26" s="117"/>
      <c r="G26" s="116"/>
      <c r="H26" s="116"/>
      <c r="I26" s="116"/>
    </row>
    <row r="27" spans="1:13" x14ac:dyDescent="0.2">
      <c r="A27" s="112" t="s">
        <v>4</v>
      </c>
      <c r="B27" s="109"/>
      <c r="C27" s="118"/>
      <c r="D27" s="118"/>
      <c r="E27" s="118"/>
      <c r="F27" s="118"/>
      <c r="G27" s="118"/>
      <c r="H27" s="119"/>
      <c r="I27" s="119"/>
    </row>
    <row r="28" spans="1:13" x14ac:dyDescent="0.2">
      <c r="A28" s="120" t="s">
        <v>216</v>
      </c>
      <c r="B28" s="109"/>
      <c r="C28" s="121"/>
      <c r="D28" s="121"/>
      <c r="E28" s="121"/>
      <c r="F28" s="121"/>
      <c r="G28" s="121"/>
      <c r="H28" s="122"/>
      <c r="I28" s="122"/>
    </row>
    <row r="29" spans="1:13" x14ac:dyDescent="0.2">
      <c r="A29" s="123"/>
      <c r="B29" s="124"/>
      <c r="C29" s="116"/>
      <c r="D29" s="116"/>
      <c r="E29" s="116"/>
      <c r="F29" s="116"/>
      <c r="G29" s="116"/>
      <c r="H29" s="116"/>
      <c r="I29" s="116"/>
    </row>
    <row r="30" spans="1:13" x14ac:dyDescent="0.2">
      <c r="A30" s="123"/>
      <c r="B30" s="124"/>
      <c r="C30" s="116"/>
      <c r="D30" s="116"/>
      <c r="E30" s="116"/>
      <c r="F30" s="116"/>
      <c r="G30" s="116"/>
      <c r="H30" s="116"/>
      <c r="I30" s="116"/>
    </row>
    <row r="31" spans="1:13" x14ac:dyDescent="0.2">
      <c r="A31" s="123"/>
      <c r="B31" s="124"/>
      <c r="C31" s="116"/>
      <c r="D31" s="116"/>
      <c r="E31" s="116"/>
      <c r="F31" s="116"/>
      <c r="G31" s="116"/>
      <c r="H31" s="116"/>
      <c r="I31" s="116"/>
    </row>
    <row r="32" spans="1:13" x14ac:dyDescent="0.2">
      <c r="A32" s="112" t="s">
        <v>5</v>
      </c>
      <c r="B32" s="113"/>
      <c r="C32" s="116"/>
      <c r="D32" s="116"/>
      <c r="E32" s="116"/>
      <c r="F32" s="116"/>
      <c r="G32" s="116"/>
      <c r="H32" s="116"/>
      <c r="I32" s="116"/>
    </row>
    <row r="33" spans="1:9" x14ac:dyDescent="0.2">
      <c r="A33" s="112"/>
      <c r="B33" s="113"/>
      <c r="C33" s="116"/>
      <c r="D33" s="116"/>
      <c r="E33" s="116"/>
      <c r="F33" s="116"/>
      <c r="G33" s="116"/>
      <c r="H33" s="116"/>
      <c r="I33" s="116"/>
    </row>
    <row r="34" spans="1:9" x14ac:dyDescent="0.2">
      <c r="A34" s="112" t="s">
        <v>7</v>
      </c>
      <c r="B34" s="113"/>
      <c r="C34" s="119">
        <v>34076</v>
      </c>
      <c r="D34" s="119">
        <v>25817.760000000009</v>
      </c>
      <c r="E34" s="119">
        <v>175.25</v>
      </c>
      <c r="F34" s="119">
        <v>10202.929999999993</v>
      </c>
      <c r="G34" s="119">
        <f t="shared" ref="G34:I34" si="1">+G23+G24-G25+G32</f>
        <v>7283.8099999999977</v>
      </c>
      <c r="H34" s="119">
        <f t="shared" si="1"/>
        <v>7283.8099999999977</v>
      </c>
      <c r="I34" s="119">
        <f t="shared" si="1"/>
        <v>7283.8099999999977</v>
      </c>
    </row>
    <row r="35" spans="1:9" x14ac:dyDescent="0.2">
      <c r="A35" s="123"/>
      <c r="B35" s="124"/>
      <c r="C35" s="125"/>
      <c r="D35" s="116"/>
      <c r="E35" s="116"/>
      <c r="F35" s="116"/>
      <c r="G35" s="116"/>
      <c r="H35" s="116"/>
      <c r="I35" s="116"/>
    </row>
    <row r="36" spans="1:9" x14ac:dyDescent="0.2">
      <c r="A36" s="112" t="s">
        <v>24</v>
      </c>
      <c r="B36" s="113"/>
      <c r="C36" s="125">
        <v>0</v>
      </c>
      <c r="D36" s="116">
        <v>0</v>
      </c>
      <c r="E36" s="116">
        <v>0</v>
      </c>
      <c r="F36" s="116">
        <v>0</v>
      </c>
      <c r="G36" s="116">
        <v>40805</v>
      </c>
      <c r="H36" s="116">
        <v>0</v>
      </c>
      <c r="I36" s="116">
        <v>0</v>
      </c>
    </row>
    <row r="37" spans="1:9" x14ac:dyDescent="0.2">
      <c r="A37" s="123"/>
      <c r="B37" s="124"/>
      <c r="C37" s="125"/>
      <c r="D37" s="125"/>
      <c r="E37" s="125"/>
      <c r="F37" s="116"/>
      <c r="G37" s="116"/>
      <c r="H37" s="116"/>
      <c r="I37" s="116"/>
    </row>
    <row r="38" spans="1:9" x14ac:dyDescent="0.2">
      <c r="A38" s="112" t="s">
        <v>25</v>
      </c>
      <c r="B38" s="126"/>
      <c r="C38" s="127">
        <f>C34-C36</f>
        <v>34076</v>
      </c>
      <c r="D38" s="127">
        <f t="shared" ref="D38:I38" si="2">D34-D36</f>
        <v>25817.760000000009</v>
      </c>
      <c r="E38" s="127">
        <f t="shared" si="2"/>
        <v>175.25</v>
      </c>
      <c r="F38" s="127">
        <f t="shared" si="2"/>
        <v>10202.929999999993</v>
      </c>
      <c r="G38" s="127">
        <f t="shared" si="2"/>
        <v>-33521.19</v>
      </c>
      <c r="H38" s="127">
        <f t="shared" si="2"/>
        <v>7283.8099999999977</v>
      </c>
      <c r="I38" s="127">
        <f t="shared" si="2"/>
        <v>7283.8099999999977</v>
      </c>
    </row>
    <row r="39" spans="1:9" x14ac:dyDescent="0.2">
      <c r="A39" s="128"/>
      <c r="B39" s="128"/>
      <c r="C39" s="129"/>
      <c r="D39" s="129"/>
      <c r="E39" s="129"/>
      <c r="F39" s="129"/>
      <c r="G39" s="129"/>
      <c r="H39" s="129"/>
      <c r="I39" s="129"/>
    </row>
    <row r="40" spans="1:9" x14ac:dyDescent="0.2">
      <c r="A40" s="130" t="s">
        <v>26</v>
      </c>
      <c r="B40" s="105"/>
      <c r="C40" s="131"/>
      <c r="D40" s="131"/>
      <c r="E40" s="132"/>
      <c r="F40" s="132"/>
      <c r="G40" s="132"/>
      <c r="H40" s="132"/>
      <c r="I40" s="132"/>
    </row>
    <row r="41" spans="1:9" x14ac:dyDescent="0.2">
      <c r="A41" s="133" t="s">
        <v>217</v>
      </c>
      <c r="B41" s="124"/>
      <c r="C41" s="134"/>
      <c r="D41" s="134"/>
      <c r="E41" s="125"/>
      <c r="F41" s="125"/>
      <c r="G41" s="125"/>
      <c r="H41" s="125"/>
      <c r="I41" s="125"/>
    </row>
    <row r="42" spans="1:9" x14ac:dyDescent="0.2">
      <c r="A42" s="112"/>
      <c r="B42" s="113"/>
      <c r="C42" s="116"/>
      <c r="D42" s="116"/>
      <c r="E42" s="116"/>
      <c r="F42" s="116"/>
      <c r="G42" s="116"/>
      <c r="H42" s="116"/>
      <c r="I42" s="116"/>
    </row>
    <row r="43" spans="1:9" x14ac:dyDescent="0.2">
      <c r="A43" s="112" t="s">
        <v>6</v>
      </c>
      <c r="B43" s="113"/>
      <c r="C43" s="22"/>
      <c r="D43" s="22"/>
      <c r="E43" s="116"/>
      <c r="F43" s="116"/>
      <c r="G43" s="116"/>
      <c r="H43" s="116"/>
      <c r="I43" s="116"/>
    </row>
    <row r="44" spans="1:9" x14ac:dyDescent="0.2">
      <c r="A44" s="112"/>
      <c r="B44" s="113"/>
      <c r="C44" s="22"/>
      <c r="D44" s="22"/>
      <c r="E44" s="116"/>
      <c r="F44" s="116"/>
      <c r="G44" s="116"/>
      <c r="H44" s="116"/>
      <c r="I44" s="116"/>
    </row>
    <row r="45" spans="1:9" x14ac:dyDescent="0.2">
      <c r="A45" s="133" t="s">
        <v>8</v>
      </c>
      <c r="B45" s="126"/>
      <c r="C45" s="22"/>
      <c r="D45" s="22"/>
      <c r="E45" s="116"/>
      <c r="F45" s="116"/>
      <c r="G45" s="116"/>
      <c r="H45" s="116"/>
      <c r="I45" s="116"/>
    </row>
    <row r="46" spans="1:9" x14ac:dyDescent="0.2">
      <c r="A46" s="135" t="s">
        <v>9</v>
      </c>
      <c r="B46" s="136"/>
      <c r="C46" s="22"/>
      <c r="D46" s="22"/>
      <c r="E46" s="116"/>
      <c r="F46" s="116"/>
      <c r="G46" s="116"/>
      <c r="H46" s="116"/>
      <c r="I46" s="116"/>
    </row>
    <row r="49" spans="7:7" x14ac:dyDescent="0.2">
      <c r="G49" s="111"/>
    </row>
  </sheetData>
  <sheetProtection selectLockedCells="1"/>
  <mergeCells count="4">
    <mergeCell ref="A8:I8"/>
    <mergeCell ref="A12:I13"/>
    <mergeCell ref="A17:I17"/>
    <mergeCell ref="A19:I19"/>
  </mergeCells>
  <printOptions horizontalCentered="1"/>
  <pageMargins left="0.7" right="0.7" top="0.75" bottom="0.75" header="0.3" footer="0.3"/>
  <pageSetup scale="86"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E8A1B4-0847-4361-B873-84747F06F3E7}">
  <sheetPr>
    <pageSetUpPr fitToPage="1"/>
  </sheetPr>
  <dimension ref="A1:M49"/>
  <sheetViews>
    <sheetView zoomScaleNormal="100" zoomScaleSheetLayoutView="70" workbookViewId="0">
      <selection activeCell="B2" sqref="B2"/>
    </sheetView>
  </sheetViews>
  <sheetFormatPr defaultColWidth="9.109375" defaultRowHeight="12.55" x14ac:dyDescent="0.2"/>
  <cols>
    <col min="1" max="2" width="15.5546875" style="4" customWidth="1"/>
    <col min="3" max="8" width="12.44140625" style="4" customWidth="1"/>
    <col min="9" max="9" width="11.6640625" style="4" customWidth="1"/>
    <col min="10" max="16384" width="9.109375" style="4"/>
  </cols>
  <sheetData>
    <row r="1" spans="1:9" x14ac:dyDescent="0.2">
      <c r="A1" s="104"/>
      <c r="B1" s="104"/>
      <c r="C1" s="104"/>
      <c r="D1" s="104"/>
      <c r="E1" s="104"/>
      <c r="F1" s="104"/>
      <c r="G1" s="104"/>
      <c r="H1" s="104"/>
      <c r="I1" s="104"/>
    </row>
    <row r="2" spans="1:9" x14ac:dyDescent="0.2">
      <c r="A2" s="104" t="s">
        <v>13</v>
      </c>
      <c r="B2" s="105" t="s">
        <v>50</v>
      </c>
      <c r="C2" s="105"/>
      <c r="D2" s="105"/>
      <c r="E2" s="104"/>
      <c r="F2" s="104"/>
      <c r="G2" s="106" t="s">
        <v>14</v>
      </c>
      <c r="H2" s="137" t="s">
        <v>205</v>
      </c>
      <c r="I2" s="105"/>
    </row>
    <row r="3" spans="1:9" x14ac:dyDescent="0.2">
      <c r="A3" s="104" t="s">
        <v>22</v>
      </c>
      <c r="B3" s="105" t="s">
        <v>206</v>
      </c>
      <c r="C3" s="105"/>
      <c r="D3" s="105"/>
      <c r="E3" s="104"/>
      <c r="F3" s="104"/>
      <c r="G3" s="106" t="s">
        <v>15</v>
      </c>
      <c r="H3" s="138" t="s">
        <v>207</v>
      </c>
      <c r="I3" s="109"/>
    </row>
    <row r="4" spans="1:9" x14ac:dyDescent="0.2">
      <c r="A4" s="104" t="s">
        <v>16</v>
      </c>
      <c r="B4" s="105" t="s">
        <v>218</v>
      </c>
      <c r="C4" s="105"/>
      <c r="D4" s="105"/>
      <c r="E4" s="104"/>
      <c r="F4" s="104"/>
      <c r="G4" s="106" t="s">
        <v>18</v>
      </c>
      <c r="H4" s="105" t="s">
        <v>77</v>
      </c>
      <c r="I4" s="105"/>
    </row>
    <row r="5" spans="1:9" x14ac:dyDescent="0.2">
      <c r="A5" s="104" t="s">
        <v>17</v>
      </c>
      <c r="B5" s="105" t="s">
        <v>219</v>
      </c>
      <c r="C5" s="109"/>
      <c r="D5" s="109"/>
      <c r="E5" s="104"/>
      <c r="F5" s="104"/>
      <c r="G5" s="106" t="s">
        <v>19</v>
      </c>
      <c r="H5" s="109" t="s">
        <v>220</v>
      </c>
      <c r="I5" s="109"/>
    </row>
    <row r="6" spans="1:9" x14ac:dyDescent="0.2">
      <c r="A6" s="104"/>
      <c r="B6" s="104"/>
      <c r="C6" s="104"/>
      <c r="D6" s="104"/>
      <c r="E6" s="104"/>
      <c r="F6" s="104"/>
      <c r="G6" s="104"/>
      <c r="H6" s="104"/>
      <c r="I6" s="104"/>
    </row>
    <row r="7" spans="1:9" x14ac:dyDescent="0.2">
      <c r="A7" s="104"/>
      <c r="B7" s="104"/>
      <c r="C7" s="104"/>
      <c r="D7" s="104"/>
      <c r="E7" s="104"/>
      <c r="F7" s="104"/>
      <c r="G7" s="104"/>
      <c r="H7" s="104"/>
      <c r="I7" s="104"/>
    </row>
    <row r="8" spans="1:9" x14ac:dyDescent="0.2">
      <c r="A8" s="194" t="s">
        <v>221</v>
      </c>
      <c r="B8" s="194"/>
      <c r="C8" s="194"/>
      <c r="D8" s="194"/>
      <c r="E8" s="194"/>
      <c r="F8" s="194"/>
      <c r="G8" s="194"/>
      <c r="H8" s="194"/>
      <c r="I8" s="194"/>
    </row>
    <row r="9" spans="1:9" x14ac:dyDescent="0.2">
      <c r="A9" s="104"/>
      <c r="B9" s="104"/>
      <c r="C9" s="104"/>
      <c r="D9" s="104"/>
      <c r="E9" s="104"/>
      <c r="F9" s="104"/>
      <c r="G9" s="104"/>
      <c r="H9" s="104"/>
      <c r="I9" s="104"/>
    </row>
    <row r="10" spans="1:9" x14ac:dyDescent="0.2">
      <c r="A10" s="139" t="s">
        <v>212</v>
      </c>
      <c r="B10" s="104"/>
      <c r="C10" s="104"/>
      <c r="D10" s="104"/>
      <c r="E10" s="104"/>
      <c r="F10" s="104"/>
      <c r="G10" s="104"/>
      <c r="H10" s="104"/>
      <c r="I10" s="104"/>
    </row>
    <row r="11" spans="1:9" x14ac:dyDescent="0.2">
      <c r="A11" s="194" t="s">
        <v>222</v>
      </c>
      <c r="B11" s="194"/>
      <c r="C11" s="194"/>
      <c r="D11" s="194"/>
      <c r="E11" s="194"/>
      <c r="F11" s="194"/>
      <c r="G11" s="194"/>
      <c r="H11" s="194"/>
      <c r="I11" s="194"/>
    </row>
    <row r="12" spans="1:9" x14ac:dyDescent="0.2">
      <c r="A12" s="194"/>
      <c r="B12" s="194"/>
      <c r="C12" s="194"/>
      <c r="D12" s="194"/>
      <c r="E12" s="194"/>
      <c r="F12" s="194"/>
      <c r="G12" s="194"/>
      <c r="H12" s="194"/>
      <c r="I12" s="194"/>
    </row>
    <row r="13" spans="1:9" x14ac:dyDescent="0.2">
      <c r="A13" s="104"/>
      <c r="B13" s="104"/>
      <c r="C13" s="104"/>
      <c r="D13" s="104"/>
      <c r="E13" s="104"/>
      <c r="F13" s="104"/>
      <c r="G13" s="104"/>
      <c r="H13" s="104"/>
      <c r="I13" s="104"/>
    </row>
    <row r="14" spans="1:9" x14ac:dyDescent="0.2">
      <c r="A14" s="104" t="s">
        <v>214</v>
      </c>
      <c r="B14" s="104"/>
      <c r="C14" s="104"/>
      <c r="D14" s="104"/>
      <c r="E14" s="104"/>
      <c r="F14" s="104"/>
      <c r="G14" s="104"/>
      <c r="H14" s="104"/>
      <c r="I14" s="104"/>
    </row>
    <row r="15" spans="1:9" x14ac:dyDescent="0.2">
      <c r="A15" s="104"/>
      <c r="B15" s="104"/>
      <c r="C15" s="104"/>
      <c r="D15" s="104"/>
      <c r="E15" s="104"/>
      <c r="F15" s="104"/>
      <c r="G15" s="104"/>
      <c r="H15" s="104"/>
      <c r="I15" s="104"/>
    </row>
    <row r="16" spans="1:9" ht="12.7" customHeight="1" x14ac:dyDescent="0.2">
      <c r="A16" s="196" t="s">
        <v>223</v>
      </c>
      <c r="B16" s="196"/>
      <c r="C16" s="196"/>
      <c r="D16" s="196"/>
      <c r="E16" s="196"/>
      <c r="F16" s="196"/>
      <c r="G16" s="196"/>
      <c r="H16" s="196"/>
      <c r="I16" s="196"/>
    </row>
    <row r="17" spans="1:13" x14ac:dyDescent="0.2">
      <c r="A17" s="196"/>
      <c r="B17" s="196"/>
      <c r="C17" s="196"/>
      <c r="D17" s="196"/>
      <c r="E17" s="196"/>
      <c r="F17" s="196"/>
      <c r="G17" s="196"/>
      <c r="H17" s="196"/>
      <c r="I17" s="196"/>
    </row>
    <row r="18" spans="1:13" x14ac:dyDescent="0.2">
      <c r="A18" s="104"/>
      <c r="B18" s="104"/>
      <c r="C18" s="104"/>
      <c r="D18" s="104"/>
      <c r="E18" s="104"/>
      <c r="F18" s="104"/>
      <c r="G18" s="104"/>
      <c r="H18" s="104"/>
      <c r="I18" s="104"/>
    </row>
    <row r="19" spans="1:13" ht="13.15" x14ac:dyDescent="0.25">
      <c r="A19" s="197" t="s">
        <v>12</v>
      </c>
      <c r="B19" s="198"/>
      <c r="C19" s="198"/>
      <c r="D19" s="198"/>
      <c r="E19" s="198"/>
      <c r="F19" s="198"/>
      <c r="G19" s="198"/>
      <c r="H19" s="198"/>
      <c r="I19" s="199"/>
      <c r="M19" s="111"/>
    </row>
    <row r="20" spans="1:13" s="3" customFormat="1" x14ac:dyDescent="0.2">
      <c r="A20" s="59"/>
      <c r="B20" s="60"/>
      <c r="C20" s="93" t="s">
        <v>27</v>
      </c>
      <c r="D20" s="93" t="s">
        <v>28</v>
      </c>
      <c r="E20" s="93" t="s">
        <v>31</v>
      </c>
      <c r="F20" s="93" t="s">
        <v>33</v>
      </c>
      <c r="G20" s="93" t="s">
        <v>34</v>
      </c>
      <c r="H20" s="93" t="s">
        <v>35</v>
      </c>
      <c r="I20" s="93" t="s">
        <v>36</v>
      </c>
    </row>
    <row r="21" spans="1:13" x14ac:dyDescent="0.2">
      <c r="A21" s="112"/>
      <c r="B21" s="113"/>
      <c r="C21" s="114" t="s">
        <v>10</v>
      </c>
      <c r="D21" s="114" t="s">
        <v>10</v>
      </c>
      <c r="E21" s="115" t="s">
        <v>10</v>
      </c>
      <c r="F21" s="115" t="s">
        <v>10</v>
      </c>
      <c r="G21" s="20" t="s">
        <v>10</v>
      </c>
      <c r="H21" s="114" t="s">
        <v>11</v>
      </c>
      <c r="I21" s="114" t="s">
        <v>11</v>
      </c>
      <c r="M21" s="111"/>
    </row>
    <row r="22" spans="1:13" x14ac:dyDescent="0.2">
      <c r="A22" s="112" t="s">
        <v>0</v>
      </c>
      <c r="B22" s="113"/>
      <c r="C22" s="116">
        <v>662000</v>
      </c>
      <c r="D22" s="116">
        <v>839261</v>
      </c>
      <c r="E22" s="116">
        <v>155981</v>
      </c>
      <c r="F22" s="116">
        <v>976401</v>
      </c>
      <c r="G22" s="116">
        <v>0</v>
      </c>
      <c r="H22" s="116">
        <v>0</v>
      </c>
      <c r="I22" s="116">
        <v>0</v>
      </c>
    </row>
    <row r="23" spans="1:13" x14ac:dyDescent="0.2">
      <c r="A23" s="112" t="s">
        <v>1</v>
      </c>
      <c r="B23" s="113"/>
      <c r="C23" s="116">
        <v>4661</v>
      </c>
      <c r="D23" s="116">
        <v>9900</v>
      </c>
      <c r="E23" s="116">
        <v>542.86</v>
      </c>
      <c r="F23" s="22">
        <v>16422.50999999998</v>
      </c>
      <c r="G23" s="116">
        <f>F34</f>
        <v>5906.3999999999651</v>
      </c>
      <c r="H23" s="116">
        <f>G34</f>
        <v>-3.5470293369144201E-11</v>
      </c>
      <c r="I23" s="116">
        <f>H34</f>
        <v>-3.5470293369144201E-11</v>
      </c>
    </row>
    <row r="24" spans="1:13" x14ac:dyDescent="0.2">
      <c r="A24" s="112" t="s">
        <v>2</v>
      </c>
      <c r="B24" s="113"/>
      <c r="C24" s="116">
        <v>188100</v>
      </c>
      <c r="D24" s="116">
        <v>220774.79</v>
      </c>
      <c r="E24" s="116">
        <v>251485</v>
      </c>
      <c r="F24" s="117">
        <v>209121.27</v>
      </c>
      <c r="G24" s="116">
        <v>1262.06</v>
      </c>
      <c r="H24" s="116">
        <v>0</v>
      </c>
      <c r="I24" s="116">
        <v>0</v>
      </c>
    </row>
    <row r="25" spans="1:13" x14ac:dyDescent="0.2">
      <c r="A25" s="112" t="s">
        <v>3</v>
      </c>
      <c r="B25" s="113"/>
      <c r="C25" s="116">
        <v>182861</v>
      </c>
      <c r="D25" s="116">
        <v>230133.09</v>
      </c>
      <c r="E25" s="116">
        <v>235605.35</v>
      </c>
      <c r="F25" s="117">
        <v>219637.38</v>
      </c>
      <c r="G25" s="116">
        <v>86.36</v>
      </c>
      <c r="H25" s="116">
        <v>0</v>
      </c>
      <c r="I25" s="116">
        <v>0</v>
      </c>
    </row>
    <row r="26" spans="1:13" x14ac:dyDescent="0.2">
      <c r="A26" s="112"/>
      <c r="B26" s="113"/>
      <c r="C26" s="116"/>
      <c r="D26" s="116"/>
      <c r="E26" s="116"/>
      <c r="F26" s="116"/>
      <c r="G26" s="116"/>
      <c r="H26" s="116"/>
      <c r="I26" s="116"/>
    </row>
    <row r="27" spans="1:13" x14ac:dyDescent="0.2">
      <c r="A27" s="112" t="s">
        <v>4</v>
      </c>
      <c r="B27" s="109"/>
      <c r="C27" s="118"/>
      <c r="D27" s="118"/>
      <c r="E27" s="118"/>
      <c r="F27" s="118"/>
      <c r="G27" s="118"/>
      <c r="H27" s="119"/>
      <c r="I27" s="119"/>
    </row>
    <row r="28" spans="1:13" x14ac:dyDescent="0.2">
      <c r="A28" s="140" t="s">
        <v>216</v>
      </c>
      <c r="B28" s="109"/>
      <c r="C28" s="121"/>
      <c r="D28" s="121"/>
      <c r="E28" s="121"/>
      <c r="F28" s="121"/>
      <c r="G28" s="121"/>
      <c r="H28" s="122"/>
      <c r="I28" s="122"/>
    </row>
    <row r="29" spans="1:13" x14ac:dyDescent="0.2">
      <c r="A29" s="123" t="s">
        <v>224</v>
      </c>
      <c r="B29" s="124"/>
      <c r="C29" s="116"/>
      <c r="D29" s="116"/>
      <c r="E29" s="116"/>
      <c r="F29" s="116"/>
      <c r="G29" s="116">
        <v>-7082.1</v>
      </c>
      <c r="H29" s="116"/>
      <c r="I29" s="116"/>
    </row>
    <row r="30" spans="1:13" x14ac:dyDescent="0.2">
      <c r="A30" s="123"/>
      <c r="B30" s="124"/>
      <c r="C30" s="116"/>
      <c r="D30" s="116"/>
      <c r="E30" s="116"/>
      <c r="F30" s="116"/>
      <c r="G30" s="116"/>
      <c r="H30" s="116"/>
      <c r="I30" s="116"/>
    </row>
    <row r="31" spans="1:13" x14ac:dyDescent="0.2">
      <c r="A31" s="123"/>
      <c r="B31" s="124"/>
      <c r="C31" s="116"/>
      <c r="D31" s="116"/>
      <c r="E31" s="116"/>
      <c r="F31" s="116"/>
      <c r="G31" s="116"/>
      <c r="H31" s="116"/>
      <c r="I31" s="116"/>
    </row>
    <row r="32" spans="1:13" x14ac:dyDescent="0.2">
      <c r="A32" s="112" t="s">
        <v>5</v>
      </c>
      <c r="B32" s="113"/>
      <c r="C32" s="116">
        <v>0</v>
      </c>
      <c r="D32" s="116">
        <v>0</v>
      </c>
      <c r="E32" s="116">
        <v>0</v>
      </c>
      <c r="F32" s="116">
        <v>0</v>
      </c>
      <c r="G32" s="116">
        <f t="shared" ref="G32:I32" si="0">SUM(G29:G31)</f>
        <v>-7082.1</v>
      </c>
      <c r="H32" s="116">
        <f t="shared" si="0"/>
        <v>0</v>
      </c>
      <c r="I32" s="116">
        <f t="shared" si="0"/>
        <v>0</v>
      </c>
    </row>
    <row r="33" spans="1:9" x14ac:dyDescent="0.2">
      <c r="A33" s="112"/>
      <c r="B33" s="113"/>
      <c r="C33" s="116"/>
      <c r="D33" s="116"/>
      <c r="E33" s="116"/>
      <c r="F33" s="116"/>
      <c r="G33" s="116"/>
      <c r="H33" s="116"/>
      <c r="I33" s="116"/>
    </row>
    <row r="34" spans="1:9" x14ac:dyDescent="0.2">
      <c r="A34" s="112" t="s">
        <v>7</v>
      </c>
      <c r="B34" s="113"/>
      <c r="C34" s="119">
        <v>9900</v>
      </c>
      <c r="D34" s="119">
        <v>541.70000000001164</v>
      </c>
      <c r="E34" s="119">
        <v>16422.50999999998</v>
      </c>
      <c r="F34" s="119">
        <v>5906.3999999999651</v>
      </c>
      <c r="G34" s="119">
        <f t="shared" ref="G34:I34" si="1">+G23+G24-G25+G32</f>
        <v>-3.5470293369144201E-11</v>
      </c>
      <c r="H34" s="119">
        <f t="shared" si="1"/>
        <v>-3.5470293369144201E-11</v>
      </c>
      <c r="I34" s="119">
        <f t="shared" si="1"/>
        <v>-3.5470293369144201E-11</v>
      </c>
    </row>
    <row r="35" spans="1:9" x14ac:dyDescent="0.2">
      <c r="A35" s="123"/>
      <c r="B35" s="124"/>
      <c r="C35" s="125"/>
      <c r="D35" s="116"/>
      <c r="E35" s="116"/>
      <c r="F35" s="116"/>
      <c r="G35" s="116"/>
      <c r="H35" s="116"/>
      <c r="I35" s="116"/>
    </row>
    <row r="36" spans="1:9" x14ac:dyDescent="0.2">
      <c r="A36" s="112" t="s">
        <v>24</v>
      </c>
      <c r="B36" s="113"/>
      <c r="C36" s="116">
        <v>0</v>
      </c>
      <c r="D36" s="116">
        <v>1195</v>
      </c>
      <c r="E36" s="116">
        <v>76</v>
      </c>
      <c r="F36" s="141">
        <v>0</v>
      </c>
      <c r="G36" s="116">
        <v>0</v>
      </c>
      <c r="H36" s="116">
        <v>0</v>
      </c>
      <c r="I36" s="116">
        <v>0</v>
      </c>
    </row>
    <row r="37" spans="1:9" x14ac:dyDescent="0.2">
      <c r="A37" s="123"/>
      <c r="B37" s="124"/>
      <c r="C37" s="125"/>
      <c r="D37" s="125"/>
      <c r="E37" s="125"/>
      <c r="F37" s="141"/>
      <c r="G37" s="116"/>
      <c r="H37" s="116"/>
      <c r="I37" s="116"/>
    </row>
    <row r="38" spans="1:9" x14ac:dyDescent="0.2">
      <c r="A38" s="112" t="s">
        <v>25</v>
      </c>
      <c r="B38" s="126"/>
      <c r="C38" s="127">
        <f>C34-C36</f>
        <v>9900</v>
      </c>
      <c r="D38" s="127">
        <f t="shared" ref="D38:I38" si="2">D34-D36</f>
        <v>-653.29999999998836</v>
      </c>
      <c r="E38" s="127">
        <f t="shared" si="2"/>
        <v>16346.50999999998</v>
      </c>
      <c r="F38" s="127">
        <f t="shared" si="2"/>
        <v>5906.3999999999651</v>
      </c>
      <c r="G38" s="127">
        <f t="shared" si="2"/>
        <v>-3.5470293369144201E-11</v>
      </c>
      <c r="H38" s="127">
        <f t="shared" si="2"/>
        <v>-3.5470293369144201E-11</v>
      </c>
      <c r="I38" s="127">
        <f t="shared" si="2"/>
        <v>-3.5470293369144201E-11</v>
      </c>
    </row>
    <row r="39" spans="1:9" x14ac:dyDescent="0.2">
      <c r="A39" s="128"/>
      <c r="B39" s="128"/>
      <c r="C39" s="129"/>
      <c r="D39" s="129"/>
      <c r="E39" s="129"/>
      <c r="F39" s="129"/>
      <c r="G39" s="129"/>
      <c r="H39" s="129"/>
      <c r="I39" s="129"/>
    </row>
    <row r="40" spans="1:9" x14ac:dyDescent="0.2">
      <c r="A40" s="130" t="s">
        <v>26</v>
      </c>
      <c r="B40" s="105"/>
      <c r="C40" s="131"/>
      <c r="D40" s="131"/>
      <c r="E40" s="132"/>
      <c r="F40" s="132"/>
      <c r="G40" s="132"/>
      <c r="H40" s="132"/>
      <c r="I40" s="132"/>
    </row>
    <row r="41" spans="1:9" x14ac:dyDescent="0.2">
      <c r="A41" s="133" t="s">
        <v>217</v>
      </c>
      <c r="B41" s="124"/>
      <c r="C41" s="134"/>
      <c r="D41" s="134"/>
      <c r="E41" s="125"/>
      <c r="F41" s="125"/>
      <c r="G41" s="125"/>
      <c r="H41" s="125"/>
      <c r="I41" s="125"/>
    </row>
    <row r="42" spans="1:9" x14ac:dyDescent="0.2">
      <c r="A42" s="112"/>
      <c r="B42" s="113"/>
      <c r="C42" s="116"/>
      <c r="D42" s="116"/>
      <c r="E42" s="116"/>
      <c r="F42" s="116"/>
      <c r="G42" s="116"/>
      <c r="H42" s="116"/>
      <c r="I42" s="116"/>
    </row>
    <row r="43" spans="1:9" x14ac:dyDescent="0.2">
      <c r="A43" s="112" t="s">
        <v>6</v>
      </c>
      <c r="B43" s="113"/>
      <c r="C43" s="22"/>
      <c r="D43" s="22"/>
      <c r="E43" s="116"/>
      <c r="F43" s="116"/>
      <c r="G43" s="116"/>
      <c r="H43" s="116"/>
      <c r="I43" s="116"/>
    </row>
    <row r="44" spans="1:9" x14ac:dyDescent="0.2">
      <c r="A44" s="112"/>
      <c r="B44" s="113"/>
      <c r="C44" s="22"/>
      <c r="D44" s="22"/>
      <c r="E44" s="116"/>
      <c r="F44" s="116"/>
      <c r="G44" s="116"/>
      <c r="H44" s="116"/>
      <c r="I44" s="116"/>
    </row>
    <row r="45" spans="1:9" x14ac:dyDescent="0.2">
      <c r="A45" s="133" t="s">
        <v>8</v>
      </c>
      <c r="B45" s="126"/>
      <c r="C45" s="22"/>
      <c r="D45" s="22"/>
      <c r="E45" s="116"/>
      <c r="F45" s="116"/>
      <c r="G45" s="116"/>
      <c r="H45" s="116"/>
      <c r="I45" s="116"/>
    </row>
    <row r="46" spans="1:9" x14ac:dyDescent="0.2">
      <c r="A46" s="135" t="s">
        <v>9</v>
      </c>
      <c r="B46" s="136"/>
      <c r="C46" s="22"/>
      <c r="D46" s="22"/>
      <c r="E46" s="116"/>
      <c r="F46" s="116"/>
      <c r="G46" s="116"/>
      <c r="H46" s="116"/>
      <c r="I46" s="116"/>
    </row>
    <row r="49" spans="7:7" x14ac:dyDescent="0.2">
      <c r="G49" s="111"/>
    </row>
  </sheetData>
  <sheetProtection selectLockedCells="1"/>
  <mergeCells count="4">
    <mergeCell ref="A8:I8"/>
    <mergeCell ref="A11:I12"/>
    <mergeCell ref="A16:I17"/>
    <mergeCell ref="A19:I19"/>
  </mergeCells>
  <printOptions horizontalCentered="1"/>
  <pageMargins left="0.7" right="0.7" top="0.75" bottom="0.75" header="0.3" footer="0.3"/>
  <pageSetup scale="8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FB8A40-3EA1-41F1-8253-DCEE170C2E8E}">
  <sheetPr>
    <pageSetUpPr fitToPage="1"/>
  </sheetPr>
  <dimension ref="A1:M51"/>
  <sheetViews>
    <sheetView zoomScaleNormal="100" zoomScaleSheetLayoutView="70" workbookViewId="0">
      <selection activeCell="B2" sqref="B2"/>
    </sheetView>
  </sheetViews>
  <sheetFormatPr defaultColWidth="9.109375" defaultRowHeight="12.55" x14ac:dyDescent="0.2"/>
  <cols>
    <col min="1" max="2" width="16" style="4" customWidth="1"/>
    <col min="3" max="8" width="12.44140625" style="4" customWidth="1"/>
    <col min="9" max="9" width="11.6640625" style="4" customWidth="1"/>
    <col min="10" max="16384" width="9.109375" style="4"/>
  </cols>
  <sheetData>
    <row r="1" spans="1:9" x14ac:dyDescent="0.2">
      <c r="A1" s="104"/>
      <c r="B1" s="104"/>
      <c r="C1" s="104"/>
      <c r="D1" s="104"/>
      <c r="E1" s="104"/>
      <c r="F1" s="104"/>
      <c r="G1" s="104"/>
      <c r="H1" s="104"/>
      <c r="I1" s="104"/>
    </row>
    <row r="2" spans="1:9" x14ac:dyDescent="0.2">
      <c r="A2" s="104" t="s">
        <v>13</v>
      </c>
      <c r="B2" s="105" t="s">
        <v>50</v>
      </c>
      <c r="C2" s="105"/>
      <c r="D2" s="105"/>
      <c r="E2" s="104"/>
      <c r="F2" s="104"/>
      <c r="G2" s="106" t="s">
        <v>14</v>
      </c>
      <c r="H2" s="107" t="s">
        <v>205</v>
      </c>
      <c r="I2" s="105"/>
    </row>
    <row r="3" spans="1:9" x14ac:dyDescent="0.2">
      <c r="A3" s="104" t="s">
        <v>22</v>
      </c>
      <c r="B3" s="105" t="s">
        <v>225</v>
      </c>
      <c r="C3" s="105"/>
      <c r="D3" s="105"/>
      <c r="E3" s="104"/>
      <c r="F3" s="104"/>
      <c r="G3" s="106" t="s">
        <v>15</v>
      </c>
      <c r="H3" s="108" t="s">
        <v>207</v>
      </c>
      <c r="I3" s="109"/>
    </row>
    <row r="4" spans="1:9" x14ac:dyDescent="0.2">
      <c r="A4" s="104" t="s">
        <v>16</v>
      </c>
      <c r="B4" s="105" t="s">
        <v>226</v>
      </c>
      <c r="C4" s="105"/>
      <c r="D4" s="105"/>
      <c r="E4" s="104"/>
      <c r="F4" s="104"/>
      <c r="G4" s="106" t="s">
        <v>18</v>
      </c>
      <c r="H4" s="105" t="s">
        <v>77</v>
      </c>
      <c r="I4" s="105"/>
    </row>
    <row r="5" spans="1:9" x14ac:dyDescent="0.2">
      <c r="A5" s="104" t="s">
        <v>17</v>
      </c>
      <c r="B5" s="105" t="s">
        <v>227</v>
      </c>
      <c r="C5" s="109"/>
      <c r="D5" s="109"/>
      <c r="E5" s="104"/>
      <c r="F5" s="104"/>
      <c r="G5" s="106" t="s">
        <v>19</v>
      </c>
      <c r="H5" s="109" t="s">
        <v>228</v>
      </c>
      <c r="I5" s="109"/>
    </row>
    <row r="6" spans="1:9" x14ac:dyDescent="0.2">
      <c r="A6" s="104"/>
      <c r="B6" s="104"/>
      <c r="C6" s="104"/>
      <c r="D6" s="104"/>
      <c r="E6" s="104"/>
      <c r="F6" s="104"/>
      <c r="G6" s="104"/>
      <c r="H6" s="104"/>
      <c r="I6" s="104"/>
    </row>
    <row r="7" spans="1:9" x14ac:dyDescent="0.2">
      <c r="A7" s="104"/>
      <c r="B7" s="104"/>
      <c r="C7" s="104"/>
      <c r="D7" s="104"/>
      <c r="E7" s="104"/>
      <c r="F7" s="104"/>
      <c r="G7" s="104"/>
      <c r="H7" s="104"/>
      <c r="I7" s="104"/>
    </row>
    <row r="8" spans="1:9" ht="12.7" customHeight="1" x14ac:dyDescent="0.2">
      <c r="A8" s="200" t="s">
        <v>229</v>
      </c>
      <c r="B8" s="200"/>
      <c r="C8" s="200"/>
      <c r="D8" s="200"/>
      <c r="E8" s="200"/>
      <c r="F8" s="200"/>
      <c r="G8" s="200"/>
      <c r="H8" s="200"/>
      <c r="I8" s="200"/>
    </row>
    <row r="9" spans="1:9" ht="12.7" customHeight="1" x14ac:dyDescent="0.2">
      <c r="A9" s="142"/>
      <c r="B9" s="142"/>
      <c r="C9" s="142"/>
      <c r="D9" s="142"/>
      <c r="E9" s="142"/>
      <c r="F9" s="142"/>
      <c r="G9" s="142"/>
      <c r="H9" s="142"/>
      <c r="I9" s="142"/>
    </row>
    <row r="10" spans="1:9" x14ac:dyDescent="0.2">
      <c r="A10" s="110" t="s">
        <v>212</v>
      </c>
      <c r="B10" s="104"/>
      <c r="C10" s="104"/>
      <c r="D10" s="104"/>
      <c r="E10" s="104"/>
      <c r="F10" s="104"/>
      <c r="G10" s="104"/>
      <c r="H10" s="104"/>
      <c r="I10" s="104"/>
    </row>
    <row r="11" spans="1:9" x14ac:dyDescent="0.2">
      <c r="A11" s="110"/>
      <c r="B11" s="104"/>
      <c r="C11" s="104"/>
      <c r="D11" s="104"/>
      <c r="E11" s="104"/>
      <c r="F11" s="104"/>
      <c r="G11" s="104"/>
      <c r="H11" s="104"/>
      <c r="I11" s="104"/>
    </row>
    <row r="12" spans="1:9" ht="12.7" customHeight="1" x14ac:dyDescent="0.2">
      <c r="A12" s="200" t="s">
        <v>230</v>
      </c>
      <c r="B12" s="200"/>
      <c r="C12" s="200"/>
      <c r="D12" s="200"/>
      <c r="E12" s="200"/>
      <c r="F12" s="200"/>
      <c r="G12" s="200"/>
      <c r="H12" s="200"/>
      <c r="I12" s="200"/>
    </row>
    <row r="13" spans="1:9" ht="12.7" customHeight="1" x14ac:dyDescent="0.2">
      <c r="A13" s="200"/>
      <c r="B13" s="200"/>
      <c r="C13" s="200"/>
      <c r="D13" s="200"/>
      <c r="E13" s="200"/>
      <c r="F13" s="200"/>
      <c r="G13" s="200"/>
      <c r="H13" s="200"/>
      <c r="I13" s="200"/>
    </row>
    <row r="14" spans="1:9" ht="12.7" customHeight="1" x14ac:dyDescent="0.2">
      <c r="A14" s="200"/>
      <c r="B14" s="200"/>
      <c r="C14" s="200"/>
      <c r="D14" s="200"/>
      <c r="E14" s="200"/>
      <c r="F14" s="200"/>
      <c r="G14" s="200"/>
      <c r="H14" s="200"/>
      <c r="I14" s="200"/>
    </row>
    <row r="15" spans="1:9" ht="12.7" customHeight="1" x14ac:dyDescent="0.2">
      <c r="A15" s="142"/>
      <c r="B15" s="142"/>
      <c r="C15" s="142"/>
      <c r="D15" s="142"/>
      <c r="E15" s="142"/>
      <c r="F15" s="142"/>
      <c r="G15" s="142"/>
      <c r="H15" s="142"/>
      <c r="I15" s="142"/>
    </row>
    <row r="16" spans="1:9" x14ac:dyDescent="0.2">
      <c r="A16" s="104" t="s">
        <v>214</v>
      </c>
      <c r="B16" s="104"/>
      <c r="C16" s="104"/>
      <c r="D16" s="104"/>
      <c r="E16" s="104"/>
      <c r="F16" s="104"/>
      <c r="G16" s="104"/>
      <c r="H16" s="104"/>
      <c r="I16" s="104"/>
    </row>
    <row r="17" spans="1:13" x14ac:dyDescent="0.2">
      <c r="A17" s="104"/>
      <c r="B17" s="104"/>
      <c r="C17" s="104"/>
      <c r="D17" s="104"/>
      <c r="E17" s="104"/>
      <c r="F17" s="104"/>
      <c r="G17" s="104"/>
      <c r="H17" s="104"/>
      <c r="I17" s="104"/>
    </row>
    <row r="18" spans="1:13" ht="12.7" customHeight="1" x14ac:dyDescent="0.2">
      <c r="A18" s="201" t="s">
        <v>231</v>
      </c>
      <c r="B18" s="201"/>
      <c r="C18" s="201"/>
      <c r="D18" s="201"/>
      <c r="E18" s="201"/>
      <c r="F18" s="201"/>
      <c r="G18" s="201"/>
      <c r="H18" s="201"/>
      <c r="I18" s="201"/>
    </row>
    <row r="19" spans="1:13" x14ac:dyDescent="0.2">
      <c r="A19" s="201"/>
      <c r="B19" s="201"/>
      <c r="C19" s="201"/>
      <c r="D19" s="201"/>
      <c r="E19" s="201"/>
      <c r="F19" s="201"/>
      <c r="G19" s="201"/>
      <c r="H19" s="201"/>
      <c r="I19" s="201"/>
    </row>
    <row r="20" spans="1:13" x14ac:dyDescent="0.2">
      <c r="A20" s="104"/>
      <c r="B20" s="104"/>
      <c r="C20" s="104"/>
      <c r="D20" s="104"/>
      <c r="E20" s="104"/>
      <c r="F20" s="104"/>
      <c r="G20" s="104"/>
      <c r="H20" s="104"/>
      <c r="I20" s="104"/>
    </row>
    <row r="21" spans="1:13" ht="13.15" x14ac:dyDescent="0.25">
      <c r="A21" s="197" t="s">
        <v>12</v>
      </c>
      <c r="B21" s="198"/>
      <c r="C21" s="198"/>
      <c r="D21" s="198"/>
      <c r="E21" s="198"/>
      <c r="F21" s="198"/>
      <c r="G21" s="198"/>
      <c r="H21" s="198"/>
      <c r="I21" s="199"/>
      <c r="M21" s="111"/>
    </row>
    <row r="22" spans="1:13" s="3" customFormat="1" x14ac:dyDescent="0.2">
      <c r="A22" s="59"/>
      <c r="B22" s="60"/>
      <c r="C22" s="93" t="s">
        <v>27</v>
      </c>
      <c r="D22" s="93" t="s">
        <v>28</v>
      </c>
      <c r="E22" s="93" t="s">
        <v>31</v>
      </c>
      <c r="F22" s="93" t="s">
        <v>33</v>
      </c>
      <c r="G22" s="93" t="s">
        <v>34</v>
      </c>
      <c r="H22" s="93" t="s">
        <v>35</v>
      </c>
      <c r="I22" s="93" t="s">
        <v>36</v>
      </c>
    </row>
    <row r="23" spans="1:13" x14ac:dyDescent="0.2">
      <c r="A23" s="112"/>
      <c r="B23" s="113"/>
      <c r="C23" s="114" t="s">
        <v>10</v>
      </c>
      <c r="D23" s="114" t="s">
        <v>10</v>
      </c>
      <c r="E23" s="115" t="s">
        <v>10</v>
      </c>
      <c r="F23" s="115" t="s">
        <v>10</v>
      </c>
      <c r="G23" s="20" t="s">
        <v>10</v>
      </c>
      <c r="H23" s="114" t="s">
        <v>11</v>
      </c>
      <c r="I23" s="114" t="s">
        <v>11</v>
      </c>
      <c r="M23" s="111"/>
    </row>
    <row r="24" spans="1:13" x14ac:dyDescent="0.2">
      <c r="A24" s="112" t="s">
        <v>0</v>
      </c>
      <c r="B24" s="113"/>
      <c r="C24" s="116">
        <v>536000</v>
      </c>
      <c r="D24" s="116">
        <v>566328</v>
      </c>
      <c r="E24" s="116">
        <v>573331</v>
      </c>
      <c r="F24" s="116">
        <v>1113000</v>
      </c>
      <c r="G24" s="116">
        <v>530000</v>
      </c>
      <c r="H24" s="116">
        <v>1113000</v>
      </c>
      <c r="I24" s="116">
        <v>461921</v>
      </c>
    </row>
    <row r="25" spans="1:13" x14ac:dyDescent="0.2">
      <c r="A25" s="112" t="s">
        <v>1</v>
      </c>
      <c r="B25" s="113"/>
      <c r="C25" s="116">
        <v>19844</v>
      </c>
      <c r="D25" s="116">
        <v>1148</v>
      </c>
      <c r="E25" s="116">
        <v>1290.5</v>
      </c>
      <c r="F25" s="116">
        <v>58.580000000016298</v>
      </c>
      <c r="G25" s="116">
        <f t="shared" ref="G25:I25" si="0">F36</f>
        <v>17427.920000000042</v>
      </c>
      <c r="H25" s="116">
        <f t="shared" si="0"/>
        <v>17681.609999999986</v>
      </c>
      <c r="I25" s="116">
        <f t="shared" si="0"/>
        <v>17681.609999999986</v>
      </c>
    </row>
    <row r="26" spans="1:13" x14ac:dyDescent="0.2">
      <c r="A26" s="112" t="s">
        <v>2</v>
      </c>
      <c r="B26" s="113"/>
      <c r="C26" s="116">
        <v>536695</v>
      </c>
      <c r="D26" s="116">
        <v>521325.73</v>
      </c>
      <c r="E26" s="116">
        <v>488417</v>
      </c>
      <c r="F26" s="117">
        <v>508169.71</v>
      </c>
      <c r="G26" s="22">
        <v>526960</v>
      </c>
      <c r="H26" s="22">
        <v>530000</v>
      </c>
      <c r="I26" s="22">
        <v>530000</v>
      </c>
    </row>
    <row r="27" spans="1:13" x14ac:dyDescent="0.2">
      <c r="A27" s="112" t="s">
        <v>3</v>
      </c>
      <c r="B27" s="113"/>
      <c r="C27" s="116">
        <v>555391</v>
      </c>
      <c r="D27" s="116">
        <v>521183.23</v>
      </c>
      <c r="E27" s="116">
        <v>489648.92</v>
      </c>
      <c r="F27" s="117">
        <v>490800.37</v>
      </c>
      <c r="G27" s="22">
        <v>526706.31000000006</v>
      </c>
      <c r="H27" s="22">
        <v>530000</v>
      </c>
      <c r="I27" s="22">
        <v>530000</v>
      </c>
    </row>
    <row r="28" spans="1:13" x14ac:dyDescent="0.2">
      <c r="A28" s="112"/>
      <c r="B28" s="113"/>
      <c r="C28" s="116"/>
      <c r="D28" s="116"/>
      <c r="E28" s="116"/>
      <c r="F28" s="116"/>
      <c r="G28" s="116"/>
      <c r="H28" s="116"/>
      <c r="I28" s="116"/>
    </row>
    <row r="29" spans="1:13" x14ac:dyDescent="0.2">
      <c r="A29" s="112" t="s">
        <v>4</v>
      </c>
      <c r="B29" s="109"/>
      <c r="C29" s="118"/>
      <c r="D29" s="118"/>
      <c r="E29" s="118"/>
      <c r="F29" s="118"/>
      <c r="G29" s="118"/>
      <c r="H29" s="119"/>
      <c r="I29" s="119"/>
    </row>
    <row r="30" spans="1:13" x14ac:dyDescent="0.2">
      <c r="A30" s="120" t="s">
        <v>216</v>
      </c>
      <c r="B30" s="109"/>
      <c r="C30" s="121"/>
      <c r="D30" s="121"/>
      <c r="E30" s="121"/>
      <c r="F30" s="121"/>
      <c r="G30" s="121"/>
      <c r="H30" s="122"/>
      <c r="I30" s="122"/>
    </row>
    <row r="31" spans="1:13" x14ac:dyDescent="0.2">
      <c r="A31" s="123"/>
      <c r="B31" s="124"/>
      <c r="C31" s="116"/>
      <c r="D31" s="116"/>
      <c r="E31" s="116"/>
      <c r="F31" s="116"/>
      <c r="G31" s="116"/>
      <c r="H31" s="116"/>
      <c r="I31" s="116"/>
    </row>
    <row r="32" spans="1:13" x14ac:dyDescent="0.2">
      <c r="A32" s="123"/>
      <c r="B32" s="124"/>
      <c r="C32" s="116"/>
      <c r="D32" s="116"/>
      <c r="E32" s="116"/>
      <c r="F32" s="116"/>
      <c r="G32" s="116"/>
      <c r="H32" s="116"/>
      <c r="I32" s="116"/>
    </row>
    <row r="33" spans="1:9" x14ac:dyDescent="0.2">
      <c r="A33" s="123"/>
      <c r="B33" s="124"/>
      <c r="C33" s="116"/>
      <c r="D33" s="116"/>
      <c r="E33" s="116"/>
      <c r="F33" s="116"/>
      <c r="G33" s="116"/>
      <c r="H33" s="116"/>
      <c r="I33" s="116"/>
    </row>
    <row r="34" spans="1:9" x14ac:dyDescent="0.2">
      <c r="A34" s="112" t="s">
        <v>5</v>
      </c>
      <c r="B34" s="113"/>
      <c r="C34" s="116"/>
      <c r="D34" s="116"/>
      <c r="E34" s="116"/>
      <c r="F34" s="116"/>
      <c r="G34" s="116"/>
      <c r="H34" s="116"/>
      <c r="I34" s="116"/>
    </row>
    <row r="35" spans="1:9" x14ac:dyDescent="0.2">
      <c r="A35" s="112"/>
      <c r="B35" s="113"/>
      <c r="C35" s="116"/>
      <c r="D35" s="116"/>
      <c r="E35" s="116"/>
      <c r="F35" s="116"/>
      <c r="G35" s="116"/>
      <c r="H35" s="116"/>
      <c r="I35" s="116"/>
    </row>
    <row r="36" spans="1:9" x14ac:dyDescent="0.2">
      <c r="A36" s="112" t="s">
        <v>7</v>
      </c>
      <c r="B36" s="113"/>
      <c r="C36" s="119">
        <v>1148</v>
      </c>
      <c r="D36" s="119">
        <v>1290.5</v>
      </c>
      <c r="E36" s="119">
        <v>58.580000000016298</v>
      </c>
      <c r="F36" s="119">
        <v>17427.920000000042</v>
      </c>
      <c r="G36" s="119">
        <f t="shared" ref="G36:I36" si="1">+G25+G26-G27+G34</f>
        <v>17681.609999999986</v>
      </c>
      <c r="H36" s="119">
        <f t="shared" si="1"/>
        <v>17681.609999999986</v>
      </c>
      <c r="I36" s="119">
        <f t="shared" si="1"/>
        <v>17681.609999999986</v>
      </c>
    </row>
    <row r="37" spans="1:9" x14ac:dyDescent="0.2">
      <c r="A37" s="123"/>
      <c r="B37" s="124"/>
      <c r="C37" s="125"/>
      <c r="D37" s="116"/>
      <c r="E37" s="116"/>
      <c r="F37" s="116"/>
      <c r="G37" s="116"/>
      <c r="H37" s="116"/>
      <c r="I37" s="116"/>
    </row>
    <row r="38" spans="1:9" x14ac:dyDescent="0.2">
      <c r="A38" s="112" t="s">
        <v>24</v>
      </c>
      <c r="B38" s="113"/>
      <c r="C38" s="125">
        <v>1411</v>
      </c>
      <c r="D38" s="116">
        <v>0</v>
      </c>
      <c r="E38" s="116">
        <v>0</v>
      </c>
      <c r="F38" s="116">
        <v>0</v>
      </c>
      <c r="G38" s="116">
        <v>0</v>
      </c>
      <c r="H38" s="116">
        <v>0</v>
      </c>
      <c r="I38" s="116">
        <v>0</v>
      </c>
    </row>
    <row r="39" spans="1:9" x14ac:dyDescent="0.2">
      <c r="A39" s="123"/>
      <c r="B39" s="124"/>
      <c r="C39" s="125"/>
      <c r="D39" s="125"/>
      <c r="E39" s="125"/>
      <c r="F39" s="116"/>
      <c r="G39" s="116"/>
      <c r="H39" s="116"/>
      <c r="I39" s="116"/>
    </row>
    <row r="40" spans="1:9" x14ac:dyDescent="0.2">
      <c r="A40" s="112" t="s">
        <v>25</v>
      </c>
      <c r="B40" s="126"/>
      <c r="C40" s="127">
        <f>C36-C38</f>
        <v>-263</v>
      </c>
      <c r="D40" s="127">
        <f t="shared" ref="D40:I40" si="2">D36-D38</f>
        <v>1290.5</v>
      </c>
      <c r="E40" s="127">
        <f t="shared" si="2"/>
        <v>58.580000000016298</v>
      </c>
      <c r="F40" s="127">
        <f t="shared" si="2"/>
        <v>17427.920000000042</v>
      </c>
      <c r="G40" s="127">
        <f t="shared" si="2"/>
        <v>17681.609999999986</v>
      </c>
      <c r="H40" s="127">
        <f t="shared" si="2"/>
        <v>17681.609999999986</v>
      </c>
      <c r="I40" s="127">
        <f t="shared" si="2"/>
        <v>17681.609999999986</v>
      </c>
    </row>
    <row r="41" spans="1:9" x14ac:dyDescent="0.2">
      <c r="A41" s="128"/>
      <c r="B41" s="128"/>
      <c r="C41" s="129"/>
      <c r="D41" s="129"/>
      <c r="E41" s="129"/>
      <c r="F41" s="129"/>
      <c r="G41" s="129"/>
      <c r="H41" s="129"/>
      <c r="I41" s="129"/>
    </row>
    <row r="42" spans="1:9" x14ac:dyDescent="0.2">
      <c r="A42" s="130" t="s">
        <v>26</v>
      </c>
      <c r="B42" s="105"/>
      <c r="C42" s="131"/>
      <c r="D42" s="131"/>
      <c r="E42" s="132"/>
      <c r="F42" s="132"/>
      <c r="G42" s="132"/>
      <c r="H42" s="132"/>
      <c r="I42" s="132"/>
    </row>
    <row r="43" spans="1:9" x14ac:dyDescent="0.2">
      <c r="A43" s="133" t="s">
        <v>217</v>
      </c>
      <c r="B43" s="124"/>
      <c r="C43" s="134"/>
      <c r="D43" s="134"/>
      <c r="E43" s="125"/>
      <c r="F43" s="125"/>
      <c r="G43" s="125"/>
      <c r="H43" s="125"/>
      <c r="I43" s="125"/>
    </row>
    <row r="44" spans="1:9" x14ac:dyDescent="0.2">
      <c r="A44" s="112"/>
      <c r="B44" s="113"/>
      <c r="C44" s="116"/>
      <c r="D44" s="116"/>
      <c r="E44" s="116"/>
      <c r="F44" s="116"/>
      <c r="G44" s="116"/>
      <c r="H44" s="116"/>
      <c r="I44" s="116"/>
    </row>
    <row r="45" spans="1:9" x14ac:dyDescent="0.2">
      <c r="A45" s="112" t="s">
        <v>6</v>
      </c>
      <c r="B45" s="113"/>
      <c r="C45" s="22"/>
      <c r="D45" s="22"/>
      <c r="E45" s="116"/>
      <c r="F45" s="116"/>
      <c r="G45" s="116"/>
      <c r="H45" s="116"/>
      <c r="I45" s="116"/>
    </row>
    <row r="46" spans="1:9" x14ac:dyDescent="0.2">
      <c r="A46" s="112"/>
      <c r="B46" s="113"/>
      <c r="C46" s="22"/>
      <c r="D46" s="22"/>
      <c r="E46" s="116"/>
      <c r="F46" s="116"/>
      <c r="G46" s="116"/>
      <c r="H46" s="116"/>
      <c r="I46" s="116"/>
    </row>
    <row r="47" spans="1:9" x14ac:dyDescent="0.2">
      <c r="A47" s="133" t="s">
        <v>8</v>
      </c>
      <c r="B47" s="126"/>
      <c r="C47" s="22"/>
      <c r="D47" s="22"/>
      <c r="E47" s="116"/>
      <c r="F47" s="116"/>
      <c r="G47" s="116"/>
      <c r="H47" s="116"/>
      <c r="I47" s="116"/>
    </row>
    <row r="48" spans="1:9" x14ac:dyDescent="0.2">
      <c r="A48" s="135" t="s">
        <v>9</v>
      </c>
      <c r="B48" s="136"/>
      <c r="C48" s="22"/>
      <c r="D48" s="22"/>
      <c r="E48" s="116"/>
      <c r="F48" s="116"/>
      <c r="G48" s="116"/>
      <c r="H48" s="116"/>
      <c r="I48" s="116"/>
    </row>
    <row r="51" spans="7:7" x14ac:dyDescent="0.2">
      <c r="G51" s="111"/>
    </row>
  </sheetData>
  <sheetProtection selectLockedCells="1"/>
  <mergeCells count="4">
    <mergeCell ref="A8:I8"/>
    <mergeCell ref="A12:I14"/>
    <mergeCell ref="A18:I19"/>
    <mergeCell ref="A21:I21"/>
  </mergeCells>
  <printOptions horizontalCentered="1"/>
  <pageMargins left="0.7" right="0.7" top="0.75" bottom="0.75" header="0.3" footer="0.3"/>
  <pageSetup scale="84"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6B464-A4E6-4C9D-8002-0F95529DC077}">
  <sheetPr>
    <pageSetUpPr fitToPage="1"/>
  </sheetPr>
  <dimension ref="A1:M49"/>
  <sheetViews>
    <sheetView zoomScaleNormal="100" zoomScaleSheetLayoutView="70" workbookViewId="0">
      <selection activeCell="B2" sqref="B2"/>
    </sheetView>
  </sheetViews>
  <sheetFormatPr defaultColWidth="9.109375" defaultRowHeight="12.55" x14ac:dyDescent="0.2"/>
  <cols>
    <col min="1" max="2" width="16" style="4" customWidth="1"/>
    <col min="3" max="8" width="12.44140625" style="4" customWidth="1"/>
    <col min="9" max="9" width="11.6640625" style="4" customWidth="1"/>
    <col min="10" max="16384" width="9.109375" style="4"/>
  </cols>
  <sheetData>
    <row r="1" spans="1:9" x14ac:dyDescent="0.2">
      <c r="A1" s="104"/>
      <c r="B1" s="104"/>
      <c r="C1" s="104"/>
      <c r="D1" s="104"/>
      <c r="E1" s="104"/>
      <c r="F1" s="104"/>
      <c r="G1" s="104"/>
      <c r="H1" s="104"/>
      <c r="I1" s="104"/>
    </row>
    <row r="2" spans="1:9" x14ac:dyDescent="0.2">
      <c r="A2" s="104" t="s">
        <v>13</v>
      </c>
      <c r="B2" s="105" t="s">
        <v>50</v>
      </c>
      <c r="C2" s="105"/>
      <c r="D2" s="105"/>
      <c r="E2" s="104"/>
      <c r="F2" s="104"/>
      <c r="G2" s="106" t="s">
        <v>14</v>
      </c>
      <c r="H2" s="137" t="s">
        <v>205</v>
      </c>
      <c r="I2" s="105"/>
    </row>
    <row r="3" spans="1:9" x14ac:dyDescent="0.2">
      <c r="A3" s="104" t="s">
        <v>22</v>
      </c>
      <c r="B3" s="105" t="s">
        <v>232</v>
      </c>
      <c r="C3" s="105"/>
      <c r="D3" s="105"/>
      <c r="E3" s="104"/>
      <c r="F3" s="104"/>
      <c r="G3" s="106" t="s">
        <v>15</v>
      </c>
      <c r="H3" s="138" t="s">
        <v>207</v>
      </c>
      <c r="I3" s="109"/>
    </row>
    <row r="4" spans="1:9" x14ac:dyDescent="0.2">
      <c r="A4" s="104" t="s">
        <v>16</v>
      </c>
      <c r="B4" s="105" t="s">
        <v>233</v>
      </c>
      <c r="C4" s="105"/>
      <c r="D4" s="105"/>
      <c r="E4" s="104"/>
      <c r="F4" s="104"/>
      <c r="G4" s="106" t="s">
        <v>18</v>
      </c>
      <c r="H4" s="105" t="s">
        <v>77</v>
      </c>
      <c r="I4" s="105"/>
    </row>
    <row r="5" spans="1:9" x14ac:dyDescent="0.2">
      <c r="A5" s="104" t="s">
        <v>17</v>
      </c>
      <c r="B5" s="202" t="s">
        <v>234</v>
      </c>
      <c r="C5" s="202"/>
      <c r="D5" s="202"/>
      <c r="E5" s="104"/>
      <c r="F5" s="104"/>
      <c r="G5" s="106" t="s">
        <v>19</v>
      </c>
      <c r="H5" s="109" t="s">
        <v>235</v>
      </c>
      <c r="I5" s="109"/>
    </row>
    <row r="6" spans="1:9" x14ac:dyDescent="0.2">
      <c r="A6" s="104"/>
      <c r="B6" s="203"/>
      <c r="C6" s="203"/>
      <c r="D6" s="203"/>
      <c r="E6" s="104"/>
      <c r="F6" s="104"/>
      <c r="G6" s="104"/>
      <c r="H6" s="104"/>
      <c r="I6" s="104"/>
    </row>
    <row r="7" spans="1:9" x14ac:dyDescent="0.2">
      <c r="A7" s="104"/>
      <c r="B7" s="104"/>
      <c r="C7" s="104"/>
      <c r="D7" s="104"/>
      <c r="E7" s="104"/>
      <c r="F7" s="104"/>
      <c r="G7" s="104"/>
      <c r="H7" s="104"/>
      <c r="I7" s="104"/>
    </row>
    <row r="8" spans="1:9" x14ac:dyDescent="0.2">
      <c r="A8" s="200" t="s">
        <v>236</v>
      </c>
      <c r="B8" s="200"/>
      <c r="C8" s="200"/>
      <c r="D8" s="200"/>
      <c r="E8" s="200"/>
      <c r="F8" s="200"/>
      <c r="G8" s="200"/>
      <c r="H8" s="200"/>
      <c r="I8" s="200"/>
    </row>
    <row r="9" spans="1:9" x14ac:dyDescent="0.2">
      <c r="A9" s="142"/>
      <c r="B9" s="142"/>
      <c r="C9" s="142"/>
      <c r="D9" s="142"/>
      <c r="E9" s="142"/>
      <c r="F9" s="142"/>
      <c r="G9" s="142"/>
      <c r="H9" s="142"/>
      <c r="I9" s="142"/>
    </row>
    <row r="10" spans="1:9" x14ac:dyDescent="0.2">
      <c r="A10" s="139" t="s">
        <v>212</v>
      </c>
      <c r="B10" s="143"/>
      <c r="C10" s="143"/>
      <c r="D10" s="143"/>
      <c r="E10" s="143"/>
      <c r="F10" s="143"/>
      <c r="G10" s="143"/>
      <c r="H10" s="143"/>
      <c r="I10" s="143"/>
    </row>
    <row r="11" spans="1:9" x14ac:dyDescent="0.2">
      <c r="A11" s="139"/>
      <c r="B11" s="143"/>
      <c r="C11" s="143"/>
      <c r="D11" s="143"/>
      <c r="E11" s="143"/>
      <c r="F11" s="143"/>
      <c r="G11" s="143"/>
      <c r="H11" s="143"/>
      <c r="I11" s="143"/>
    </row>
    <row r="12" spans="1:9" x14ac:dyDescent="0.2">
      <c r="A12" s="200" t="s">
        <v>237</v>
      </c>
      <c r="B12" s="200"/>
      <c r="C12" s="200"/>
      <c r="D12" s="200"/>
      <c r="E12" s="200"/>
      <c r="F12" s="200"/>
      <c r="G12" s="200"/>
      <c r="H12" s="200"/>
      <c r="I12" s="200"/>
    </row>
    <row r="13" spans="1:9" x14ac:dyDescent="0.2">
      <c r="A13" s="200"/>
      <c r="B13" s="200"/>
      <c r="C13" s="200"/>
      <c r="D13" s="200"/>
      <c r="E13" s="200"/>
      <c r="F13" s="200"/>
      <c r="G13" s="200"/>
      <c r="H13" s="200"/>
      <c r="I13" s="200"/>
    </row>
    <row r="14" spans="1:9" x14ac:dyDescent="0.2">
      <c r="A14" s="142"/>
      <c r="B14" s="142"/>
      <c r="C14" s="142"/>
      <c r="D14" s="142"/>
      <c r="E14" s="142"/>
      <c r="F14" s="142"/>
      <c r="G14" s="142"/>
      <c r="H14" s="142"/>
      <c r="I14" s="142"/>
    </row>
    <row r="15" spans="1:9" x14ac:dyDescent="0.2">
      <c r="A15" s="144" t="s">
        <v>238</v>
      </c>
      <c r="B15" s="143"/>
      <c r="C15" s="143"/>
      <c r="D15" s="143"/>
      <c r="E15" s="143"/>
      <c r="F15" s="143"/>
      <c r="G15" s="143"/>
      <c r="H15" s="143"/>
      <c r="I15" s="143"/>
    </row>
    <row r="16" spans="1:9" x14ac:dyDescent="0.2">
      <c r="A16" s="143"/>
      <c r="B16" s="143"/>
      <c r="C16" s="143"/>
      <c r="D16" s="143"/>
      <c r="E16" s="143"/>
      <c r="F16" s="143"/>
      <c r="G16" s="143"/>
      <c r="H16" s="143"/>
      <c r="I16" s="143"/>
    </row>
    <row r="17" spans="1:13" ht="25.55" customHeight="1" x14ac:dyDescent="0.2">
      <c r="A17" s="204" t="s">
        <v>239</v>
      </c>
      <c r="B17" s="200"/>
      <c r="C17" s="200"/>
      <c r="D17" s="200"/>
      <c r="E17" s="200"/>
      <c r="F17" s="200"/>
      <c r="G17" s="200"/>
      <c r="H17" s="200"/>
      <c r="I17" s="200"/>
    </row>
    <row r="18" spans="1:13" x14ac:dyDescent="0.2">
      <c r="A18" s="104"/>
      <c r="B18" s="104"/>
      <c r="C18" s="104"/>
      <c r="D18" s="104"/>
      <c r="E18" s="104"/>
      <c r="F18" s="104"/>
      <c r="G18" s="104"/>
      <c r="H18" s="104"/>
      <c r="I18" s="104"/>
    </row>
    <row r="19" spans="1:13" ht="13.15" x14ac:dyDescent="0.25">
      <c r="A19" s="197" t="s">
        <v>12</v>
      </c>
      <c r="B19" s="198"/>
      <c r="C19" s="198"/>
      <c r="D19" s="198"/>
      <c r="E19" s="198"/>
      <c r="F19" s="198"/>
      <c r="G19" s="198"/>
      <c r="H19" s="198"/>
      <c r="I19" s="199"/>
      <c r="M19" s="111"/>
    </row>
    <row r="20" spans="1:13" s="3" customFormat="1" x14ac:dyDescent="0.2">
      <c r="A20" s="59"/>
      <c r="B20" s="60"/>
      <c r="C20" s="93" t="s">
        <v>27</v>
      </c>
      <c r="D20" s="93" t="s">
        <v>28</v>
      </c>
      <c r="E20" s="93" t="s">
        <v>31</v>
      </c>
      <c r="F20" s="93" t="s">
        <v>33</v>
      </c>
      <c r="G20" s="93" t="s">
        <v>34</v>
      </c>
      <c r="H20" s="93" t="s">
        <v>35</v>
      </c>
      <c r="I20" s="93" t="s">
        <v>36</v>
      </c>
    </row>
    <row r="21" spans="1:13" x14ac:dyDescent="0.2">
      <c r="A21" s="112"/>
      <c r="B21" s="113"/>
      <c r="C21" s="114" t="s">
        <v>10</v>
      </c>
      <c r="D21" s="114" t="s">
        <v>10</v>
      </c>
      <c r="E21" s="115" t="s">
        <v>10</v>
      </c>
      <c r="F21" s="115" t="s">
        <v>10</v>
      </c>
      <c r="G21" s="20" t="s">
        <v>10</v>
      </c>
      <c r="H21" s="114" t="s">
        <v>11</v>
      </c>
      <c r="I21" s="114" t="s">
        <v>11</v>
      </c>
      <c r="M21" s="111"/>
    </row>
    <row r="22" spans="1:13" x14ac:dyDescent="0.2">
      <c r="A22" s="112" t="s">
        <v>0</v>
      </c>
      <c r="B22" s="113"/>
      <c r="C22" s="116">
        <v>919000</v>
      </c>
      <c r="D22" s="116">
        <v>838823</v>
      </c>
      <c r="E22" s="116">
        <v>945000</v>
      </c>
      <c r="F22" s="116">
        <v>943823</v>
      </c>
      <c r="G22" s="116">
        <v>892532</v>
      </c>
      <c r="H22" s="116">
        <v>1826549</v>
      </c>
      <c r="I22" s="116">
        <v>647674</v>
      </c>
    </row>
    <row r="23" spans="1:13" x14ac:dyDescent="0.2">
      <c r="A23" s="112" t="s">
        <v>1</v>
      </c>
      <c r="B23" s="113"/>
      <c r="C23" s="116">
        <v>17657.739999999991</v>
      </c>
      <c r="D23" s="116">
        <v>9304.3800000000047</v>
      </c>
      <c r="E23" s="116">
        <v>4145.4100000000326</v>
      </c>
      <c r="F23" s="116">
        <v>45620.150000000023</v>
      </c>
      <c r="G23" s="116">
        <f t="shared" ref="G23:I23" si="0">F34</f>
        <v>14726.540000000037</v>
      </c>
      <c r="H23" s="116">
        <f t="shared" si="0"/>
        <v>14110.300000000047</v>
      </c>
      <c r="I23" s="116">
        <f t="shared" si="0"/>
        <v>14110.300000000047</v>
      </c>
    </row>
    <row r="24" spans="1:13" x14ac:dyDescent="0.2">
      <c r="A24" s="112" t="s">
        <v>2</v>
      </c>
      <c r="B24" s="113"/>
      <c r="C24" s="116">
        <v>534183.57999999996</v>
      </c>
      <c r="D24" s="116">
        <v>669179.49</v>
      </c>
      <c r="E24" s="116">
        <v>805185.91</v>
      </c>
      <c r="F24" s="117">
        <v>864389</v>
      </c>
      <c r="G24" s="116">
        <v>674850</v>
      </c>
      <c r="H24" s="116">
        <v>892532</v>
      </c>
      <c r="I24" s="116">
        <v>892532</v>
      </c>
    </row>
    <row r="25" spans="1:13" x14ac:dyDescent="0.2">
      <c r="A25" s="112" t="s">
        <v>3</v>
      </c>
      <c r="B25" s="113"/>
      <c r="C25" s="116">
        <v>542536.93999999994</v>
      </c>
      <c r="D25" s="116">
        <v>674338.46</v>
      </c>
      <c r="E25" s="116">
        <v>763711.17</v>
      </c>
      <c r="F25" s="117">
        <v>895282.61</v>
      </c>
      <c r="G25" s="116">
        <v>675466.23999999999</v>
      </c>
      <c r="H25" s="116">
        <v>892532</v>
      </c>
      <c r="I25" s="116">
        <v>892532</v>
      </c>
    </row>
    <row r="26" spans="1:13" x14ac:dyDescent="0.2">
      <c r="A26" s="112"/>
      <c r="B26" s="113"/>
      <c r="C26" s="116"/>
      <c r="D26" s="116"/>
      <c r="E26" s="116"/>
      <c r="F26" s="116"/>
      <c r="G26" s="116"/>
      <c r="H26" s="116"/>
      <c r="I26" s="116"/>
    </row>
    <row r="27" spans="1:13" x14ac:dyDescent="0.2">
      <c r="A27" s="112" t="s">
        <v>4</v>
      </c>
      <c r="B27" s="109"/>
      <c r="C27" s="118"/>
      <c r="D27" s="118"/>
      <c r="E27" s="118"/>
      <c r="F27" s="118"/>
      <c r="G27" s="118"/>
      <c r="H27" s="119"/>
      <c r="I27" s="119"/>
    </row>
    <row r="28" spans="1:13" x14ac:dyDescent="0.2">
      <c r="A28" s="140" t="s">
        <v>216</v>
      </c>
      <c r="B28" s="109"/>
      <c r="C28" s="121"/>
      <c r="D28" s="121"/>
      <c r="E28" s="121"/>
      <c r="F28" s="121"/>
      <c r="G28" s="121"/>
      <c r="H28" s="122"/>
      <c r="I28" s="122"/>
    </row>
    <row r="29" spans="1:13" x14ac:dyDescent="0.2">
      <c r="A29" s="123"/>
      <c r="B29" s="124"/>
      <c r="C29" s="116"/>
      <c r="D29" s="116"/>
      <c r="E29" s="116"/>
      <c r="F29" s="116"/>
      <c r="G29" s="116"/>
      <c r="H29" s="116"/>
      <c r="I29" s="116"/>
    </row>
    <row r="30" spans="1:13" x14ac:dyDescent="0.2">
      <c r="A30" s="123"/>
      <c r="B30" s="124"/>
      <c r="C30" s="116"/>
      <c r="D30" s="116"/>
      <c r="E30" s="116"/>
      <c r="F30" s="116"/>
      <c r="G30" s="116"/>
      <c r="H30" s="116"/>
      <c r="I30" s="116"/>
    </row>
    <row r="31" spans="1:13" x14ac:dyDescent="0.2">
      <c r="A31" s="123"/>
      <c r="B31" s="124"/>
      <c r="C31" s="116"/>
      <c r="D31" s="116"/>
      <c r="E31" s="116"/>
      <c r="F31" s="116"/>
      <c r="G31" s="116"/>
      <c r="H31" s="116"/>
      <c r="I31" s="116"/>
    </row>
    <row r="32" spans="1:13" x14ac:dyDescent="0.2">
      <c r="A32" s="112" t="s">
        <v>5</v>
      </c>
      <c r="B32" s="113"/>
      <c r="C32" s="116"/>
      <c r="D32" s="116"/>
      <c r="E32" s="116"/>
      <c r="F32" s="116"/>
      <c r="G32" s="116"/>
      <c r="H32" s="116"/>
      <c r="I32" s="116"/>
    </row>
    <row r="33" spans="1:9" x14ac:dyDescent="0.2">
      <c r="A33" s="112"/>
      <c r="B33" s="113"/>
      <c r="C33" s="116"/>
      <c r="D33" s="116"/>
      <c r="E33" s="116"/>
      <c r="F33" s="116"/>
      <c r="G33" s="116"/>
      <c r="H33" s="116"/>
      <c r="I33" s="116"/>
    </row>
    <row r="34" spans="1:9" x14ac:dyDescent="0.2">
      <c r="A34" s="112" t="s">
        <v>7</v>
      </c>
      <c r="B34" s="113"/>
      <c r="C34" s="119">
        <v>9304.3800000000047</v>
      </c>
      <c r="D34" s="119">
        <v>4145.4100000000326</v>
      </c>
      <c r="E34" s="119">
        <v>45620.150000000023</v>
      </c>
      <c r="F34" s="119">
        <v>14726.540000000037</v>
      </c>
      <c r="G34" s="119">
        <f t="shared" ref="G34:I34" si="1">+G23+G24-G25+G32</f>
        <v>14110.300000000047</v>
      </c>
      <c r="H34" s="119">
        <f t="shared" si="1"/>
        <v>14110.300000000047</v>
      </c>
      <c r="I34" s="119">
        <f t="shared" si="1"/>
        <v>14110.300000000047</v>
      </c>
    </row>
    <row r="35" spans="1:9" x14ac:dyDescent="0.2">
      <c r="A35" s="123"/>
      <c r="B35" s="124"/>
      <c r="C35" s="125"/>
      <c r="D35" s="116"/>
      <c r="E35" s="116"/>
      <c r="F35" s="116"/>
      <c r="G35" s="116"/>
      <c r="H35" s="116"/>
      <c r="I35" s="116"/>
    </row>
    <row r="36" spans="1:9" x14ac:dyDescent="0.2">
      <c r="A36" s="112" t="s">
        <v>24</v>
      </c>
      <c r="B36" s="113"/>
      <c r="C36" s="116">
        <v>3497</v>
      </c>
      <c r="D36" s="116">
        <v>10224</v>
      </c>
      <c r="E36" s="116">
        <v>9573.09</v>
      </c>
      <c r="F36" s="141">
        <v>5447.77</v>
      </c>
      <c r="G36" s="116">
        <v>6384.95</v>
      </c>
      <c r="H36" s="116">
        <v>5447.77</v>
      </c>
      <c r="I36" s="116">
        <v>5447.77</v>
      </c>
    </row>
    <row r="37" spans="1:9" x14ac:dyDescent="0.2">
      <c r="A37" s="123"/>
      <c r="B37" s="124"/>
      <c r="C37" s="125"/>
      <c r="D37" s="125"/>
      <c r="E37" s="125"/>
      <c r="F37" s="141"/>
      <c r="G37" s="116"/>
      <c r="H37" s="116"/>
      <c r="I37" s="116"/>
    </row>
    <row r="38" spans="1:9" x14ac:dyDescent="0.2">
      <c r="A38" s="112" t="s">
        <v>25</v>
      </c>
      <c r="B38" s="126"/>
      <c r="C38" s="127">
        <f>C34-C36</f>
        <v>5807.3800000000047</v>
      </c>
      <c r="D38" s="127">
        <f t="shared" ref="D38:I38" si="2">D34-D36</f>
        <v>-6078.5899999999674</v>
      </c>
      <c r="E38" s="127">
        <f t="shared" si="2"/>
        <v>36047.060000000027</v>
      </c>
      <c r="F38" s="127">
        <f t="shared" si="2"/>
        <v>9278.7700000000368</v>
      </c>
      <c r="G38" s="127">
        <f t="shared" si="2"/>
        <v>7725.3500000000467</v>
      </c>
      <c r="H38" s="127">
        <f t="shared" si="2"/>
        <v>8662.5300000000461</v>
      </c>
      <c r="I38" s="127">
        <f t="shared" si="2"/>
        <v>8662.5300000000461</v>
      </c>
    </row>
    <row r="39" spans="1:9" x14ac:dyDescent="0.2">
      <c r="A39" s="128"/>
      <c r="B39" s="128"/>
      <c r="C39" s="129"/>
      <c r="D39" s="129"/>
      <c r="E39" s="129"/>
      <c r="F39" s="129"/>
      <c r="G39" s="129"/>
      <c r="H39" s="129"/>
      <c r="I39" s="129"/>
    </row>
    <row r="40" spans="1:9" x14ac:dyDescent="0.2">
      <c r="A40" s="130" t="s">
        <v>26</v>
      </c>
      <c r="B40" s="105"/>
      <c r="C40" s="131"/>
      <c r="D40" s="131"/>
      <c r="E40" s="132"/>
      <c r="F40" s="132"/>
      <c r="G40" s="132"/>
      <c r="H40" s="132"/>
      <c r="I40" s="132"/>
    </row>
    <row r="41" spans="1:9" x14ac:dyDescent="0.2">
      <c r="A41" s="133" t="s">
        <v>217</v>
      </c>
      <c r="B41" s="124"/>
      <c r="C41" s="134"/>
      <c r="D41" s="134"/>
      <c r="E41" s="125"/>
      <c r="F41" s="125"/>
      <c r="G41" s="125"/>
      <c r="H41" s="125"/>
      <c r="I41" s="125"/>
    </row>
    <row r="42" spans="1:9" x14ac:dyDescent="0.2">
      <c r="A42" s="112"/>
      <c r="B42" s="113"/>
      <c r="C42" s="116"/>
      <c r="D42" s="116"/>
      <c r="E42" s="116"/>
      <c r="F42" s="116"/>
      <c r="G42" s="116"/>
      <c r="H42" s="116"/>
      <c r="I42" s="116"/>
    </row>
    <row r="43" spans="1:9" x14ac:dyDescent="0.2">
      <c r="A43" s="112" t="s">
        <v>6</v>
      </c>
      <c r="B43" s="113"/>
      <c r="C43" s="22"/>
      <c r="D43" s="22"/>
      <c r="E43" s="116"/>
      <c r="F43" s="116"/>
      <c r="G43" s="116"/>
      <c r="H43" s="116"/>
      <c r="I43" s="116"/>
    </row>
    <row r="44" spans="1:9" x14ac:dyDescent="0.2">
      <c r="A44" s="112"/>
      <c r="B44" s="113"/>
      <c r="C44" s="22"/>
      <c r="D44" s="22"/>
      <c r="E44" s="116"/>
      <c r="F44" s="116"/>
      <c r="G44" s="116"/>
      <c r="H44" s="116"/>
      <c r="I44" s="116"/>
    </row>
    <row r="45" spans="1:9" x14ac:dyDescent="0.2">
      <c r="A45" s="133" t="s">
        <v>8</v>
      </c>
      <c r="B45" s="126"/>
      <c r="C45" s="22"/>
      <c r="D45" s="22"/>
      <c r="E45" s="116"/>
      <c r="F45" s="116"/>
      <c r="G45" s="116"/>
      <c r="H45" s="116"/>
      <c r="I45" s="116"/>
    </row>
    <row r="46" spans="1:9" x14ac:dyDescent="0.2">
      <c r="A46" s="135" t="s">
        <v>9</v>
      </c>
      <c r="B46" s="136"/>
      <c r="C46" s="22"/>
      <c r="D46" s="22"/>
      <c r="E46" s="116"/>
      <c r="F46" s="116"/>
      <c r="G46" s="116"/>
      <c r="H46" s="116"/>
      <c r="I46" s="116"/>
    </row>
    <row r="49" spans="7:7" x14ac:dyDescent="0.2">
      <c r="G49" s="111"/>
    </row>
  </sheetData>
  <sheetProtection selectLockedCells="1"/>
  <mergeCells count="5">
    <mergeCell ref="B5:D6"/>
    <mergeCell ref="A8:I8"/>
    <mergeCell ref="A12:I13"/>
    <mergeCell ref="A17:I17"/>
    <mergeCell ref="A19:I19"/>
  </mergeCells>
  <printOptions horizontalCentered="1"/>
  <pageMargins left="0.7" right="0.7" top="0.75" bottom="0.75" header="0.3" footer="0.3"/>
  <pageSetup scale="86"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57E87-46CC-44C5-86DB-25A07664231D}">
  <sheetPr>
    <pageSetUpPr fitToPage="1"/>
  </sheetPr>
  <dimension ref="A1:M51"/>
  <sheetViews>
    <sheetView zoomScaleNormal="100" zoomScaleSheetLayoutView="70" zoomScalePageLayoutView="90" workbookViewId="0">
      <selection activeCell="B2" sqref="B2"/>
    </sheetView>
  </sheetViews>
  <sheetFormatPr defaultColWidth="9.109375" defaultRowHeight="12.55" x14ac:dyDescent="0.2"/>
  <cols>
    <col min="1" max="2" width="16.5546875" style="4" customWidth="1"/>
    <col min="3" max="8" width="12.44140625" style="4" customWidth="1"/>
    <col min="9" max="9" width="11.6640625" style="4" customWidth="1"/>
    <col min="10" max="16384" width="9.109375" style="4"/>
  </cols>
  <sheetData>
    <row r="1" spans="1:9" x14ac:dyDescent="0.2">
      <c r="A1" s="104"/>
      <c r="B1" s="104"/>
      <c r="C1" s="104"/>
      <c r="D1" s="104"/>
      <c r="E1" s="104"/>
      <c r="F1" s="104"/>
      <c r="G1" s="104"/>
      <c r="H1" s="104"/>
      <c r="I1" s="104"/>
    </row>
    <row r="2" spans="1:9" x14ac:dyDescent="0.2">
      <c r="A2" s="104" t="s">
        <v>13</v>
      </c>
      <c r="B2" s="105" t="s">
        <v>50</v>
      </c>
      <c r="C2" s="105"/>
      <c r="D2" s="105"/>
      <c r="E2" s="104"/>
      <c r="F2" s="104"/>
      <c r="G2" s="106" t="s">
        <v>14</v>
      </c>
      <c r="H2" s="137" t="s">
        <v>205</v>
      </c>
      <c r="I2" s="105"/>
    </row>
    <row r="3" spans="1:9" x14ac:dyDescent="0.2">
      <c r="A3" s="104" t="s">
        <v>22</v>
      </c>
      <c r="B3" s="105" t="s">
        <v>240</v>
      </c>
      <c r="C3" s="105"/>
      <c r="D3" s="105"/>
      <c r="E3" s="104"/>
      <c r="F3" s="104"/>
      <c r="G3" s="106" t="s">
        <v>15</v>
      </c>
      <c r="H3" s="138" t="s">
        <v>207</v>
      </c>
      <c r="I3" s="109"/>
    </row>
    <row r="4" spans="1:9" x14ac:dyDescent="0.2">
      <c r="A4" s="104" t="s">
        <v>16</v>
      </c>
      <c r="B4" s="105" t="s">
        <v>241</v>
      </c>
      <c r="C4" s="105"/>
      <c r="D4" s="105"/>
      <c r="E4" s="104"/>
      <c r="F4" s="104"/>
      <c r="G4" s="106" t="s">
        <v>18</v>
      </c>
      <c r="H4" s="105" t="s">
        <v>41</v>
      </c>
      <c r="I4" s="105"/>
    </row>
    <row r="5" spans="1:9" x14ac:dyDescent="0.2">
      <c r="A5" s="104" t="s">
        <v>17</v>
      </c>
      <c r="B5" s="105" t="s">
        <v>242</v>
      </c>
      <c r="C5" s="109"/>
      <c r="D5" s="109"/>
      <c r="E5" s="104"/>
      <c r="F5" s="104"/>
      <c r="G5" s="106" t="s">
        <v>19</v>
      </c>
      <c r="H5" s="109" t="s">
        <v>243</v>
      </c>
      <c r="I5" s="109"/>
    </row>
    <row r="6" spans="1:9" x14ac:dyDescent="0.2">
      <c r="A6" s="104"/>
      <c r="B6" s="104"/>
      <c r="C6" s="104"/>
      <c r="D6" s="104"/>
      <c r="E6" s="104"/>
      <c r="F6" s="104"/>
      <c r="G6" s="104"/>
      <c r="H6" s="104"/>
      <c r="I6" s="104"/>
    </row>
    <row r="7" spans="1:9" ht="5.5" customHeight="1" x14ac:dyDescent="0.2">
      <c r="A7" s="104"/>
      <c r="B7" s="104"/>
      <c r="C7" s="104"/>
      <c r="D7" s="104"/>
      <c r="E7" s="104"/>
      <c r="F7" s="104"/>
      <c r="G7" s="104"/>
      <c r="H7" s="104"/>
      <c r="I7" s="104"/>
    </row>
    <row r="8" spans="1:9" s="144" customFormat="1" x14ac:dyDescent="0.2">
      <c r="A8" s="200" t="s">
        <v>244</v>
      </c>
      <c r="B8" s="200"/>
      <c r="C8" s="200"/>
      <c r="D8" s="200"/>
      <c r="E8" s="200"/>
      <c r="F8" s="200"/>
      <c r="G8" s="200"/>
      <c r="H8" s="200"/>
      <c r="I8" s="200"/>
    </row>
    <row r="9" spans="1:9" s="144" customFormat="1" ht="9.6999999999999993" customHeight="1" x14ac:dyDescent="0.2">
      <c r="A9" s="142"/>
      <c r="B9" s="142"/>
      <c r="C9" s="142"/>
      <c r="D9" s="142"/>
      <c r="E9" s="142"/>
      <c r="F9" s="142"/>
      <c r="G9" s="142"/>
      <c r="H9" s="142"/>
      <c r="I9" s="142"/>
    </row>
    <row r="10" spans="1:9" s="144" customFormat="1" x14ac:dyDescent="0.2">
      <c r="A10" s="139" t="s">
        <v>212</v>
      </c>
      <c r="B10" s="143"/>
      <c r="C10" s="143"/>
      <c r="D10" s="143"/>
      <c r="E10" s="143"/>
      <c r="F10" s="143"/>
      <c r="G10" s="143"/>
      <c r="H10" s="143"/>
      <c r="I10" s="143"/>
    </row>
    <row r="11" spans="1:9" s="144" customFormat="1" ht="7.55" customHeight="1" x14ac:dyDescent="0.2">
      <c r="A11" s="139"/>
      <c r="B11" s="143"/>
      <c r="C11" s="143"/>
      <c r="D11" s="143"/>
      <c r="E11" s="143"/>
      <c r="F11" s="143"/>
      <c r="G11" s="143"/>
      <c r="H11" s="143"/>
      <c r="I11" s="143"/>
    </row>
    <row r="12" spans="1:9" s="144" customFormat="1" ht="12.7" customHeight="1" x14ac:dyDescent="0.2">
      <c r="A12" s="200" t="s">
        <v>245</v>
      </c>
      <c r="B12" s="200"/>
      <c r="C12" s="200"/>
      <c r="D12" s="200"/>
      <c r="E12" s="200"/>
      <c r="F12" s="200"/>
      <c r="G12" s="200"/>
      <c r="H12" s="200"/>
      <c r="I12" s="200"/>
    </row>
    <row r="13" spans="1:9" s="144" customFormat="1" x14ac:dyDescent="0.2">
      <c r="A13" s="200"/>
      <c r="B13" s="200"/>
      <c r="C13" s="200"/>
      <c r="D13" s="200"/>
      <c r="E13" s="200"/>
      <c r="F13" s="200"/>
      <c r="G13" s="200"/>
      <c r="H13" s="200"/>
      <c r="I13" s="200"/>
    </row>
    <row r="14" spans="1:9" s="144" customFormat="1" ht="9.6999999999999993" customHeight="1" x14ac:dyDescent="0.2">
      <c r="A14" s="200"/>
      <c r="B14" s="200"/>
      <c r="C14" s="200"/>
      <c r="D14" s="200"/>
      <c r="E14" s="200"/>
      <c r="F14" s="200"/>
      <c r="G14" s="200"/>
      <c r="H14" s="200"/>
      <c r="I14" s="200"/>
    </row>
    <row r="15" spans="1:9" s="144" customFormat="1" x14ac:dyDescent="0.2">
      <c r="A15" s="143" t="s">
        <v>246</v>
      </c>
      <c r="B15" s="143"/>
      <c r="C15" s="143"/>
      <c r="D15" s="143"/>
      <c r="E15" s="143"/>
      <c r="F15" s="143"/>
      <c r="G15" s="143"/>
      <c r="H15" s="143"/>
      <c r="I15" s="143"/>
    </row>
    <row r="16" spans="1:9" s="144" customFormat="1" ht="9.25" customHeight="1" x14ac:dyDescent="0.2">
      <c r="A16" s="143"/>
      <c r="B16" s="143"/>
      <c r="C16" s="143"/>
      <c r="D16" s="143"/>
      <c r="E16" s="143"/>
      <c r="F16" s="143"/>
      <c r="G16" s="143"/>
      <c r="H16" s="143"/>
      <c r="I16" s="143"/>
    </row>
    <row r="17" spans="1:13" s="144" customFormat="1" ht="12.7" customHeight="1" x14ac:dyDescent="0.2">
      <c r="A17" s="204" t="s">
        <v>247</v>
      </c>
      <c r="B17" s="204"/>
      <c r="C17" s="204"/>
      <c r="D17" s="204"/>
      <c r="E17" s="204"/>
      <c r="F17" s="204"/>
      <c r="G17" s="204"/>
      <c r="H17" s="204"/>
      <c r="I17" s="204"/>
    </row>
    <row r="18" spans="1:13" s="144" customFormat="1" x14ac:dyDescent="0.2">
      <c r="A18" s="204"/>
      <c r="B18" s="204"/>
      <c r="C18" s="204"/>
      <c r="D18" s="204"/>
      <c r="E18" s="204"/>
      <c r="F18" s="204"/>
      <c r="G18" s="204"/>
      <c r="H18" s="204"/>
      <c r="I18" s="204"/>
    </row>
    <row r="19" spans="1:13" s="144" customFormat="1" x14ac:dyDescent="0.2">
      <c r="A19" s="204"/>
      <c r="B19" s="204"/>
      <c r="C19" s="204"/>
      <c r="D19" s="204"/>
      <c r="E19" s="204"/>
      <c r="F19" s="204"/>
      <c r="G19" s="204"/>
      <c r="H19" s="204"/>
      <c r="I19" s="204"/>
    </row>
    <row r="20" spans="1:13" x14ac:dyDescent="0.2">
      <c r="A20" s="205"/>
      <c r="B20" s="205"/>
      <c r="C20" s="205"/>
      <c r="D20" s="205"/>
      <c r="E20" s="205"/>
      <c r="F20" s="205"/>
      <c r="G20" s="205"/>
      <c r="H20" s="205"/>
      <c r="I20" s="205"/>
    </row>
    <row r="21" spans="1:13" ht="13.15" x14ac:dyDescent="0.25">
      <c r="A21" s="197" t="s">
        <v>12</v>
      </c>
      <c r="B21" s="198"/>
      <c r="C21" s="198"/>
      <c r="D21" s="198"/>
      <c r="E21" s="198"/>
      <c r="F21" s="198"/>
      <c r="G21" s="198"/>
      <c r="H21" s="198"/>
      <c r="I21" s="199"/>
      <c r="M21" s="111"/>
    </row>
    <row r="22" spans="1:13" s="3" customFormat="1" x14ac:dyDescent="0.2">
      <c r="A22" s="59"/>
      <c r="B22" s="60"/>
      <c r="C22" s="93" t="s">
        <v>27</v>
      </c>
      <c r="D22" s="93" t="s">
        <v>28</v>
      </c>
      <c r="E22" s="93" t="s">
        <v>31</v>
      </c>
      <c r="F22" s="93" t="s">
        <v>33</v>
      </c>
      <c r="G22" s="93" t="s">
        <v>34</v>
      </c>
      <c r="H22" s="93" t="s">
        <v>35</v>
      </c>
      <c r="I22" s="93" t="s">
        <v>36</v>
      </c>
    </row>
    <row r="23" spans="1:13" x14ac:dyDescent="0.2">
      <c r="A23" s="112"/>
      <c r="B23" s="113"/>
      <c r="C23" s="114" t="s">
        <v>10</v>
      </c>
      <c r="D23" s="114" t="s">
        <v>10</v>
      </c>
      <c r="E23" s="115" t="s">
        <v>10</v>
      </c>
      <c r="F23" s="115" t="s">
        <v>10</v>
      </c>
      <c r="G23" s="20" t="s">
        <v>10</v>
      </c>
      <c r="H23" s="114" t="s">
        <v>11</v>
      </c>
      <c r="I23" s="114" t="s">
        <v>11</v>
      </c>
      <c r="M23" s="111"/>
    </row>
    <row r="24" spans="1:13" x14ac:dyDescent="0.2">
      <c r="A24" s="112" t="s">
        <v>0</v>
      </c>
      <c r="B24" s="113"/>
      <c r="C24" s="116">
        <v>255000</v>
      </c>
      <c r="D24" s="116">
        <v>768573</v>
      </c>
      <c r="E24" s="116">
        <v>843104</v>
      </c>
      <c r="F24" s="116">
        <v>765108</v>
      </c>
      <c r="G24" s="116">
        <v>170088</v>
      </c>
      <c r="H24" s="116">
        <v>250000</v>
      </c>
      <c r="I24" s="116">
        <v>0</v>
      </c>
    </row>
    <row r="25" spans="1:13" x14ac:dyDescent="0.2">
      <c r="A25" s="112" t="s">
        <v>1</v>
      </c>
      <c r="B25" s="113"/>
      <c r="C25" s="116">
        <v>3964</v>
      </c>
      <c r="D25" s="116">
        <v>8243</v>
      </c>
      <c r="E25" s="116">
        <v>187.27999999999884</v>
      </c>
      <c r="F25" s="116">
        <v>91.600000000005821</v>
      </c>
      <c r="G25" s="116">
        <f t="shared" ref="G25:I25" si="0">F36</f>
        <v>4.3099999999976717</v>
      </c>
      <c r="H25" s="116">
        <f t="shared" si="0"/>
        <v>30.809999999997672</v>
      </c>
      <c r="I25" s="116">
        <f t="shared" si="0"/>
        <v>30.809999999997672</v>
      </c>
    </row>
    <row r="26" spans="1:13" x14ac:dyDescent="0.2">
      <c r="A26" s="112" t="s">
        <v>2</v>
      </c>
      <c r="B26" s="113"/>
      <c r="C26" s="116">
        <v>174780</v>
      </c>
      <c r="D26" s="116">
        <v>160107.28</v>
      </c>
      <c r="E26" s="116">
        <v>123235</v>
      </c>
      <c r="F26" s="117">
        <v>165860</v>
      </c>
      <c r="G26" s="116">
        <v>60402</v>
      </c>
      <c r="H26" s="116">
        <v>170000</v>
      </c>
      <c r="I26" s="116">
        <v>170000</v>
      </c>
    </row>
    <row r="27" spans="1:13" x14ac:dyDescent="0.2">
      <c r="A27" s="112" t="s">
        <v>3</v>
      </c>
      <c r="B27" s="113"/>
      <c r="C27" s="116">
        <v>170501</v>
      </c>
      <c r="D27" s="116">
        <v>168163</v>
      </c>
      <c r="E27" s="116">
        <v>123330.68</v>
      </c>
      <c r="F27" s="117">
        <v>165947.29</v>
      </c>
      <c r="G27" s="116">
        <v>60375.5</v>
      </c>
      <c r="H27" s="116">
        <v>170000</v>
      </c>
      <c r="I27" s="116">
        <v>170000</v>
      </c>
    </row>
    <row r="28" spans="1:13" x14ac:dyDescent="0.2">
      <c r="A28" s="112"/>
      <c r="B28" s="113"/>
      <c r="C28" s="116"/>
      <c r="D28" s="116"/>
      <c r="E28" s="116"/>
      <c r="F28" s="116"/>
      <c r="G28" s="116"/>
      <c r="H28" s="116"/>
      <c r="I28" s="116"/>
    </row>
    <row r="29" spans="1:13" x14ac:dyDescent="0.2">
      <c r="A29" s="112" t="s">
        <v>4</v>
      </c>
      <c r="B29" s="109"/>
      <c r="C29" s="118"/>
      <c r="D29" s="118"/>
      <c r="E29" s="118"/>
      <c r="F29" s="118"/>
      <c r="G29" s="118"/>
      <c r="H29" s="119"/>
      <c r="I29" s="119"/>
    </row>
    <row r="30" spans="1:13" x14ac:dyDescent="0.2">
      <c r="A30" s="140" t="s">
        <v>216</v>
      </c>
      <c r="B30" s="109"/>
      <c r="C30" s="121"/>
      <c r="D30" s="121"/>
      <c r="E30" s="121"/>
      <c r="F30" s="121"/>
      <c r="G30" s="121"/>
      <c r="H30" s="122"/>
      <c r="I30" s="122"/>
    </row>
    <row r="31" spans="1:13" x14ac:dyDescent="0.2">
      <c r="A31" s="123"/>
      <c r="B31" s="124"/>
      <c r="C31" s="116"/>
      <c r="D31" s="116"/>
      <c r="E31" s="116"/>
      <c r="F31" s="116"/>
      <c r="G31" s="116"/>
      <c r="H31" s="116"/>
      <c r="I31" s="116"/>
    </row>
    <row r="32" spans="1:13" x14ac:dyDescent="0.2">
      <c r="A32" s="123"/>
      <c r="B32" s="124"/>
      <c r="C32" s="116"/>
      <c r="D32" s="116"/>
      <c r="E32" s="116"/>
      <c r="F32" s="116"/>
      <c r="G32" s="116"/>
      <c r="H32" s="116"/>
      <c r="I32" s="116"/>
    </row>
    <row r="33" spans="1:9" x14ac:dyDescent="0.2">
      <c r="A33" s="123"/>
      <c r="B33" s="124"/>
      <c r="C33" s="116"/>
      <c r="D33" s="116"/>
      <c r="E33" s="116"/>
      <c r="F33" s="116"/>
      <c r="G33" s="116"/>
      <c r="H33" s="116"/>
      <c r="I33" s="116"/>
    </row>
    <row r="34" spans="1:9" x14ac:dyDescent="0.2">
      <c r="A34" s="112" t="s">
        <v>5</v>
      </c>
      <c r="B34" s="113"/>
      <c r="C34" s="116"/>
      <c r="D34" s="116"/>
      <c r="E34" s="116"/>
      <c r="F34" s="116"/>
      <c r="G34" s="116"/>
      <c r="H34" s="116"/>
      <c r="I34" s="116"/>
    </row>
    <row r="35" spans="1:9" x14ac:dyDescent="0.2">
      <c r="A35" s="112"/>
      <c r="B35" s="113"/>
      <c r="C35" s="116"/>
      <c r="D35" s="116"/>
      <c r="E35" s="116"/>
      <c r="F35" s="116"/>
      <c r="G35" s="116"/>
      <c r="H35" s="116"/>
      <c r="I35" s="116"/>
    </row>
    <row r="36" spans="1:9" x14ac:dyDescent="0.2">
      <c r="A36" s="112" t="s">
        <v>7</v>
      </c>
      <c r="B36" s="113"/>
      <c r="C36" s="119">
        <v>8243</v>
      </c>
      <c r="D36" s="119">
        <v>187.27999999999884</v>
      </c>
      <c r="E36" s="119">
        <v>91.600000000005821</v>
      </c>
      <c r="F36" s="119">
        <v>4.3099999999976717</v>
      </c>
      <c r="G36" s="119">
        <f t="shared" ref="G36:I36" si="1">+G25+G26-G27+G34</f>
        <v>30.809999999997672</v>
      </c>
      <c r="H36" s="119">
        <f t="shared" si="1"/>
        <v>30.809999999997672</v>
      </c>
      <c r="I36" s="119">
        <f t="shared" si="1"/>
        <v>30.809999999997672</v>
      </c>
    </row>
    <row r="37" spans="1:9" x14ac:dyDescent="0.2">
      <c r="A37" s="123"/>
      <c r="B37" s="124"/>
      <c r="C37" s="125"/>
      <c r="D37" s="116"/>
      <c r="E37" s="116"/>
      <c r="F37" s="141"/>
      <c r="G37" s="116"/>
      <c r="H37" s="116"/>
      <c r="I37" s="116"/>
    </row>
    <row r="38" spans="1:9" x14ac:dyDescent="0.2">
      <c r="A38" s="112" t="s">
        <v>24</v>
      </c>
      <c r="B38" s="113"/>
      <c r="C38" s="125">
        <v>0</v>
      </c>
      <c r="D38" s="116">
        <v>0</v>
      </c>
      <c r="E38" s="116">
        <v>0</v>
      </c>
      <c r="F38" s="141">
        <v>0</v>
      </c>
      <c r="G38" s="116">
        <v>47243</v>
      </c>
      <c r="H38" s="116">
        <v>0</v>
      </c>
      <c r="I38" s="116">
        <v>0</v>
      </c>
    </row>
    <row r="39" spans="1:9" x14ac:dyDescent="0.2">
      <c r="A39" s="123"/>
      <c r="B39" s="124"/>
      <c r="C39" s="125"/>
      <c r="D39" s="125"/>
      <c r="E39" s="125"/>
      <c r="F39" s="141"/>
      <c r="G39" s="116"/>
      <c r="H39" s="116"/>
      <c r="I39" s="116"/>
    </row>
    <row r="40" spans="1:9" x14ac:dyDescent="0.2">
      <c r="A40" s="112" t="s">
        <v>25</v>
      </c>
      <c r="B40" s="126"/>
      <c r="C40" s="127">
        <f>C36-C38</f>
        <v>8243</v>
      </c>
      <c r="D40" s="127">
        <f t="shared" ref="D40:I40" si="2">D36-D38</f>
        <v>187.27999999999884</v>
      </c>
      <c r="E40" s="127">
        <f t="shared" si="2"/>
        <v>91.600000000005821</v>
      </c>
      <c r="F40" s="127">
        <f t="shared" si="2"/>
        <v>4.3099999999976717</v>
      </c>
      <c r="G40" s="127">
        <f t="shared" si="2"/>
        <v>-47212.19</v>
      </c>
      <c r="H40" s="127">
        <f t="shared" si="2"/>
        <v>30.809999999997672</v>
      </c>
      <c r="I40" s="127">
        <f t="shared" si="2"/>
        <v>30.809999999997672</v>
      </c>
    </row>
    <row r="41" spans="1:9" x14ac:dyDescent="0.2">
      <c r="A41" s="128"/>
      <c r="B41" s="128"/>
      <c r="C41" s="129"/>
      <c r="D41" s="129"/>
      <c r="E41" s="129"/>
      <c r="F41" s="129"/>
      <c r="G41" s="129"/>
      <c r="H41" s="129"/>
      <c r="I41" s="129"/>
    </row>
    <row r="42" spans="1:9" x14ac:dyDescent="0.2">
      <c r="A42" s="130" t="s">
        <v>26</v>
      </c>
      <c r="B42" s="105"/>
      <c r="C42" s="131"/>
      <c r="D42" s="131"/>
      <c r="E42" s="132"/>
      <c r="F42" s="132"/>
      <c r="G42" s="132"/>
      <c r="H42" s="132"/>
      <c r="I42" s="132"/>
    </row>
    <row r="43" spans="1:9" x14ac:dyDescent="0.2">
      <c r="A43" s="133" t="s">
        <v>217</v>
      </c>
      <c r="B43" s="124"/>
      <c r="C43" s="134"/>
      <c r="D43" s="134"/>
      <c r="E43" s="125"/>
      <c r="F43" s="125"/>
      <c r="G43" s="125"/>
      <c r="H43" s="125"/>
      <c r="I43" s="125"/>
    </row>
    <row r="44" spans="1:9" x14ac:dyDescent="0.2">
      <c r="A44" s="112"/>
      <c r="B44" s="113"/>
      <c r="C44" s="116"/>
      <c r="D44" s="116"/>
      <c r="E44" s="116"/>
      <c r="F44" s="116"/>
      <c r="G44" s="116"/>
      <c r="H44" s="116"/>
      <c r="I44" s="116"/>
    </row>
    <row r="45" spans="1:9" x14ac:dyDescent="0.2">
      <c r="A45" s="112" t="s">
        <v>6</v>
      </c>
      <c r="B45" s="113"/>
      <c r="C45" s="22"/>
      <c r="D45" s="22"/>
      <c r="E45" s="116"/>
      <c r="F45" s="116"/>
      <c r="G45" s="116"/>
      <c r="H45" s="116"/>
      <c r="I45" s="116"/>
    </row>
    <row r="46" spans="1:9" x14ac:dyDescent="0.2">
      <c r="A46" s="112"/>
      <c r="B46" s="113"/>
      <c r="C46" s="22"/>
      <c r="D46" s="22"/>
      <c r="E46" s="116"/>
      <c r="F46" s="116"/>
      <c r="G46" s="116"/>
      <c r="H46" s="116"/>
      <c r="I46" s="116"/>
    </row>
    <row r="47" spans="1:9" x14ac:dyDescent="0.2">
      <c r="A47" s="133" t="s">
        <v>8</v>
      </c>
      <c r="B47" s="126"/>
      <c r="C47" s="22"/>
      <c r="D47" s="22"/>
      <c r="E47" s="116"/>
      <c r="F47" s="116"/>
      <c r="G47" s="116"/>
      <c r="H47" s="116"/>
      <c r="I47" s="116"/>
    </row>
    <row r="48" spans="1:9" x14ac:dyDescent="0.2">
      <c r="A48" s="135" t="s">
        <v>9</v>
      </c>
      <c r="B48" s="136"/>
      <c r="C48" s="22"/>
      <c r="D48" s="22"/>
      <c r="E48" s="116"/>
      <c r="F48" s="116"/>
      <c r="G48" s="116"/>
      <c r="H48" s="116"/>
      <c r="I48" s="116"/>
    </row>
    <row r="51" spans="7:7" x14ac:dyDescent="0.2">
      <c r="G51" s="111"/>
    </row>
  </sheetData>
  <sheetProtection selectLockedCells="1"/>
  <mergeCells count="4">
    <mergeCell ref="A8:I8"/>
    <mergeCell ref="A12:I14"/>
    <mergeCell ref="A17:I20"/>
    <mergeCell ref="A21:I21"/>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EE279-8E7A-419E-B30B-A033C8878DC2}">
  <sheetPr>
    <pageSetUpPr fitToPage="1"/>
  </sheetPr>
  <dimension ref="A1:I44"/>
  <sheetViews>
    <sheetView zoomScaleNormal="100" zoomScaleSheetLayoutView="70" workbookViewId="0">
      <selection activeCell="B2" sqref="B2"/>
    </sheetView>
  </sheetViews>
  <sheetFormatPr defaultColWidth="7.88671875" defaultRowHeight="12.55" x14ac:dyDescent="0.2"/>
  <cols>
    <col min="1" max="2" width="16.5546875" style="1" customWidth="1"/>
    <col min="3" max="8" width="12.44140625" style="1" customWidth="1"/>
    <col min="9" max="9" width="11.6640625" style="1" customWidth="1"/>
    <col min="10" max="16384" width="7.88671875" style="1"/>
  </cols>
  <sheetData>
    <row r="1" spans="1:9" x14ac:dyDescent="0.2">
      <c r="A1" s="145"/>
      <c r="B1" s="145"/>
      <c r="C1" s="145"/>
      <c r="D1" s="145"/>
      <c r="E1" s="146"/>
      <c r="F1" s="145"/>
      <c r="G1" s="145"/>
      <c r="H1" s="145"/>
      <c r="I1" s="145"/>
    </row>
    <row r="2" spans="1:9" s="4" customFormat="1" x14ac:dyDescent="0.2">
      <c r="A2" s="104" t="s">
        <v>13</v>
      </c>
      <c r="B2" s="105" t="s">
        <v>50</v>
      </c>
      <c r="C2" s="105"/>
      <c r="D2" s="105"/>
      <c r="E2" s="104"/>
      <c r="F2" s="104"/>
      <c r="G2" s="106" t="s">
        <v>14</v>
      </c>
      <c r="H2" s="137" t="s">
        <v>205</v>
      </c>
      <c r="I2" s="105"/>
    </row>
    <row r="3" spans="1:9" s="4" customFormat="1" x14ac:dyDescent="0.2">
      <c r="A3" s="104" t="s">
        <v>22</v>
      </c>
      <c r="B3" s="105" t="s">
        <v>248</v>
      </c>
      <c r="C3" s="105"/>
      <c r="D3" s="105"/>
      <c r="E3" s="104"/>
      <c r="F3" s="104"/>
      <c r="G3" s="106" t="s">
        <v>15</v>
      </c>
      <c r="H3" s="138" t="s">
        <v>207</v>
      </c>
      <c r="I3" s="109"/>
    </row>
    <row r="4" spans="1:9" s="4" customFormat="1" x14ac:dyDescent="0.2">
      <c r="A4" s="104" t="s">
        <v>16</v>
      </c>
      <c r="B4" s="105" t="s">
        <v>249</v>
      </c>
      <c r="C4" s="105"/>
      <c r="D4" s="105"/>
      <c r="E4" s="104"/>
      <c r="F4" s="104"/>
      <c r="G4" s="106" t="s">
        <v>18</v>
      </c>
      <c r="H4" s="105" t="s">
        <v>41</v>
      </c>
      <c r="I4" s="105"/>
    </row>
    <row r="5" spans="1:9" s="4" customFormat="1" x14ac:dyDescent="0.2">
      <c r="A5" s="104" t="s">
        <v>17</v>
      </c>
      <c r="B5" s="9" t="s">
        <v>250</v>
      </c>
      <c r="C5" s="109"/>
      <c r="D5" s="109"/>
      <c r="E5" s="104"/>
      <c r="F5" s="104"/>
      <c r="G5" s="106" t="s">
        <v>19</v>
      </c>
      <c r="H5" s="109" t="s">
        <v>251</v>
      </c>
      <c r="I5" s="109"/>
    </row>
    <row r="6" spans="1:9" s="4" customFormat="1" x14ac:dyDescent="0.2">
      <c r="A6" s="104"/>
      <c r="B6" s="104"/>
      <c r="C6" s="104"/>
      <c r="D6" s="104"/>
      <c r="E6" s="104"/>
      <c r="F6" s="104"/>
      <c r="G6" s="104"/>
      <c r="H6" s="104"/>
      <c r="I6" s="104"/>
    </row>
    <row r="7" spans="1:9" s="4" customFormat="1" ht="25.55" customHeight="1" x14ac:dyDescent="0.2">
      <c r="A7" s="200" t="s">
        <v>252</v>
      </c>
      <c r="B7" s="200"/>
      <c r="C7" s="200"/>
      <c r="D7" s="200"/>
      <c r="E7" s="200"/>
      <c r="F7" s="200"/>
      <c r="G7" s="200"/>
      <c r="H7" s="200"/>
      <c r="I7" s="200"/>
    </row>
    <row r="8" spans="1:9" s="4" customFormat="1" ht="4.7" customHeight="1" x14ac:dyDescent="0.2">
      <c r="A8" s="147"/>
      <c r="B8" s="147"/>
      <c r="C8" s="147"/>
      <c r="D8" s="147"/>
      <c r="E8" s="147"/>
      <c r="F8" s="147"/>
      <c r="G8" s="147"/>
      <c r="H8" s="147"/>
      <c r="I8" s="147"/>
    </row>
    <row r="9" spans="1:9" s="4" customFormat="1" ht="28.65" customHeight="1" x14ac:dyDescent="0.2">
      <c r="A9" s="194" t="s">
        <v>253</v>
      </c>
      <c r="B9" s="194"/>
      <c r="C9" s="194"/>
      <c r="D9" s="194"/>
      <c r="E9" s="194"/>
      <c r="F9" s="194"/>
      <c r="G9" s="194"/>
      <c r="H9" s="194"/>
      <c r="I9" s="194"/>
    </row>
    <row r="10" spans="1:9" s="4" customFormat="1" x14ac:dyDescent="0.2">
      <c r="A10" s="104"/>
      <c r="B10" s="104"/>
      <c r="C10" s="104"/>
      <c r="D10" s="104"/>
      <c r="E10" s="104"/>
      <c r="F10" s="104"/>
      <c r="G10" s="104"/>
      <c r="H10" s="104"/>
      <c r="I10" s="104"/>
    </row>
    <row r="11" spans="1:9" s="4" customFormat="1" ht="20.2" customHeight="1" x14ac:dyDescent="0.2">
      <c r="A11" s="209" t="s">
        <v>254</v>
      </c>
      <c r="B11" s="210"/>
      <c r="C11" s="210"/>
      <c r="D11" s="210"/>
      <c r="E11" s="210"/>
      <c r="F11" s="210"/>
      <c r="G11" s="210"/>
      <c r="H11" s="210"/>
      <c r="I11" s="210"/>
    </row>
    <row r="12" spans="1:9" s="4" customFormat="1" ht="6.9" customHeight="1" x14ac:dyDescent="0.2">
      <c r="A12" s="104"/>
      <c r="B12" s="104"/>
      <c r="C12" s="104"/>
      <c r="D12" s="104"/>
      <c r="E12" s="104"/>
      <c r="F12" s="104"/>
      <c r="G12" s="104"/>
      <c r="H12" s="104"/>
      <c r="I12" s="104"/>
    </row>
    <row r="13" spans="1:9" s="4" customFormat="1" x14ac:dyDescent="0.2">
      <c r="A13" s="209" t="s">
        <v>238</v>
      </c>
      <c r="B13" s="210"/>
      <c r="C13" s="210"/>
      <c r="D13" s="210"/>
      <c r="E13" s="210"/>
      <c r="F13" s="210"/>
      <c r="G13" s="210"/>
      <c r="H13" s="210"/>
      <c r="I13" s="210"/>
    </row>
    <row r="14" spans="1:9" s="4" customFormat="1" x14ac:dyDescent="0.2">
      <c r="A14" s="210"/>
      <c r="B14" s="210"/>
      <c r="C14" s="210"/>
      <c r="D14" s="210"/>
      <c r="E14" s="210"/>
      <c r="F14" s="210"/>
      <c r="G14" s="210"/>
      <c r="H14" s="210"/>
      <c r="I14" s="210"/>
    </row>
    <row r="15" spans="1:9" s="4" customFormat="1" ht="20.2" customHeight="1" x14ac:dyDescent="0.2">
      <c r="A15" s="200" t="s">
        <v>255</v>
      </c>
      <c r="B15" s="200"/>
      <c r="C15" s="200"/>
      <c r="D15" s="200"/>
      <c r="E15" s="200"/>
      <c r="F15" s="200"/>
      <c r="G15" s="200"/>
      <c r="H15" s="200"/>
      <c r="I15" s="200"/>
    </row>
    <row r="16" spans="1:9" x14ac:dyDescent="0.2">
      <c r="A16" s="145"/>
      <c r="B16" s="145"/>
      <c r="C16" s="145"/>
      <c r="D16" s="145"/>
      <c r="E16" s="145"/>
      <c r="F16" s="145"/>
      <c r="G16" s="145"/>
      <c r="H16" s="145"/>
      <c r="I16" s="145"/>
    </row>
    <row r="17" spans="1:9" ht="13.15" x14ac:dyDescent="0.25">
      <c r="A17" s="206" t="s">
        <v>12</v>
      </c>
      <c r="B17" s="207"/>
      <c r="C17" s="207"/>
      <c r="D17" s="207"/>
      <c r="E17" s="207"/>
      <c r="F17" s="207"/>
      <c r="G17" s="207"/>
      <c r="H17" s="207"/>
      <c r="I17" s="208"/>
    </row>
    <row r="18" spans="1:9" x14ac:dyDescent="0.2">
      <c r="A18" s="148"/>
      <c r="B18" s="149"/>
      <c r="C18" s="150" t="s">
        <v>27</v>
      </c>
      <c r="D18" s="150" t="s">
        <v>28</v>
      </c>
      <c r="E18" s="150" t="s">
        <v>31</v>
      </c>
      <c r="F18" s="150" t="s">
        <v>33</v>
      </c>
      <c r="G18" s="150" t="s">
        <v>34</v>
      </c>
      <c r="H18" s="150" t="s">
        <v>35</v>
      </c>
      <c r="I18" s="150" t="s">
        <v>36</v>
      </c>
    </row>
    <row r="19" spans="1:9" x14ac:dyDescent="0.2">
      <c r="A19" s="148"/>
      <c r="B19" s="149"/>
      <c r="C19" s="151" t="s">
        <v>10</v>
      </c>
      <c r="D19" s="152" t="s">
        <v>10</v>
      </c>
      <c r="E19" s="153" t="s">
        <v>10</v>
      </c>
      <c r="F19" s="153" t="s">
        <v>10</v>
      </c>
      <c r="G19" s="20" t="s">
        <v>10</v>
      </c>
      <c r="H19" s="153" t="s">
        <v>11</v>
      </c>
      <c r="I19" s="153" t="s">
        <v>11</v>
      </c>
    </row>
    <row r="20" spans="1:9" x14ac:dyDescent="0.2">
      <c r="A20" s="148" t="s">
        <v>0</v>
      </c>
      <c r="B20" s="149"/>
      <c r="C20" s="116">
        <v>0</v>
      </c>
      <c r="D20" s="22">
        <v>0</v>
      </c>
      <c r="E20" s="22">
        <v>0</v>
      </c>
      <c r="F20" s="22">
        <v>16588</v>
      </c>
      <c r="G20" s="22">
        <v>40000</v>
      </c>
      <c r="H20" s="154">
        <v>40000</v>
      </c>
      <c r="I20" s="154">
        <v>40000</v>
      </c>
    </row>
    <row r="21" spans="1:9" x14ac:dyDescent="0.2">
      <c r="A21" s="148" t="s">
        <v>1</v>
      </c>
      <c r="B21" s="149"/>
      <c r="C21" s="116">
        <v>0</v>
      </c>
      <c r="D21" s="116">
        <v>0</v>
      </c>
      <c r="E21" s="116">
        <v>0</v>
      </c>
      <c r="F21" s="116">
        <v>0</v>
      </c>
      <c r="G21" s="116">
        <f t="shared" ref="G21:I21" si="0">F32</f>
        <v>0</v>
      </c>
      <c r="H21" s="155">
        <f t="shared" si="0"/>
        <v>7449.46</v>
      </c>
      <c r="I21" s="156">
        <f t="shared" si="0"/>
        <v>7449.46</v>
      </c>
    </row>
    <row r="22" spans="1:9" x14ac:dyDescent="0.2">
      <c r="A22" s="148" t="s">
        <v>2</v>
      </c>
      <c r="B22" s="149"/>
      <c r="C22" s="116"/>
      <c r="D22" s="116"/>
      <c r="E22" s="116"/>
      <c r="F22" s="116">
        <v>0</v>
      </c>
      <c r="G22" s="116">
        <v>7449.46</v>
      </c>
      <c r="H22" s="157">
        <v>0</v>
      </c>
      <c r="I22" s="158">
        <v>0</v>
      </c>
    </row>
    <row r="23" spans="1:9" x14ac:dyDescent="0.2">
      <c r="A23" s="148" t="s">
        <v>3</v>
      </c>
      <c r="B23" s="149"/>
      <c r="C23" s="116"/>
      <c r="D23" s="116"/>
      <c r="E23" s="116"/>
      <c r="F23" s="116">
        <v>0</v>
      </c>
      <c r="G23" s="116">
        <v>0</v>
      </c>
      <c r="H23" s="157">
        <v>0</v>
      </c>
      <c r="I23" s="158">
        <v>0</v>
      </c>
    </row>
    <row r="24" spans="1:9" x14ac:dyDescent="0.2">
      <c r="A24" s="148"/>
      <c r="B24" s="149"/>
      <c r="C24" s="159"/>
      <c r="D24" s="156"/>
      <c r="E24" s="156"/>
      <c r="F24" s="156"/>
      <c r="G24" s="156"/>
      <c r="H24" s="157"/>
      <c r="I24" s="156"/>
    </row>
    <row r="25" spans="1:9" x14ac:dyDescent="0.2">
      <c r="A25" s="160" t="s">
        <v>4</v>
      </c>
      <c r="B25" s="161"/>
      <c r="C25" s="162"/>
      <c r="D25" s="162"/>
      <c r="E25" s="162"/>
      <c r="F25" s="162"/>
      <c r="G25" s="162"/>
      <c r="H25" s="162"/>
      <c r="I25" s="30"/>
    </row>
    <row r="26" spans="1:9" x14ac:dyDescent="0.2">
      <c r="A26" s="160" t="s">
        <v>32</v>
      </c>
      <c r="B26" s="163"/>
      <c r="C26" s="29"/>
      <c r="D26" s="164"/>
      <c r="E26" s="162"/>
      <c r="F26" s="162"/>
      <c r="G26" s="162"/>
      <c r="H26" s="162"/>
      <c r="I26" s="30"/>
    </row>
    <row r="27" spans="1:9" x14ac:dyDescent="0.2">
      <c r="A27" s="165"/>
      <c r="B27" s="166"/>
      <c r="C27" s="29"/>
      <c r="D27" s="30"/>
      <c r="E27" s="30"/>
      <c r="F27" s="30"/>
      <c r="G27" s="30"/>
      <c r="H27" s="164"/>
      <c r="I27" s="30"/>
    </row>
    <row r="28" spans="1:9" x14ac:dyDescent="0.2">
      <c r="A28" s="165"/>
      <c r="B28" s="166"/>
      <c r="C28" s="29"/>
      <c r="D28" s="30"/>
      <c r="E28" s="30"/>
      <c r="F28" s="30"/>
      <c r="G28" s="30"/>
      <c r="H28" s="164"/>
      <c r="I28" s="30"/>
    </row>
    <row r="29" spans="1:9" x14ac:dyDescent="0.2">
      <c r="A29" s="165"/>
      <c r="B29" s="166"/>
      <c r="C29" s="29"/>
      <c r="D29" s="30"/>
      <c r="E29" s="30"/>
      <c r="F29" s="30"/>
      <c r="G29" s="30"/>
      <c r="H29" s="164"/>
      <c r="I29" s="30"/>
    </row>
    <row r="30" spans="1:9" x14ac:dyDescent="0.2">
      <c r="A30" s="160" t="s">
        <v>5</v>
      </c>
      <c r="B30" s="163"/>
      <c r="C30" s="29">
        <v>0</v>
      </c>
      <c r="D30" s="29">
        <v>0</v>
      </c>
      <c r="E30" s="29">
        <v>0</v>
      </c>
      <c r="F30" s="29">
        <v>0</v>
      </c>
      <c r="G30" s="29">
        <f t="shared" ref="G30:I30" si="1">SUM(G27:G29)</f>
        <v>0</v>
      </c>
      <c r="H30" s="162">
        <f t="shared" si="1"/>
        <v>0</v>
      </c>
      <c r="I30" s="30">
        <f t="shared" si="1"/>
        <v>0</v>
      </c>
    </row>
    <row r="31" spans="1:9" x14ac:dyDescent="0.2">
      <c r="A31" s="148"/>
      <c r="B31" s="149"/>
      <c r="C31" s="159"/>
      <c r="D31" s="156"/>
      <c r="E31" s="156"/>
      <c r="F31" s="156"/>
      <c r="G31" s="156"/>
      <c r="H31" s="157"/>
      <c r="I31" s="156"/>
    </row>
    <row r="32" spans="1:9" x14ac:dyDescent="0.2">
      <c r="A32" s="148" t="s">
        <v>7</v>
      </c>
      <c r="B32" s="149"/>
      <c r="C32" s="159">
        <v>0</v>
      </c>
      <c r="D32" s="159">
        <v>0</v>
      </c>
      <c r="E32" s="159">
        <v>0</v>
      </c>
      <c r="F32" s="159">
        <f>F22-F23+F30</f>
        <v>0</v>
      </c>
      <c r="G32" s="159">
        <f t="shared" ref="G32:I32" si="2">+G21+G22-G23+G30</f>
        <v>7449.46</v>
      </c>
      <c r="H32" s="167">
        <f t="shared" si="2"/>
        <v>7449.46</v>
      </c>
      <c r="I32" s="30">
        <f t="shared" si="2"/>
        <v>7449.46</v>
      </c>
    </row>
    <row r="33" spans="1:9" x14ac:dyDescent="0.2">
      <c r="A33" s="168"/>
      <c r="B33" s="169"/>
      <c r="C33" s="170"/>
      <c r="D33" s="171"/>
      <c r="E33" s="171"/>
      <c r="F33" s="156"/>
      <c r="G33" s="156"/>
      <c r="H33" s="157"/>
      <c r="I33" s="156"/>
    </row>
    <row r="34" spans="1:9" x14ac:dyDescent="0.2">
      <c r="A34" s="148" t="s">
        <v>24</v>
      </c>
      <c r="B34" s="149"/>
      <c r="C34" s="125">
        <v>0</v>
      </c>
      <c r="D34" s="116">
        <v>0</v>
      </c>
      <c r="E34" s="116">
        <v>0</v>
      </c>
      <c r="F34" s="116">
        <v>0</v>
      </c>
      <c r="G34" s="116">
        <v>0</v>
      </c>
      <c r="H34" s="157">
        <v>0</v>
      </c>
      <c r="I34" s="158">
        <v>0</v>
      </c>
    </row>
    <row r="35" spans="1:9" x14ac:dyDescent="0.2">
      <c r="A35" s="168"/>
      <c r="B35" s="169"/>
      <c r="C35" s="170"/>
      <c r="D35" s="171"/>
      <c r="E35" s="171"/>
      <c r="F35" s="156"/>
      <c r="G35" s="156"/>
      <c r="H35" s="157"/>
      <c r="I35" s="156"/>
    </row>
    <row r="36" spans="1:9" x14ac:dyDescent="0.2">
      <c r="A36" s="148" t="s">
        <v>25</v>
      </c>
      <c r="B36" s="172"/>
      <c r="C36" s="173">
        <f>C32-C34</f>
        <v>0</v>
      </c>
      <c r="D36" s="173">
        <f t="shared" ref="D36:I36" si="3">D32-D34</f>
        <v>0</v>
      </c>
      <c r="E36" s="173">
        <f t="shared" si="3"/>
        <v>0</v>
      </c>
      <c r="F36" s="173">
        <f t="shared" si="3"/>
        <v>0</v>
      </c>
      <c r="G36" s="173">
        <f t="shared" si="3"/>
        <v>7449.46</v>
      </c>
      <c r="H36" s="173">
        <f t="shared" si="3"/>
        <v>7449.46</v>
      </c>
      <c r="I36" s="173">
        <f t="shared" si="3"/>
        <v>7449.46</v>
      </c>
    </row>
    <row r="37" spans="1:9" x14ac:dyDescent="0.2">
      <c r="A37" s="174"/>
      <c r="B37" s="174"/>
      <c r="C37" s="175"/>
      <c r="D37" s="175"/>
      <c r="E37" s="175"/>
      <c r="F37" s="175"/>
      <c r="G37" s="175"/>
      <c r="H37" s="175"/>
      <c r="I37" s="175"/>
    </row>
    <row r="38" spans="1:9" x14ac:dyDescent="0.2">
      <c r="A38" s="176" t="s">
        <v>26</v>
      </c>
      <c r="B38" s="177"/>
      <c r="C38" s="178"/>
      <c r="D38" s="178"/>
      <c r="E38" s="179"/>
      <c r="F38" s="179"/>
      <c r="G38" s="179"/>
      <c r="H38" s="179"/>
      <c r="I38" s="179"/>
    </row>
    <row r="39" spans="1:9" x14ac:dyDescent="0.2">
      <c r="A39" s="180" t="s">
        <v>30</v>
      </c>
      <c r="B39" s="169"/>
      <c r="C39" s="31"/>
      <c r="D39" s="31"/>
      <c r="E39" s="171"/>
      <c r="F39" s="171"/>
      <c r="G39" s="171"/>
      <c r="H39" s="171"/>
      <c r="I39" s="171"/>
    </row>
    <row r="40" spans="1:9" x14ac:dyDescent="0.2">
      <c r="A40" s="148"/>
      <c r="B40" s="149"/>
      <c r="C40" s="156"/>
      <c r="D40" s="156"/>
      <c r="E40" s="156"/>
      <c r="F40" s="156"/>
      <c r="G40" s="156"/>
      <c r="H40" s="156"/>
      <c r="I40" s="156"/>
    </row>
    <row r="41" spans="1:9" x14ac:dyDescent="0.2">
      <c r="A41" s="148" t="s">
        <v>6</v>
      </c>
      <c r="B41" s="149"/>
      <c r="C41" s="30"/>
      <c r="D41" s="30"/>
      <c r="E41" s="156"/>
      <c r="F41" s="156"/>
      <c r="G41" s="156"/>
      <c r="H41" s="156"/>
      <c r="I41" s="156"/>
    </row>
    <row r="42" spans="1:9" x14ac:dyDescent="0.2">
      <c r="A42" s="148"/>
      <c r="B42" s="149"/>
      <c r="C42" s="30"/>
      <c r="D42" s="30"/>
      <c r="E42" s="156"/>
      <c r="F42" s="156"/>
      <c r="G42" s="156"/>
      <c r="H42" s="156"/>
      <c r="I42" s="156"/>
    </row>
    <row r="43" spans="1:9" x14ac:dyDescent="0.2">
      <c r="A43" s="180" t="s">
        <v>8</v>
      </c>
      <c r="B43" s="172"/>
      <c r="C43" s="30"/>
      <c r="D43" s="30"/>
      <c r="E43" s="156"/>
      <c r="F43" s="156"/>
      <c r="G43" s="156"/>
      <c r="H43" s="156"/>
      <c r="I43" s="156"/>
    </row>
    <row r="44" spans="1:9" x14ac:dyDescent="0.2">
      <c r="A44" s="181" t="s">
        <v>9</v>
      </c>
      <c r="B44" s="182"/>
      <c r="C44" s="30"/>
      <c r="D44" s="30"/>
      <c r="E44" s="156"/>
      <c r="F44" s="156"/>
      <c r="G44" s="156"/>
      <c r="H44" s="156"/>
      <c r="I44" s="156"/>
    </row>
  </sheetData>
  <mergeCells count="6">
    <mergeCell ref="A17:I17"/>
    <mergeCell ref="A7:I7"/>
    <mergeCell ref="A9:I9"/>
    <mergeCell ref="A11:I11"/>
    <mergeCell ref="A13:I14"/>
    <mergeCell ref="A15:I15"/>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1DA0E-7FFC-458E-8AE5-564942E1957A}">
  <sheetPr>
    <pageSetUpPr fitToPage="1"/>
  </sheetPr>
  <dimension ref="A1:L45"/>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82"/>
      <c r="F1" s="1"/>
      <c r="G1" s="1"/>
      <c r="H1" s="1"/>
      <c r="I1" s="1"/>
    </row>
    <row r="2" spans="1:9" x14ac:dyDescent="0.2">
      <c r="A2" s="4" t="s">
        <v>13</v>
      </c>
      <c r="B2" s="6" t="s">
        <v>50</v>
      </c>
      <c r="C2" s="6"/>
      <c r="D2" s="6"/>
      <c r="E2" s="4"/>
      <c r="F2" s="4"/>
      <c r="G2" s="7" t="s">
        <v>14</v>
      </c>
      <c r="H2" s="6" t="s">
        <v>86</v>
      </c>
      <c r="I2" s="6"/>
    </row>
    <row r="3" spans="1:9" x14ac:dyDescent="0.2">
      <c r="A3" s="4" t="s">
        <v>22</v>
      </c>
      <c r="B3" s="6" t="s">
        <v>87</v>
      </c>
      <c r="C3" s="6"/>
      <c r="D3" s="6"/>
      <c r="E3" s="4"/>
      <c r="F3" s="4"/>
      <c r="G3" s="7" t="s">
        <v>15</v>
      </c>
      <c r="H3" s="9" t="s">
        <v>88</v>
      </c>
      <c r="I3" s="9"/>
    </row>
    <row r="4" spans="1:9" x14ac:dyDescent="0.2">
      <c r="A4" s="4" t="s">
        <v>16</v>
      </c>
      <c r="B4" s="6" t="s">
        <v>89</v>
      </c>
      <c r="C4" s="6"/>
      <c r="D4" s="6"/>
      <c r="E4" s="4"/>
      <c r="F4" s="4"/>
      <c r="G4" s="7" t="s">
        <v>18</v>
      </c>
      <c r="H4" s="6" t="s">
        <v>41</v>
      </c>
      <c r="I4" s="6"/>
    </row>
    <row r="5" spans="1:9" x14ac:dyDescent="0.2">
      <c r="A5" s="4" t="s">
        <v>17</v>
      </c>
      <c r="B5" s="9" t="s">
        <v>90</v>
      </c>
      <c r="C5" s="9"/>
      <c r="D5" s="9"/>
      <c r="E5" s="4"/>
      <c r="F5" s="4"/>
      <c r="G5" s="7" t="s">
        <v>19</v>
      </c>
      <c r="H5" s="9" t="s">
        <v>91</v>
      </c>
      <c r="I5" s="9"/>
    </row>
    <row r="8" spans="1:9" ht="30.05" customHeight="1" x14ac:dyDescent="0.2">
      <c r="A8" s="214" t="s">
        <v>92</v>
      </c>
      <c r="B8" s="214"/>
      <c r="C8" s="214"/>
      <c r="D8" s="214"/>
      <c r="E8" s="214"/>
      <c r="F8" s="214"/>
      <c r="G8" s="214"/>
      <c r="H8" s="214"/>
      <c r="I8" s="214"/>
    </row>
    <row r="10" spans="1:9" x14ac:dyDescent="0.2">
      <c r="A10" s="214" t="s">
        <v>93</v>
      </c>
      <c r="B10" s="214"/>
      <c r="C10" s="214"/>
      <c r="D10" s="214"/>
      <c r="E10" s="214"/>
      <c r="F10" s="214"/>
      <c r="G10" s="214"/>
      <c r="H10" s="214"/>
      <c r="I10" s="214"/>
    </row>
    <row r="12" spans="1:9" ht="41.95" customHeight="1" x14ac:dyDescent="0.2">
      <c r="A12" s="214" t="s">
        <v>94</v>
      </c>
      <c r="B12" s="214"/>
      <c r="C12" s="214"/>
      <c r="D12" s="214"/>
      <c r="E12" s="214"/>
      <c r="F12" s="214"/>
      <c r="G12" s="214"/>
      <c r="H12" s="214"/>
      <c r="I12" s="214"/>
    </row>
    <row r="14" spans="1:9" x14ac:dyDescent="0.2">
      <c r="A14" s="214" t="s">
        <v>95</v>
      </c>
      <c r="B14" s="214"/>
      <c r="C14" s="214"/>
      <c r="D14" s="214"/>
      <c r="E14" s="214"/>
      <c r="F14" s="214"/>
      <c r="G14" s="214"/>
      <c r="H14" s="214"/>
      <c r="I14" s="214"/>
    </row>
    <row r="16" spans="1:9" x14ac:dyDescent="0.2">
      <c r="A16" s="214" t="s">
        <v>96</v>
      </c>
      <c r="B16" s="214"/>
      <c r="C16" s="214"/>
      <c r="D16" s="214"/>
      <c r="E16" s="214"/>
      <c r="F16" s="214"/>
      <c r="G16" s="214"/>
      <c r="H16" s="214"/>
      <c r="I16" s="214"/>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2">
        <v>250000</v>
      </c>
      <c r="D21" s="22">
        <v>250000</v>
      </c>
      <c r="E21" s="22">
        <v>0</v>
      </c>
      <c r="F21" s="22">
        <v>0</v>
      </c>
      <c r="G21" s="21"/>
      <c r="H21" s="21"/>
      <c r="I21" s="21"/>
    </row>
    <row r="22" spans="1:12" x14ac:dyDescent="0.2">
      <c r="A22" s="14" t="s">
        <v>1</v>
      </c>
      <c r="B22" s="15"/>
      <c r="C22" s="22">
        <v>453</v>
      </c>
      <c r="D22" s="22">
        <v>35.079999999987194</v>
      </c>
      <c r="E22" s="22">
        <v>64.46999999997206</v>
      </c>
      <c r="F22" s="22">
        <v>0.6999999999825377</v>
      </c>
      <c r="G22" s="21">
        <f t="shared" ref="G22:I22" si="0">F33</f>
        <v>0.6999999999825377</v>
      </c>
      <c r="H22" s="21">
        <f t="shared" si="0"/>
        <v>0.6999999999825377</v>
      </c>
      <c r="I22" s="21">
        <f t="shared" si="0"/>
        <v>0.6999999999825377</v>
      </c>
    </row>
    <row r="23" spans="1:12" x14ac:dyDescent="0.2">
      <c r="A23" s="14" t="s">
        <v>2</v>
      </c>
      <c r="B23" s="15"/>
      <c r="C23" s="22">
        <v>237009.34</v>
      </c>
      <c r="D23" s="22">
        <v>349737.36</v>
      </c>
      <c r="E23" s="22">
        <v>234764.38</v>
      </c>
      <c r="F23" s="22">
        <v>0</v>
      </c>
      <c r="G23" s="21">
        <v>0</v>
      </c>
      <c r="H23" s="21">
        <v>0</v>
      </c>
      <c r="I23" s="21">
        <v>0</v>
      </c>
    </row>
    <row r="24" spans="1:12" x14ac:dyDescent="0.2">
      <c r="A24" s="14" t="s">
        <v>3</v>
      </c>
      <c r="B24" s="15"/>
      <c r="C24" s="22">
        <v>237427.26</v>
      </c>
      <c r="D24" s="22">
        <v>349707.97</v>
      </c>
      <c r="E24" s="22">
        <v>234828.15</v>
      </c>
      <c r="F24" s="22">
        <v>0</v>
      </c>
      <c r="G24" s="21">
        <v>0</v>
      </c>
      <c r="H24" s="21">
        <v>0</v>
      </c>
      <c r="I24" s="21">
        <v>0</v>
      </c>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v>0</v>
      </c>
      <c r="D31" s="29">
        <v>0</v>
      </c>
      <c r="E31" s="29">
        <v>0</v>
      </c>
      <c r="F31" s="29">
        <v>0</v>
      </c>
      <c r="G31" s="24">
        <f t="shared" ref="G31:I31" si="1">SUM(G28:G30)</f>
        <v>0</v>
      </c>
      <c r="H31" s="24">
        <f t="shared" si="1"/>
        <v>0</v>
      </c>
      <c r="I31" s="24">
        <f t="shared" si="1"/>
        <v>0</v>
      </c>
    </row>
    <row r="32" spans="1:12" x14ac:dyDescent="0.2">
      <c r="A32" s="14"/>
      <c r="B32" s="15"/>
      <c r="C32" s="30"/>
      <c r="D32" s="30"/>
      <c r="E32" s="30"/>
      <c r="F32" s="30"/>
      <c r="G32" s="21"/>
      <c r="H32" s="21"/>
      <c r="I32" s="21"/>
    </row>
    <row r="33" spans="1:9" x14ac:dyDescent="0.2">
      <c r="A33" s="14" t="s">
        <v>7</v>
      </c>
      <c r="B33" s="15"/>
      <c r="C33" s="29">
        <v>35.079999999987194</v>
      </c>
      <c r="D33" s="29">
        <v>64.46999999997206</v>
      </c>
      <c r="E33" s="29">
        <v>0.6999999999825377</v>
      </c>
      <c r="F33" s="29">
        <v>0.6999999999825377</v>
      </c>
      <c r="G33" s="24">
        <f>+G22+G23-G24+G31</f>
        <v>0.6999999999825377</v>
      </c>
      <c r="H33" s="24">
        <f>+H22+H23-H24+H31</f>
        <v>0.6999999999825377</v>
      </c>
      <c r="I33" s="24">
        <f t="shared" ref="I33" si="2">+I22+I23-I24+I31</f>
        <v>0.6999999999825377</v>
      </c>
    </row>
    <row r="34" spans="1:9" x14ac:dyDescent="0.2">
      <c r="A34" s="27"/>
      <c r="B34" s="28"/>
      <c r="C34" s="31"/>
      <c r="D34" s="31"/>
      <c r="E34" s="30"/>
      <c r="F34" s="30"/>
      <c r="G34" s="21"/>
      <c r="H34" s="21"/>
      <c r="I34" s="21"/>
    </row>
    <row r="35" spans="1:9" x14ac:dyDescent="0.2">
      <c r="A35" s="14" t="s">
        <v>24</v>
      </c>
      <c r="B35" s="15"/>
      <c r="C35" s="22">
        <v>56570.68</v>
      </c>
      <c r="D35" s="22">
        <v>0</v>
      </c>
      <c r="E35" s="22">
        <v>0</v>
      </c>
      <c r="F35" s="22">
        <v>0</v>
      </c>
      <c r="G35" s="21">
        <v>0</v>
      </c>
      <c r="H35" s="21">
        <v>0</v>
      </c>
      <c r="I35" s="21">
        <v>0</v>
      </c>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sheetData>
  <sheetProtection selectLockedCells="1"/>
  <mergeCells count="6">
    <mergeCell ref="A18:I18"/>
    <mergeCell ref="A8:I8"/>
    <mergeCell ref="A10:I10"/>
    <mergeCell ref="A12:I12"/>
    <mergeCell ref="A14:I14"/>
    <mergeCell ref="A16:I16"/>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BF5BD8-D4EA-4C1E-BCBD-0CCF7299D584}">
  <sheetPr>
    <pageSetUpPr fitToPage="1"/>
  </sheetPr>
  <dimension ref="A1:I45"/>
  <sheetViews>
    <sheetView zoomScaleNormal="100" zoomScaleSheetLayoutView="70" workbookViewId="0">
      <selection activeCell="B2" sqref="B2"/>
    </sheetView>
  </sheetViews>
  <sheetFormatPr defaultColWidth="7.88671875" defaultRowHeight="12.55" x14ac:dyDescent="0.2"/>
  <cols>
    <col min="1" max="2" width="16.77734375" style="1" customWidth="1"/>
    <col min="3" max="8" width="12.44140625" style="1" customWidth="1"/>
    <col min="9" max="9" width="11.6640625" style="1" customWidth="1"/>
    <col min="10" max="16384" width="7.88671875" style="1"/>
  </cols>
  <sheetData>
    <row r="1" spans="1:9" x14ac:dyDescent="0.2">
      <c r="A1" s="145"/>
      <c r="B1" s="145"/>
      <c r="C1" s="145"/>
      <c r="D1" s="145"/>
      <c r="E1" s="146"/>
      <c r="F1" s="145"/>
      <c r="G1" s="145"/>
      <c r="H1" s="145"/>
      <c r="I1" s="145"/>
    </row>
    <row r="2" spans="1:9" s="4" customFormat="1" x14ac:dyDescent="0.2">
      <c r="A2" s="104" t="s">
        <v>13</v>
      </c>
      <c r="B2" s="105" t="s">
        <v>50</v>
      </c>
      <c r="C2" s="105"/>
      <c r="D2" s="105"/>
      <c r="E2" s="104"/>
      <c r="F2" s="104"/>
      <c r="G2" s="106" t="s">
        <v>14</v>
      </c>
      <c r="H2" s="137" t="s">
        <v>205</v>
      </c>
      <c r="I2" s="105"/>
    </row>
    <row r="3" spans="1:9" s="4" customFormat="1" x14ac:dyDescent="0.2">
      <c r="A3" s="104" t="s">
        <v>22</v>
      </c>
      <c r="B3" s="105" t="s">
        <v>248</v>
      </c>
      <c r="C3" s="105"/>
      <c r="D3" s="105"/>
      <c r="E3" s="104"/>
      <c r="F3" s="104"/>
      <c r="G3" s="106" t="s">
        <v>15</v>
      </c>
      <c r="H3" s="109" t="s">
        <v>207</v>
      </c>
      <c r="I3" s="109"/>
    </row>
    <row r="4" spans="1:9" s="4" customFormat="1" x14ac:dyDescent="0.2">
      <c r="A4" s="104" t="s">
        <v>16</v>
      </c>
      <c r="B4" s="105" t="s">
        <v>256</v>
      </c>
      <c r="C4" s="105"/>
      <c r="D4" s="105"/>
      <c r="E4" s="104"/>
      <c r="F4" s="104"/>
      <c r="G4" s="106" t="s">
        <v>18</v>
      </c>
      <c r="H4" s="105" t="s">
        <v>41</v>
      </c>
      <c r="I4" s="105"/>
    </row>
    <row r="5" spans="1:9" s="4" customFormat="1" x14ac:dyDescent="0.2">
      <c r="A5" s="104" t="s">
        <v>17</v>
      </c>
      <c r="B5" s="9" t="s">
        <v>250</v>
      </c>
      <c r="C5" s="109"/>
      <c r="D5" s="109"/>
      <c r="E5" s="104"/>
      <c r="F5" s="104"/>
      <c r="G5" s="106" t="s">
        <v>19</v>
      </c>
      <c r="H5" s="109" t="s">
        <v>257</v>
      </c>
      <c r="I5" s="109"/>
    </row>
    <row r="6" spans="1:9" s="4" customFormat="1" x14ac:dyDescent="0.2">
      <c r="A6" s="104"/>
      <c r="B6" s="104"/>
      <c r="C6" s="104"/>
      <c r="D6" s="104"/>
      <c r="E6" s="104"/>
      <c r="F6" s="104"/>
      <c r="G6" s="104"/>
      <c r="H6" s="104"/>
      <c r="I6" s="104"/>
    </row>
    <row r="7" spans="1:9" s="4" customFormat="1" x14ac:dyDescent="0.2">
      <c r="A7" s="104"/>
      <c r="B7" s="104"/>
      <c r="C7" s="104"/>
      <c r="D7" s="104"/>
      <c r="E7" s="104"/>
      <c r="F7" s="104"/>
      <c r="G7" s="104"/>
      <c r="H7" s="104"/>
      <c r="I7" s="104"/>
    </row>
    <row r="8" spans="1:9" s="4" customFormat="1" ht="29.3" customHeight="1" x14ac:dyDescent="0.2">
      <c r="A8" s="200" t="s">
        <v>252</v>
      </c>
      <c r="B8" s="200"/>
      <c r="C8" s="200"/>
      <c r="D8" s="200"/>
      <c r="E8" s="200"/>
      <c r="F8" s="200"/>
      <c r="G8" s="200"/>
      <c r="H8" s="200"/>
      <c r="I8" s="200"/>
    </row>
    <row r="9" spans="1:9" s="4" customFormat="1" x14ac:dyDescent="0.2">
      <c r="A9" s="147"/>
      <c r="B9" s="147"/>
      <c r="C9" s="147"/>
      <c r="D9" s="147"/>
      <c r="E9" s="147"/>
      <c r="F9" s="147"/>
      <c r="G9" s="147"/>
      <c r="H9" s="147"/>
      <c r="I9" s="147"/>
    </row>
    <row r="10" spans="1:9" s="4" customFormat="1" ht="24.9" customHeight="1" x14ac:dyDescent="0.2">
      <c r="A10" s="194" t="s">
        <v>253</v>
      </c>
      <c r="B10" s="194"/>
      <c r="C10" s="194"/>
      <c r="D10" s="194"/>
      <c r="E10" s="194"/>
      <c r="F10" s="194"/>
      <c r="G10" s="194"/>
      <c r="H10" s="194"/>
      <c r="I10" s="194"/>
    </row>
    <row r="11" spans="1:9" s="4" customFormat="1" x14ac:dyDescent="0.2">
      <c r="A11" s="104"/>
      <c r="B11" s="104"/>
      <c r="C11" s="104"/>
      <c r="D11" s="104"/>
      <c r="E11" s="104"/>
      <c r="F11" s="104"/>
      <c r="G11" s="104"/>
      <c r="H11" s="104"/>
      <c r="I11" s="104"/>
    </row>
    <row r="12" spans="1:9" s="4" customFormat="1" ht="21.8" customHeight="1" x14ac:dyDescent="0.2">
      <c r="A12" s="209" t="s">
        <v>258</v>
      </c>
      <c r="B12" s="210"/>
      <c r="C12" s="210"/>
      <c r="D12" s="210"/>
      <c r="E12" s="210"/>
      <c r="F12" s="210"/>
      <c r="G12" s="210"/>
      <c r="H12" s="210"/>
      <c r="I12" s="210"/>
    </row>
    <row r="13" spans="1:9" s="4" customFormat="1" ht="5.5" customHeight="1" x14ac:dyDescent="0.2">
      <c r="A13" s="104"/>
      <c r="B13" s="104"/>
      <c r="C13" s="104"/>
      <c r="D13" s="104"/>
      <c r="E13" s="104"/>
      <c r="F13" s="104"/>
      <c r="G13" s="104"/>
      <c r="H13" s="104"/>
      <c r="I13" s="104"/>
    </row>
    <row r="14" spans="1:9" s="4" customFormat="1" x14ac:dyDescent="0.2">
      <c r="A14" s="209" t="s">
        <v>259</v>
      </c>
      <c r="B14" s="210"/>
      <c r="C14" s="210"/>
      <c r="D14" s="210"/>
      <c r="E14" s="210"/>
      <c r="F14" s="210"/>
      <c r="G14" s="210"/>
      <c r="H14" s="210"/>
      <c r="I14" s="210"/>
    </row>
    <row r="15" spans="1:9" s="4" customFormat="1" x14ac:dyDescent="0.2">
      <c r="A15" s="210"/>
      <c r="B15" s="210"/>
      <c r="C15" s="210"/>
      <c r="D15" s="210"/>
      <c r="E15" s="210"/>
      <c r="F15" s="210"/>
      <c r="G15" s="210"/>
      <c r="H15" s="210"/>
      <c r="I15" s="210"/>
    </row>
    <row r="16" spans="1:9" s="4" customFormat="1" ht="22.55" customHeight="1" x14ac:dyDescent="0.2">
      <c r="A16" s="200" t="s">
        <v>255</v>
      </c>
      <c r="B16" s="200"/>
      <c r="C16" s="200"/>
      <c r="D16" s="200"/>
      <c r="E16" s="200"/>
      <c r="F16" s="200"/>
      <c r="G16" s="200"/>
      <c r="H16" s="200"/>
      <c r="I16" s="200"/>
    </row>
    <row r="17" spans="1:9" x14ac:dyDescent="0.2">
      <c r="A17" s="145"/>
      <c r="B17" s="145"/>
      <c r="C17" s="145"/>
      <c r="D17" s="145"/>
      <c r="E17" s="145"/>
      <c r="F17" s="145"/>
      <c r="G17" s="145"/>
      <c r="H17" s="145"/>
      <c r="I17" s="145"/>
    </row>
    <row r="18" spans="1:9" ht="13.15" x14ac:dyDescent="0.25">
      <c r="A18" s="206" t="s">
        <v>12</v>
      </c>
      <c r="B18" s="207"/>
      <c r="C18" s="207"/>
      <c r="D18" s="207"/>
      <c r="E18" s="207"/>
      <c r="F18" s="207"/>
      <c r="G18" s="207"/>
      <c r="H18" s="207"/>
      <c r="I18" s="208"/>
    </row>
    <row r="19" spans="1:9" x14ac:dyDescent="0.2">
      <c r="A19" s="148"/>
      <c r="B19" s="149"/>
      <c r="C19" s="150" t="s">
        <v>27</v>
      </c>
      <c r="D19" s="150" t="s">
        <v>28</v>
      </c>
      <c r="E19" s="150" t="s">
        <v>31</v>
      </c>
      <c r="F19" s="150" t="s">
        <v>33</v>
      </c>
      <c r="G19" s="150" t="s">
        <v>34</v>
      </c>
      <c r="H19" s="150" t="s">
        <v>35</v>
      </c>
      <c r="I19" s="150" t="s">
        <v>36</v>
      </c>
    </row>
    <row r="20" spans="1:9" x14ac:dyDescent="0.2">
      <c r="A20" s="148"/>
      <c r="B20" s="149"/>
      <c r="C20" s="151" t="s">
        <v>10</v>
      </c>
      <c r="D20" s="152" t="s">
        <v>10</v>
      </c>
      <c r="E20" s="153" t="s">
        <v>10</v>
      </c>
      <c r="F20" s="153" t="s">
        <v>10</v>
      </c>
      <c r="G20" s="20" t="s">
        <v>10</v>
      </c>
      <c r="H20" s="153" t="s">
        <v>11</v>
      </c>
      <c r="I20" s="153" t="s">
        <v>11</v>
      </c>
    </row>
    <row r="21" spans="1:9" x14ac:dyDescent="0.2">
      <c r="A21" s="148" t="s">
        <v>0</v>
      </c>
      <c r="B21" s="149"/>
      <c r="C21" s="116">
        <v>0</v>
      </c>
      <c r="D21" s="22">
        <v>0</v>
      </c>
      <c r="E21" s="22">
        <v>0</v>
      </c>
      <c r="F21" s="22">
        <v>3002</v>
      </c>
      <c r="G21" s="22">
        <v>20000</v>
      </c>
      <c r="H21" s="157">
        <v>20000</v>
      </c>
      <c r="I21" s="154">
        <v>20000</v>
      </c>
    </row>
    <row r="22" spans="1:9" x14ac:dyDescent="0.2">
      <c r="A22" s="148" t="s">
        <v>1</v>
      </c>
      <c r="B22" s="149"/>
      <c r="C22" s="116">
        <v>0</v>
      </c>
      <c r="D22" s="116">
        <v>0</v>
      </c>
      <c r="E22" s="116">
        <v>0</v>
      </c>
      <c r="F22" s="116">
        <v>0</v>
      </c>
      <c r="G22" s="116">
        <f>F33</f>
        <v>2035.49</v>
      </c>
      <c r="H22" s="155">
        <f t="shared" ref="H22:I22" si="0">G33</f>
        <v>2035.49</v>
      </c>
      <c r="I22" s="156">
        <f t="shared" si="0"/>
        <v>2035.49</v>
      </c>
    </row>
    <row r="23" spans="1:9" x14ac:dyDescent="0.2">
      <c r="A23" s="148" t="s">
        <v>2</v>
      </c>
      <c r="B23" s="149"/>
      <c r="C23" s="116"/>
      <c r="D23" s="116"/>
      <c r="E23" s="116"/>
      <c r="F23" s="116">
        <v>2035.49</v>
      </c>
      <c r="G23" s="116">
        <v>0</v>
      </c>
      <c r="H23" s="157">
        <v>0</v>
      </c>
      <c r="I23" s="158">
        <v>0</v>
      </c>
    </row>
    <row r="24" spans="1:9" x14ac:dyDescent="0.2">
      <c r="A24" s="148" t="s">
        <v>3</v>
      </c>
      <c r="B24" s="149"/>
      <c r="C24" s="116"/>
      <c r="D24" s="116"/>
      <c r="E24" s="116"/>
      <c r="F24" s="116">
        <v>0</v>
      </c>
      <c r="G24" s="116">
        <v>0</v>
      </c>
      <c r="H24" s="157">
        <v>0</v>
      </c>
      <c r="I24" s="158">
        <v>0</v>
      </c>
    </row>
    <row r="25" spans="1:9" x14ac:dyDescent="0.2">
      <c r="A25" s="148"/>
      <c r="B25" s="149"/>
      <c r="C25" s="159"/>
      <c r="D25" s="156"/>
      <c r="E25" s="156"/>
      <c r="F25" s="156"/>
      <c r="G25" s="156"/>
      <c r="H25" s="157"/>
      <c r="I25" s="156"/>
    </row>
    <row r="26" spans="1:9" x14ac:dyDescent="0.2">
      <c r="A26" s="160" t="s">
        <v>4</v>
      </c>
      <c r="B26" s="161"/>
      <c r="C26" s="162"/>
      <c r="D26" s="162"/>
      <c r="E26" s="162"/>
      <c r="F26" s="162"/>
      <c r="G26" s="162"/>
      <c r="H26" s="162"/>
      <c r="I26" s="30"/>
    </row>
    <row r="27" spans="1:9" x14ac:dyDescent="0.2">
      <c r="A27" s="160" t="s">
        <v>32</v>
      </c>
      <c r="B27" s="163"/>
      <c r="C27" s="29"/>
      <c r="D27" s="164"/>
      <c r="E27" s="162"/>
      <c r="F27" s="162"/>
      <c r="G27" s="162"/>
      <c r="H27" s="162"/>
      <c r="I27" s="30"/>
    </row>
    <row r="28" spans="1:9" x14ac:dyDescent="0.2">
      <c r="A28" s="165"/>
      <c r="B28" s="166"/>
      <c r="C28" s="29"/>
      <c r="D28" s="30"/>
      <c r="E28" s="30"/>
      <c r="F28" s="30"/>
      <c r="G28" s="30"/>
      <c r="H28" s="164"/>
      <c r="I28" s="30"/>
    </row>
    <row r="29" spans="1:9" x14ac:dyDescent="0.2">
      <c r="A29" s="165"/>
      <c r="B29" s="166"/>
      <c r="C29" s="29"/>
      <c r="D29" s="30"/>
      <c r="E29" s="30"/>
      <c r="F29" s="30"/>
      <c r="G29" s="30"/>
      <c r="H29" s="164"/>
      <c r="I29" s="30"/>
    </row>
    <row r="30" spans="1:9" x14ac:dyDescent="0.2">
      <c r="A30" s="165"/>
      <c r="B30" s="166"/>
      <c r="C30" s="29"/>
      <c r="D30" s="30"/>
      <c r="E30" s="30"/>
      <c r="F30" s="30"/>
      <c r="G30" s="30"/>
      <c r="H30" s="164"/>
      <c r="I30" s="30"/>
    </row>
    <row r="31" spans="1:9" x14ac:dyDescent="0.2">
      <c r="A31" s="160" t="s">
        <v>5</v>
      </c>
      <c r="B31" s="163"/>
      <c r="C31" s="29">
        <v>0</v>
      </c>
      <c r="D31" s="29">
        <v>0</v>
      </c>
      <c r="E31" s="29">
        <v>0</v>
      </c>
      <c r="F31" s="29">
        <v>0</v>
      </c>
      <c r="G31" s="29">
        <f t="shared" ref="G31:I31" si="1">SUM(G28:G30)</f>
        <v>0</v>
      </c>
      <c r="H31" s="162">
        <f t="shared" si="1"/>
        <v>0</v>
      </c>
      <c r="I31" s="30">
        <f t="shared" si="1"/>
        <v>0</v>
      </c>
    </row>
    <row r="32" spans="1:9" x14ac:dyDescent="0.2">
      <c r="A32" s="148"/>
      <c r="B32" s="149"/>
      <c r="C32" s="159"/>
      <c r="D32" s="156"/>
      <c r="E32" s="156"/>
      <c r="F32" s="156"/>
      <c r="G32" s="156"/>
      <c r="H32" s="157"/>
      <c r="I32" s="156"/>
    </row>
    <row r="33" spans="1:9" x14ac:dyDescent="0.2">
      <c r="A33" s="148" t="s">
        <v>7</v>
      </c>
      <c r="B33" s="149"/>
      <c r="C33" s="159">
        <v>0</v>
      </c>
      <c r="D33" s="159">
        <v>0</v>
      </c>
      <c r="E33" s="159">
        <v>0</v>
      </c>
      <c r="F33" s="159">
        <v>2035.49</v>
      </c>
      <c r="G33" s="159">
        <f t="shared" ref="G33:I33" si="2">+G22+G23-G24+G31</f>
        <v>2035.49</v>
      </c>
      <c r="H33" s="167">
        <f t="shared" si="2"/>
        <v>2035.49</v>
      </c>
      <c r="I33" s="30">
        <f t="shared" si="2"/>
        <v>2035.49</v>
      </c>
    </row>
    <row r="34" spans="1:9" x14ac:dyDescent="0.2">
      <c r="A34" s="168"/>
      <c r="B34" s="169"/>
      <c r="C34" s="170"/>
      <c r="D34" s="171"/>
      <c r="E34" s="171"/>
      <c r="F34" s="156"/>
      <c r="G34" s="156"/>
      <c r="H34" s="157"/>
      <c r="I34" s="156"/>
    </row>
    <row r="35" spans="1:9" x14ac:dyDescent="0.2">
      <c r="A35" s="148" t="s">
        <v>24</v>
      </c>
      <c r="B35" s="149"/>
      <c r="C35" s="125"/>
      <c r="D35" s="116">
        <v>0</v>
      </c>
      <c r="E35" s="116">
        <v>0</v>
      </c>
      <c r="F35" s="116">
        <v>0</v>
      </c>
      <c r="G35" s="116">
        <v>0</v>
      </c>
      <c r="H35" s="157">
        <v>0</v>
      </c>
      <c r="I35" s="158">
        <v>0</v>
      </c>
    </row>
    <row r="36" spans="1:9" x14ac:dyDescent="0.2">
      <c r="A36" s="168"/>
      <c r="B36" s="169"/>
      <c r="C36" s="170"/>
      <c r="D36" s="171"/>
      <c r="E36" s="171"/>
      <c r="F36" s="156"/>
      <c r="G36" s="156"/>
      <c r="H36" s="157"/>
      <c r="I36" s="156"/>
    </row>
    <row r="37" spans="1:9" x14ac:dyDescent="0.2">
      <c r="A37" s="148" t="s">
        <v>25</v>
      </c>
      <c r="B37" s="172"/>
      <c r="C37" s="173">
        <f>C33-C35</f>
        <v>0</v>
      </c>
      <c r="D37" s="173">
        <f t="shared" ref="D37:I37" si="3">D33-D35</f>
        <v>0</v>
      </c>
      <c r="E37" s="173">
        <f t="shared" si="3"/>
        <v>0</v>
      </c>
      <c r="F37" s="173">
        <f t="shared" si="3"/>
        <v>2035.49</v>
      </c>
      <c r="G37" s="173">
        <f t="shared" si="3"/>
        <v>2035.49</v>
      </c>
      <c r="H37" s="173">
        <f t="shared" si="3"/>
        <v>2035.49</v>
      </c>
      <c r="I37" s="173">
        <f t="shared" si="3"/>
        <v>2035.49</v>
      </c>
    </row>
    <row r="38" spans="1:9" x14ac:dyDescent="0.2">
      <c r="A38" s="174"/>
      <c r="B38" s="174"/>
      <c r="C38" s="175"/>
      <c r="D38" s="175"/>
      <c r="E38" s="175"/>
      <c r="F38" s="175"/>
      <c r="G38" s="175"/>
      <c r="H38" s="175"/>
      <c r="I38" s="175"/>
    </row>
    <row r="39" spans="1:9" x14ac:dyDescent="0.2">
      <c r="A39" s="176" t="s">
        <v>26</v>
      </c>
      <c r="B39" s="177"/>
      <c r="C39" s="178"/>
      <c r="D39" s="178"/>
      <c r="E39" s="179"/>
      <c r="F39" s="179"/>
      <c r="G39" s="179"/>
      <c r="H39" s="179"/>
      <c r="I39" s="179"/>
    </row>
    <row r="40" spans="1:9" x14ac:dyDescent="0.2">
      <c r="A40" s="180" t="s">
        <v>30</v>
      </c>
      <c r="B40" s="169"/>
      <c r="C40" s="31"/>
      <c r="D40" s="31"/>
      <c r="E40" s="171"/>
      <c r="F40" s="171"/>
      <c r="G40" s="171"/>
      <c r="H40" s="171"/>
      <c r="I40" s="171"/>
    </row>
    <row r="41" spans="1:9" x14ac:dyDescent="0.2">
      <c r="A41" s="148"/>
      <c r="B41" s="149"/>
      <c r="C41" s="156"/>
      <c r="D41" s="156"/>
      <c r="E41" s="156"/>
      <c r="F41" s="156"/>
      <c r="G41" s="156"/>
      <c r="H41" s="156"/>
      <c r="I41" s="156"/>
    </row>
    <row r="42" spans="1:9" x14ac:dyDescent="0.2">
      <c r="A42" s="148" t="s">
        <v>6</v>
      </c>
      <c r="B42" s="149"/>
      <c r="C42" s="30"/>
      <c r="D42" s="30"/>
      <c r="E42" s="156"/>
      <c r="F42" s="156"/>
      <c r="G42" s="156"/>
      <c r="H42" s="156"/>
      <c r="I42" s="156"/>
    </row>
    <row r="43" spans="1:9" x14ac:dyDescent="0.2">
      <c r="A43" s="148"/>
      <c r="B43" s="149"/>
      <c r="C43" s="30"/>
      <c r="D43" s="30"/>
      <c r="E43" s="156"/>
      <c r="F43" s="156"/>
      <c r="G43" s="156"/>
      <c r="H43" s="156"/>
      <c r="I43" s="156"/>
    </row>
    <row r="44" spans="1:9" x14ac:dyDescent="0.2">
      <c r="A44" s="180" t="s">
        <v>8</v>
      </c>
      <c r="B44" s="172"/>
      <c r="C44" s="30"/>
      <c r="D44" s="30"/>
      <c r="E44" s="156"/>
      <c r="F44" s="156"/>
      <c r="G44" s="156"/>
      <c r="H44" s="156"/>
      <c r="I44" s="156"/>
    </row>
    <row r="45" spans="1:9" x14ac:dyDescent="0.2">
      <c r="A45" s="181" t="s">
        <v>9</v>
      </c>
      <c r="B45" s="182"/>
      <c r="C45" s="30"/>
      <c r="D45" s="30"/>
      <c r="E45" s="156"/>
      <c r="F45" s="156"/>
      <c r="G45" s="156"/>
      <c r="H45" s="156"/>
      <c r="I45" s="156"/>
    </row>
  </sheetData>
  <sheetProtection selectLockedCells="1"/>
  <mergeCells count="6">
    <mergeCell ref="A18:I18"/>
    <mergeCell ref="A8:I8"/>
    <mergeCell ref="A10:I10"/>
    <mergeCell ref="A12:I12"/>
    <mergeCell ref="A14:I15"/>
    <mergeCell ref="A16:I16"/>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F81B3E-985D-4D74-AABB-E35719B2AC8F}">
  <sheetPr>
    <pageSetUpPr fitToPage="1"/>
  </sheetPr>
  <dimension ref="A1:I51"/>
  <sheetViews>
    <sheetView zoomScaleNormal="100" zoomScaleSheetLayoutView="70" workbookViewId="0">
      <selection activeCell="B2" sqref="B2"/>
    </sheetView>
  </sheetViews>
  <sheetFormatPr defaultColWidth="9.109375" defaultRowHeight="15.05" x14ac:dyDescent="0.3"/>
  <cols>
    <col min="1" max="2" width="14.6640625" style="44" customWidth="1"/>
    <col min="3" max="8" width="14" style="44" customWidth="1"/>
    <col min="9" max="9" width="13.109375" style="44" customWidth="1"/>
    <col min="10" max="16384" width="9.109375" style="44"/>
  </cols>
  <sheetData>
    <row r="1" spans="1:9" x14ac:dyDescent="0.3">
      <c r="A1" s="43"/>
      <c r="B1" s="43"/>
      <c r="C1" s="43"/>
      <c r="D1" s="43"/>
      <c r="E1" s="43"/>
      <c r="F1" s="43"/>
      <c r="G1" s="43"/>
      <c r="H1" s="43"/>
      <c r="I1" s="43"/>
    </row>
    <row r="2" spans="1:9" s="3" customFormat="1" ht="12.55" x14ac:dyDescent="0.2">
      <c r="A2" s="45" t="s">
        <v>13</v>
      </c>
      <c r="B2" s="6" t="s">
        <v>50</v>
      </c>
      <c r="C2" s="46"/>
      <c r="D2" s="46"/>
      <c r="E2" s="45"/>
      <c r="F2" s="45"/>
      <c r="G2" s="47" t="s">
        <v>14</v>
      </c>
      <c r="H2" s="46" t="s">
        <v>51</v>
      </c>
      <c r="I2" s="46"/>
    </row>
    <row r="3" spans="1:9" s="3" customFormat="1" ht="12.55" x14ac:dyDescent="0.2">
      <c r="A3" s="45" t="s">
        <v>22</v>
      </c>
      <c r="B3" s="6" t="s">
        <v>52</v>
      </c>
      <c r="C3" s="46"/>
      <c r="D3" s="46"/>
      <c r="E3" s="45"/>
      <c r="F3" s="45"/>
      <c r="G3" s="47" t="s">
        <v>15</v>
      </c>
      <c r="H3" s="48" t="s">
        <v>53</v>
      </c>
      <c r="I3" s="48"/>
    </row>
    <row r="4" spans="1:9" s="3" customFormat="1" ht="12.55" x14ac:dyDescent="0.2">
      <c r="A4" s="45" t="s">
        <v>16</v>
      </c>
      <c r="B4" s="10" t="s">
        <v>54</v>
      </c>
      <c r="C4" s="46"/>
      <c r="D4" s="46"/>
      <c r="E4" s="45"/>
      <c r="F4" s="45"/>
      <c r="G4" s="47" t="s">
        <v>18</v>
      </c>
      <c r="H4" s="10" t="s">
        <v>41</v>
      </c>
      <c r="I4" s="46"/>
    </row>
    <row r="5" spans="1:9" s="3" customFormat="1" ht="12.55" x14ac:dyDescent="0.2">
      <c r="A5" s="45" t="s">
        <v>17</v>
      </c>
      <c r="B5" s="10" t="s">
        <v>55</v>
      </c>
      <c r="C5" s="48"/>
      <c r="D5" s="48"/>
      <c r="E5" s="45"/>
      <c r="F5" s="45"/>
      <c r="G5" s="47" t="s">
        <v>19</v>
      </c>
      <c r="H5" s="11" t="s">
        <v>56</v>
      </c>
      <c r="I5" s="48"/>
    </row>
    <row r="6" spans="1:9" s="3" customFormat="1" ht="12.55" x14ac:dyDescent="0.2">
      <c r="A6" s="45"/>
      <c r="B6" s="45"/>
      <c r="C6" s="45"/>
      <c r="D6" s="45"/>
      <c r="E6" s="45"/>
      <c r="F6" s="45"/>
      <c r="G6" s="45"/>
      <c r="H6" s="45"/>
      <c r="I6" s="45"/>
    </row>
    <row r="7" spans="1:9" s="3" customFormat="1" ht="12.55" x14ac:dyDescent="0.2">
      <c r="A7" s="45"/>
      <c r="B7" s="45"/>
      <c r="C7" s="45"/>
      <c r="D7" s="45"/>
      <c r="E7" s="45"/>
      <c r="F7" s="45"/>
      <c r="G7" s="45"/>
      <c r="H7" s="45"/>
      <c r="I7" s="45"/>
    </row>
    <row r="8" spans="1:9" s="3" customFormat="1" ht="12.7" customHeight="1" x14ac:dyDescent="0.2">
      <c r="A8" s="214" t="s">
        <v>57</v>
      </c>
      <c r="B8" s="214"/>
      <c r="C8" s="214"/>
      <c r="D8" s="214"/>
      <c r="E8" s="214"/>
      <c r="F8" s="214"/>
      <c r="G8" s="214"/>
      <c r="H8" s="214"/>
      <c r="I8" s="214"/>
    </row>
    <row r="9" spans="1:9" s="3" customFormat="1" ht="12.55" x14ac:dyDescent="0.2">
      <c r="A9" s="214"/>
      <c r="B9" s="214"/>
      <c r="C9" s="214"/>
      <c r="D9" s="214"/>
      <c r="E9" s="214"/>
      <c r="F9" s="214"/>
      <c r="G9" s="214"/>
      <c r="H9" s="214"/>
      <c r="I9" s="214"/>
    </row>
    <row r="10" spans="1:9" s="3" customFormat="1" ht="12.55" x14ac:dyDescent="0.2">
      <c r="A10" s="49"/>
      <c r="B10" s="49"/>
      <c r="C10" s="49"/>
      <c r="D10" s="49"/>
      <c r="E10" s="49"/>
      <c r="F10" s="49"/>
      <c r="G10" s="49"/>
      <c r="H10" s="49"/>
      <c r="I10" s="49"/>
    </row>
    <row r="11" spans="1:9" s="3" customFormat="1" ht="12.55" x14ac:dyDescent="0.2">
      <c r="A11" s="3" t="s">
        <v>58</v>
      </c>
      <c r="B11" s="45"/>
      <c r="C11" s="45"/>
      <c r="D11" s="45"/>
      <c r="E11" s="45"/>
      <c r="F11" s="45"/>
      <c r="G11" s="45"/>
      <c r="H11" s="45"/>
      <c r="I11" s="45"/>
    </row>
    <row r="12" spans="1:9" s="3" customFormat="1" ht="12.55" x14ac:dyDescent="0.2">
      <c r="B12" s="45"/>
      <c r="C12" s="45"/>
      <c r="D12" s="45"/>
      <c r="E12" s="45"/>
      <c r="F12" s="45"/>
      <c r="G12" s="45"/>
      <c r="H12" s="45"/>
      <c r="I12" s="45"/>
    </row>
    <row r="13" spans="1:9" s="3" customFormat="1" ht="12.7" customHeight="1" x14ac:dyDescent="0.2">
      <c r="A13" s="214" t="s">
        <v>59</v>
      </c>
      <c r="B13" s="214"/>
      <c r="C13" s="214"/>
      <c r="D13" s="214"/>
      <c r="E13" s="214"/>
      <c r="F13" s="214"/>
      <c r="G13" s="214"/>
      <c r="H13" s="214"/>
      <c r="I13" s="214"/>
    </row>
    <row r="14" spans="1:9" s="3" customFormat="1" ht="12.55" x14ac:dyDescent="0.2">
      <c r="A14" s="214"/>
      <c r="B14" s="214"/>
      <c r="C14" s="214"/>
      <c r="D14" s="214"/>
      <c r="E14" s="214"/>
      <c r="F14" s="214"/>
      <c r="G14" s="214"/>
      <c r="H14" s="214"/>
      <c r="I14" s="214"/>
    </row>
    <row r="15" spans="1:9" s="3" customFormat="1" ht="12.55" x14ac:dyDescent="0.2">
      <c r="A15" s="214"/>
      <c r="B15" s="214"/>
      <c r="C15" s="214"/>
      <c r="D15" s="214"/>
      <c r="E15" s="214"/>
      <c r="F15" s="214"/>
      <c r="G15" s="214"/>
      <c r="H15" s="214"/>
      <c r="I15" s="214"/>
    </row>
    <row r="16" spans="1:9" s="3" customFormat="1" ht="12.55" x14ac:dyDescent="0.2">
      <c r="A16" s="49"/>
      <c r="B16" s="49"/>
      <c r="C16" s="49"/>
      <c r="D16" s="49"/>
      <c r="E16" s="49"/>
      <c r="F16" s="49"/>
      <c r="G16" s="49"/>
      <c r="H16" s="49"/>
      <c r="I16" s="49"/>
    </row>
    <row r="17" spans="1:9" s="3" customFormat="1" ht="12.55" x14ac:dyDescent="0.2">
      <c r="A17" s="50" t="s">
        <v>60</v>
      </c>
      <c r="B17" s="45"/>
      <c r="C17" s="45"/>
      <c r="D17" s="45"/>
      <c r="E17" s="45"/>
      <c r="F17" s="45"/>
      <c r="G17" s="45"/>
      <c r="H17" s="45"/>
      <c r="I17" s="45"/>
    </row>
    <row r="18" spans="1:9" s="3" customFormat="1" ht="12.55" x14ac:dyDescent="0.2">
      <c r="A18" s="50"/>
      <c r="B18" s="45"/>
      <c r="C18" s="45"/>
      <c r="D18" s="45"/>
      <c r="E18" s="45"/>
      <c r="F18" s="45"/>
      <c r="G18" s="45"/>
      <c r="H18" s="45"/>
      <c r="I18" s="45"/>
    </row>
    <row r="19" spans="1:9" s="3" customFormat="1" ht="12.55" x14ac:dyDescent="0.2">
      <c r="A19" s="214" t="s">
        <v>315</v>
      </c>
      <c r="B19" s="214"/>
      <c r="C19" s="214"/>
      <c r="D19" s="214"/>
      <c r="E19" s="214"/>
      <c r="F19" s="214"/>
      <c r="G19" s="214"/>
      <c r="H19" s="214"/>
      <c r="I19" s="214"/>
    </row>
    <row r="20" spans="1:9" s="3" customFormat="1" ht="12.55" x14ac:dyDescent="0.2">
      <c r="A20" s="214"/>
      <c r="B20" s="214"/>
      <c r="C20" s="214"/>
      <c r="D20" s="214"/>
      <c r="E20" s="214"/>
      <c r="F20" s="214"/>
      <c r="G20" s="214"/>
      <c r="H20" s="214"/>
      <c r="I20" s="214"/>
    </row>
    <row r="21" spans="1:9" s="3" customFormat="1" ht="12.55" x14ac:dyDescent="0.2">
      <c r="A21" s="214"/>
      <c r="B21" s="214"/>
      <c r="C21" s="214"/>
      <c r="D21" s="214"/>
      <c r="E21" s="214"/>
      <c r="F21" s="214"/>
      <c r="G21" s="214"/>
      <c r="H21" s="214"/>
      <c r="I21" s="214"/>
    </row>
    <row r="22" spans="1:9" s="3" customFormat="1" ht="15.05" customHeight="1" x14ac:dyDescent="0.2">
      <c r="A22" s="214"/>
      <c r="B22" s="214"/>
      <c r="C22" s="214"/>
      <c r="D22" s="214"/>
      <c r="E22" s="214"/>
      <c r="F22" s="214"/>
      <c r="G22" s="214"/>
      <c r="H22" s="214"/>
      <c r="I22" s="214"/>
    </row>
    <row r="23" spans="1:9" s="3" customFormat="1" ht="15.05" customHeight="1" x14ac:dyDescent="0.2">
      <c r="A23" s="51"/>
      <c r="B23" s="51"/>
      <c r="C23" s="51"/>
      <c r="D23" s="51"/>
      <c r="E23" s="51"/>
      <c r="F23" s="51"/>
      <c r="G23" s="51"/>
      <c r="H23" s="51"/>
      <c r="I23" s="51"/>
    </row>
    <row r="24" spans="1:9" s="3" customFormat="1" ht="13.15" x14ac:dyDescent="0.25">
      <c r="A24" s="215" t="s">
        <v>12</v>
      </c>
      <c r="B24" s="216"/>
      <c r="C24" s="216"/>
      <c r="D24" s="216"/>
      <c r="E24" s="216"/>
      <c r="F24" s="216"/>
      <c r="G24" s="216"/>
      <c r="H24" s="216"/>
      <c r="I24" s="217"/>
    </row>
    <row r="25" spans="1:9" x14ac:dyDescent="0.3">
      <c r="A25" s="52"/>
      <c r="B25" s="53"/>
      <c r="C25" s="54" t="s">
        <v>27</v>
      </c>
      <c r="D25" s="54" t="s">
        <v>28</v>
      </c>
      <c r="E25" s="54" t="s">
        <v>31</v>
      </c>
      <c r="F25" s="54" t="s">
        <v>33</v>
      </c>
      <c r="G25" s="55" t="s">
        <v>34</v>
      </c>
      <c r="H25" s="55" t="s">
        <v>35</v>
      </c>
      <c r="I25" s="55" t="s">
        <v>36</v>
      </c>
    </row>
    <row r="26" spans="1:9" x14ac:dyDescent="0.3">
      <c r="A26" s="52"/>
      <c r="B26" s="53"/>
      <c r="C26" s="56" t="s">
        <v>10</v>
      </c>
      <c r="D26" s="57" t="s">
        <v>10</v>
      </c>
      <c r="E26" s="58" t="s">
        <v>10</v>
      </c>
      <c r="F26" s="58" t="s">
        <v>10</v>
      </c>
      <c r="G26" s="20" t="s">
        <v>10</v>
      </c>
      <c r="H26" s="56" t="s">
        <v>11</v>
      </c>
      <c r="I26" s="56" t="s">
        <v>11</v>
      </c>
    </row>
    <row r="27" spans="1:9" s="3" customFormat="1" ht="12.55" x14ac:dyDescent="0.2">
      <c r="A27" s="59" t="s">
        <v>0</v>
      </c>
      <c r="B27" s="60"/>
      <c r="C27" s="21">
        <v>1433481</v>
      </c>
      <c r="D27" s="21">
        <v>1776772</v>
      </c>
      <c r="E27" s="61">
        <v>1776772</v>
      </c>
      <c r="F27" s="61">
        <v>0</v>
      </c>
      <c r="G27" s="61">
        <v>0</v>
      </c>
      <c r="H27" s="61">
        <v>0</v>
      </c>
      <c r="I27" s="61">
        <v>0</v>
      </c>
    </row>
    <row r="28" spans="1:9" s="3" customFormat="1" ht="12.55" x14ac:dyDescent="0.2">
      <c r="A28" s="59" t="s">
        <v>1</v>
      </c>
      <c r="B28" s="60"/>
      <c r="C28" s="61">
        <v>3343</v>
      </c>
      <c r="D28" s="61">
        <f t="shared" ref="D28:I28" si="0">C39</f>
        <v>47</v>
      </c>
      <c r="E28" s="61">
        <f t="shared" si="0"/>
        <v>934</v>
      </c>
      <c r="F28" s="61">
        <f t="shared" si="0"/>
        <v>-4.0000000037252903E-2</v>
      </c>
      <c r="G28" s="61">
        <f t="shared" si="0"/>
        <v>-4.0000000037252903E-2</v>
      </c>
      <c r="H28" s="61">
        <f t="shared" si="0"/>
        <v>-4.0000000037252903E-2</v>
      </c>
      <c r="I28" s="61">
        <f t="shared" si="0"/>
        <v>-4.0000000037252903E-2</v>
      </c>
    </row>
    <row r="29" spans="1:9" s="3" customFormat="1" ht="12.55" x14ac:dyDescent="0.2">
      <c r="A29" s="59" t="s">
        <v>2</v>
      </c>
      <c r="B29" s="60"/>
      <c r="C29" s="61">
        <v>834975</v>
      </c>
      <c r="D29" s="61">
        <v>1305113</v>
      </c>
      <c r="E29" s="61">
        <v>1167696.4099999999</v>
      </c>
      <c r="F29" s="61">
        <v>436690.47</v>
      </c>
      <c r="G29" s="61">
        <v>0</v>
      </c>
      <c r="H29" s="61">
        <v>0</v>
      </c>
      <c r="I29" s="61">
        <v>0</v>
      </c>
    </row>
    <row r="30" spans="1:9" s="3" customFormat="1" ht="12.55" x14ac:dyDescent="0.2">
      <c r="A30" s="59" t="s">
        <v>3</v>
      </c>
      <c r="B30" s="60"/>
      <c r="C30" s="61">
        <v>838271</v>
      </c>
      <c r="D30" s="61">
        <v>1304226</v>
      </c>
      <c r="E30" s="62">
        <f>1168629.45+1</f>
        <v>1168630.45</v>
      </c>
      <c r="F30" s="61">
        <v>436690.47</v>
      </c>
      <c r="G30" s="61">
        <v>0</v>
      </c>
      <c r="H30" s="61">
        <v>0</v>
      </c>
      <c r="I30" s="61">
        <v>0</v>
      </c>
    </row>
    <row r="31" spans="1:9" s="3" customFormat="1" ht="12.55" x14ac:dyDescent="0.2">
      <c r="A31" s="59"/>
      <c r="B31" s="60"/>
      <c r="C31" s="61"/>
      <c r="D31" s="61"/>
      <c r="E31" s="61"/>
      <c r="F31" s="61"/>
      <c r="G31" s="61"/>
      <c r="H31" s="61"/>
      <c r="I31" s="61"/>
    </row>
    <row r="32" spans="1:9" s="3" customFormat="1" ht="12.55" x14ac:dyDescent="0.2">
      <c r="A32" s="14" t="s">
        <v>4</v>
      </c>
      <c r="B32" s="11"/>
      <c r="C32" s="25"/>
      <c r="D32" s="25"/>
      <c r="E32" s="25"/>
      <c r="F32" s="25"/>
      <c r="G32" s="25"/>
      <c r="H32" s="25"/>
      <c r="I32" s="24"/>
    </row>
    <row r="33" spans="1:9" s="3" customFormat="1" ht="12.55" x14ac:dyDescent="0.2">
      <c r="A33" s="14" t="s">
        <v>32</v>
      </c>
      <c r="B33" s="15"/>
      <c r="C33" s="26"/>
      <c r="D33" s="25"/>
      <c r="E33" s="25"/>
      <c r="F33" s="25"/>
      <c r="G33" s="25"/>
      <c r="H33" s="25"/>
      <c r="I33" s="24"/>
    </row>
    <row r="34" spans="1:9" s="3" customFormat="1" ht="12.55" x14ac:dyDescent="0.2">
      <c r="A34" s="27"/>
      <c r="B34" s="28"/>
      <c r="C34" s="21"/>
      <c r="D34" s="21"/>
      <c r="E34" s="21"/>
      <c r="F34" s="21"/>
      <c r="G34" s="21"/>
      <c r="H34" s="21"/>
      <c r="I34" s="21"/>
    </row>
    <row r="35" spans="1:9" s="3" customFormat="1" ht="12.55" x14ac:dyDescent="0.2">
      <c r="A35" s="27"/>
      <c r="B35" s="28"/>
      <c r="C35" s="21"/>
      <c r="D35" s="21"/>
      <c r="E35" s="21"/>
      <c r="F35" s="21"/>
      <c r="G35" s="21"/>
      <c r="H35" s="21"/>
      <c r="I35" s="21"/>
    </row>
    <row r="36" spans="1:9" s="3" customFormat="1" ht="12.55" x14ac:dyDescent="0.2">
      <c r="A36" s="27"/>
      <c r="B36" s="28"/>
      <c r="C36" s="21"/>
      <c r="D36" s="21"/>
      <c r="E36" s="21"/>
      <c r="F36" s="21"/>
      <c r="G36" s="21"/>
      <c r="H36" s="21"/>
      <c r="I36" s="21"/>
    </row>
    <row r="37" spans="1:9" s="3" customFormat="1" ht="12.55" x14ac:dyDescent="0.2">
      <c r="A37" s="14" t="s">
        <v>5</v>
      </c>
      <c r="B37" s="15"/>
      <c r="C37" s="24">
        <v>0</v>
      </c>
      <c r="D37" s="24">
        <f t="shared" ref="D37:I37" si="1">SUM(D34:D36)</f>
        <v>0</v>
      </c>
      <c r="E37" s="24">
        <f t="shared" si="1"/>
        <v>0</v>
      </c>
      <c r="F37" s="24">
        <f t="shared" si="1"/>
        <v>0</v>
      </c>
      <c r="G37" s="24">
        <f t="shared" si="1"/>
        <v>0</v>
      </c>
      <c r="H37" s="24">
        <f t="shared" si="1"/>
        <v>0</v>
      </c>
      <c r="I37" s="24">
        <f t="shared" si="1"/>
        <v>0</v>
      </c>
    </row>
    <row r="38" spans="1:9" s="3" customFormat="1" ht="12.55" x14ac:dyDescent="0.2">
      <c r="A38" s="59"/>
      <c r="B38" s="60"/>
      <c r="C38" s="61"/>
      <c r="D38" s="61"/>
      <c r="E38" s="61"/>
      <c r="F38" s="61"/>
      <c r="G38" s="61"/>
      <c r="H38" s="61"/>
      <c r="I38" s="61"/>
    </row>
    <row r="39" spans="1:9" s="3" customFormat="1" ht="12.55" x14ac:dyDescent="0.2">
      <c r="A39" s="59" t="s">
        <v>7</v>
      </c>
      <c r="B39" s="60"/>
      <c r="C39" s="62">
        <v>47</v>
      </c>
      <c r="D39" s="62">
        <f t="shared" ref="D39:I39" si="2">+D28+D29-D30+D37</f>
        <v>934</v>
      </c>
      <c r="E39" s="62">
        <f t="shared" si="2"/>
        <v>-4.0000000037252903E-2</v>
      </c>
      <c r="F39" s="62">
        <f t="shared" si="2"/>
        <v>-4.0000000037252903E-2</v>
      </c>
      <c r="G39" s="62">
        <f t="shared" si="2"/>
        <v>-4.0000000037252903E-2</v>
      </c>
      <c r="H39" s="62">
        <f t="shared" si="2"/>
        <v>-4.0000000037252903E-2</v>
      </c>
      <c r="I39" s="62">
        <f t="shared" si="2"/>
        <v>-4.0000000037252903E-2</v>
      </c>
    </row>
    <row r="40" spans="1:9" s="3" customFormat="1" ht="12.55" x14ac:dyDescent="0.2">
      <c r="A40" s="63"/>
      <c r="B40" s="64"/>
      <c r="C40" s="65"/>
      <c r="D40" s="65"/>
      <c r="E40" s="61"/>
      <c r="F40" s="61"/>
      <c r="G40" s="61"/>
      <c r="H40" s="61"/>
      <c r="I40" s="61"/>
    </row>
    <row r="41" spans="1:9" s="3" customFormat="1" ht="12.55" x14ac:dyDescent="0.2">
      <c r="A41" s="59" t="s">
        <v>24</v>
      </c>
      <c r="B41" s="60"/>
      <c r="C41" s="65">
        <v>977906</v>
      </c>
      <c r="D41" s="65">
        <v>858657</v>
      </c>
      <c r="E41" s="61">
        <v>658516</v>
      </c>
      <c r="F41" s="61">
        <v>0</v>
      </c>
      <c r="G41" s="61">
        <v>0</v>
      </c>
      <c r="H41" s="61">
        <v>0</v>
      </c>
      <c r="I41" s="61">
        <v>0</v>
      </c>
    </row>
    <row r="42" spans="1:9" s="3" customFormat="1" ht="12.55" x14ac:dyDescent="0.2">
      <c r="A42" s="63"/>
      <c r="B42" s="64"/>
      <c r="C42" s="65"/>
      <c r="D42" s="65"/>
      <c r="E42" s="61"/>
      <c r="F42" s="61"/>
      <c r="G42" s="61"/>
      <c r="H42" s="61"/>
      <c r="I42" s="61"/>
    </row>
    <row r="43" spans="1:9" s="3" customFormat="1" ht="12.55" x14ac:dyDescent="0.2">
      <c r="A43" s="59" t="s">
        <v>25</v>
      </c>
      <c r="B43" s="66"/>
      <c r="C43" s="67">
        <v>-977859</v>
      </c>
      <c r="D43" s="67">
        <f t="shared" ref="D43:I43" si="3">D39-D41</f>
        <v>-857723</v>
      </c>
      <c r="E43" s="68">
        <f t="shared" si="3"/>
        <v>-658516.04</v>
      </c>
      <c r="F43" s="68">
        <f t="shared" si="3"/>
        <v>-4.0000000037252903E-2</v>
      </c>
      <c r="G43" s="68">
        <f t="shared" si="3"/>
        <v>-4.0000000037252903E-2</v>
      </c>
      <c r="H43" s="68">
        <f t="shared" si="3"/>
        <v>-4.0000000037252903E-2</v>
      </c>
      <c r="I43" s="68">
        <f t="shared" si="3"/>
        <v>-4.0000000037252903E-2</v>
      </c>
    </row>
    <row r="44" spans="1:9" s="3" customFormat="1" ht="12.55" x14ac:dyDescent="0.2">
      <c r="A44" s="69"/>
      <c r="B44" s="69"/>
      <c r="C44" s="70"/>
      <c r="D44" s="70"/>
      <c r="E44" s="70"/>
      <c r="F44" s="70"/>
      <c r="G44" s="70"/>
      <c r="H44" s="70"/>
      <c r="I44" s="70"/>
    </row>
    <row r="45" spans="1:9" s="3" customFormat="1" ht="12.55" x14ac:dyDescent="0.2">
      <c r="A45" s="71" t="s">
        <v>26</v>
      </c>
      <c r="B45" s="46"/>
      <c r="C45" s="38"/>
      <c r="D45" s="38"/>
      <c r="E45" s="72"/>
      <c r="F45" s="72"/>
      <c r="G45" s="72"/>
      <c r="H45" s="72"/>
      <c r="I45" s="72"/>
    </row>
    <row r="46" spans="1:9" s="3" customFormat="1" ht="12.55" x14ac:dyDescent="0.2">
      <c r="A46" s="73" t="s">
        <v>30</v>
      </c>
      <c r="B46" s="64"/>
      <c r="C46" s="40"/>
      <c r="D46" s="40"/>
      <c r="E46" s="65"/>
      <c r="F46" s="65"/>
      <c r="G46" s="65"/>
      <c r="H46" s="65"/>
      <c r="I46" s="65"/>
    </row>
    <row r="47" spans="1:9" s="3" customFormat="1" ht="12.55" x14ac:dyDescent="0.2">
      <c r="A47" s="59"/>
      <c r="B47" s="60"/>
      <c r="C47" s="61"/>
      <c r="D47" s="61"/>
      <c r="E47" s="61"/>
      <c r="F47" s="61"/>
      <c r="G47" s="61"/>
      <c r="H47" s="61"/>
      <c r="I47" s="61"/>
    </row>
    <row r="48" spans="1:9" s="3" customFormat="1" ht="12.55" x14ac:dyDescent="0.2">
      <c r="A48" s="59" t="s">
        <v>6</v>
      </c>
      <c r="B48" s="60"/>
      <c r="C48" s="21"/>
      <c r="D48" s="21"/>
      <c r="E48" s="61"/>
      <c r="F48" s="61"/>
      <c r="G48" s="61"/>
      <c r="H48" s="61"/>
      <c r="I48" s="61"/>
    </row>
    <row r="49" spans="1:9" s="3" customFormat="1" ht="12.55" x14ac:dyDescent="0.2">
      <c r="A49" s="59"/>
      <c r="B49" s="60"/>
      <c r="C49" s="21"/>
      <c r="D49" s="21"/>
      <c r="E49" s="61"/>
      <c r="F49" s="61"/>
      <c r="G49" s="61"/>
      <c r="H49" s="61"/>
      <c r="I49" s="61"/>
    </row>
    <row r="50" spans="1:9" s="3" customFormat="1" ht="12.55" x14ac:dyDescent="0.2">
      <c r="A50" s="73" t="s">
        <v>8</v>
      </c>
      <c r="B50" s="66"/>
      <c r="C50" s="21"/>
      <c r="D50" s="21"/>
      <c r="E50" s="61"/>
      <c r="F50" s="61"/>
      <c r="G50" s="61"/>
      <c r="H50" s="61"/>
      <c r="I50" s="61"/>
    </row>
    <row r="51" spans="1:9" s="3" customFormat="1" ht="12.55" x14ac:dyDescent="0.2">
      <c r="A51" s="74" t="s">
        <v>9</v>
      </c>
      <c r="B51" s="75"/>
      <c r="C51" s="21"/>
      <c r="D51" s="21"/>
      <c r="E51" s="61"/>
      <c r="F51" s="61"/>
      <c r="G51" s="61"/>
      <c r="H51" s="61"/>
      <c r="I51" s="61"/>
    </row>
  </sheetData>
  <mergeCells count="4">
    <mergeCell ref="A8:I9"/>
    <mergeCell ref="A13:I15"/>
    <mergeCell ref="A19:I22"/>
    <mergeCell ref="A24:I24"/>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6561D-504C-4264-B375-16727598ED32}">
  <sheetPr>
    <pageSetUpPr fitToPage="1"/>
  </sheetPr>
  <dimension ref="A1:I48"/>
  <sheetViews>
    <sheetView zoomScaleNormal="100" zoomScaleSheetLayoutView="70" workbookViewId="0">
      <selection activeCell="B2" sqref="B2"/>
    </sheetView>
  </sheetViews>
  <sheetFormatPr defaultColWidth="9.109375" defaultRowHeight="15.05" x14ac:dyDescent="0.3"/>
  <cols>
    <col min="1" max="2" width="14.6640625" style="44" customWidth="1"/>
    <col min="3" max="8" width="14" style="44" customWidth="1"/>
    <col min="9" max="9" width="13.109375" style="44" customWidth="1"/>
    <col min="10" max="16384" width="9.109375" style="44"/>
  </cols>
  <sheetData>
    <row r="1" spans="1:9" x14ac:dyDescent="0.3">
      <c r="A1" s="43"/>
      <c r="B1" s="43"/>
      <c r="C1" s="43"/>
      <c r="D1" s="43"/>
      <c r="E1" s="43"/>
      <c r="F1" s="43"/>
      <c r="G1" s="43"/>
      <c r="H1" s="43"/>
      <c r="I1" s="43"/>
    </row>
    <row r="2" spans="1:9" s="3" customFormat="1" ht="12.55" x14ac:dyDescent="0.2">
      <c r="A2" s="45" t="s">
        <v>13</v>
      </c>
      <c r="B2" s="6" t="s">
        <v>50</v>
      </c>
      <c r="C2" s="46"/>
      <c r="D2" s="46"/>
      <c r="E2" s="45"/>
      <c r="F2" s="45"/>
      <c r="G2" s="47" t="s">
        <v>14</v>
      </c>
      <c r="H2" s="6" t="s">
        <v>51</v>
      </c>
      <c r="I2" s="46"/>
    </row>
    <row r="3" spans="1:9" s="3" customFormat="1" ht="12.55" x14ac:dyDescent="0.2">
      <c r="A3" s="45" t="s">
        <v>22</v>
      </c>
      <c r="B3" s="6" t="s">
        <v>52</v>
      </c>
      <c r="C3" s="46"/>
      <c r="D3" s="46"/>
      <c r="E3" s="45"/>
      <c r="F3" s="45"/>
      <c r="G3" s="47" t="s">
        <v>15</v>
      </c>
      <c r="H3" s="9" t="s">
        <v>53</v>
      </c>
      <c r="I3" s="48"/>
    </row>
    <row r="4" spans="1:9" s="3" customFormat="1" ht="12.7" customHeight="1" x14ac:dyDescent="0.2">
      <c r="A4" s="45" t="s">
        <v>16</v>
      </c>
      <c r="B4" s="218" t="s">
        <v>61</v>
      </c>
      <c r="C4" s="218"/>
      <c r="D4" s="218"/>
      <c r="E4" s="218"/>
      <c r="F4" s="76"/>
      <c r="G4" s="47" t="s">
        <v>18</v>
      </c>
      <c r="H4" s="11" t="s">
        <v>41</v>
      </c>
      <c r="I4" s="48"/>
    </row>
    <row r="5" spans="1:9" s="3" customFormat="1" ht="12.55" x14ac:dyDescent="0.2">
      <c r="A5" s="45"/>
      <c r="B5" s="219"/>
      <c r="C5" s="219"/>
      <c r="D5" s="219"/>
      <c r="E5" s="219"/>
      <c r="F5" s="76"/>
      <c r="G5" s="47"/>
      <c r="H5" s="77"/>
      <c r="I5" s="77"/>
    </row>
    <row r="6" spans="1:9" s="3" customFormat="1" ht="12.55" x14ac:dyDescent="0.2">
      <c r="A6" s="45" t="s">
        <v>17</v>
      </c>
      <c r="B6" s="10" t="s">
        <v>62</v>
      </c>
      <c r="C6" s="46"/>
      <c r="D6" s="46"/>
      <c r="E6" s="45"/>
      <c r="F6" s="45"/>
      <c r="G6" s="47" t="s">
        <v>19</v>
      </c>
      <c r="H6" s="10" t="s">
        <v>63</v>
      </c>
      <c r="I6" s="46"/>
    </row>
    <row r="7" spans="1:9" s="3" customFormat="1" ht="12.7" customHeight="1" x14ac:dyDescent="0.2">
      <c r="A7" s="45"/>
      <c r="B7" s="45"/>
      <c r="C7" s="45"/>
      <c r="D7" s="45"/>
      <c r="E7" s="45"/>
      <c r="F7" s="45"/>
      <c r="G7" s="45"/>
      <c r="H7" s="45"/>
      <c r="I7" s="45"/>
    </row>
    <row r="8" spans="1:9" s="3" customFormat="1" ht="12.7" customHeight="1" x14ac:dyDescent="0.2">
      <c r="A8" s="45"/>
      <c r="B8" s="45"/>
      <c r="C8" s="45"/>
      <c r="D8" s="45"/>
      <c r="E8" s="45"/>
      <c r="F8" s="45"/>
      <c r="G8" s="45"/>
      <c r="H8" s="45"/>
      <c r="I8" s="45"/>
    </row>
    <row r="9" spans="1:9" s="3" customFormat="1" ht="90" customHeight="1" x14ac:dyDescent="0.2">
      <c r="A9" s="214" t="s">
        <v>64</v>
      </c>
      <c r="B9" s="214"/>
      <c r="C9" s="214"/>
      <c r="D9" s="214"/>
      <c r="E9" s="214"/>
      <c r="F9" s="214"/>
      <c r="G9" s="214"/>
      <c r="H9" s="214"/>
      <c r="I9" s="214"/>
    </row>
    <row r="10" spans="1:9" s="3" customFormat="1" ht="12.55" x14ac:dyDescent="0.2">
      <c r="A10" s="49"/>
      <c r="B10" s="49"/>
      <c r="C10" s="49"/>
      <c r="D10" s="49"/>
      <c r="E10" s="49"/>
      <c r="F10" s="49"/>
      <c r="G10" s="49"/>
      <c r="H10" s="49"/>
      <c r="I10" s="49"/>
    </row>
    <row r="11" spans="1:9" s="3" customFormat="1" ht="12.55" x14ac:dyDescent="0.2">
      <c r="A11" s="50" t="s">
        <v>65</v>
      </c>
    </row>
    <row r="12" spans="1:9" s="3" customFormat="1" ht="12.55" x14ac:dyDescent="0.2">
      <c r="A12" s="50"/>
    </row>
    <row r="13" spans="1:9" s="3" customFormat="1" ht="24.75" customHeight="1" x14ac:dyDescent="0.2">
      <c r="A13" s="214" t="s">
        <v>66</v>
      </c>
      <c r="B13" s="214"/>
      <c r="C13" s="214"/>
      <c r="D13" s="214"/>
      <c r="E13" s="214"/>
      <c r="F13" s="214"/>
      <c r="G13" s="214"/>
      <c r="H13" s="214"/>
      <c r="I13" s="214"/>
    </row>
    <row r="14" spans="1:9" s="3" customFormat="1" ht="12.55" x14ac:dyDescent="0.2">
      <c r="A14" s="49"/>
      <c r="B14" s="49"/>
      <c r="C14" s="49"/>
      <c r="D14" s="49"/>
      <c r="E14" s="49"/>
      <c r="F14" s="49"/>
      <c r="G14" s="49"/>
      <c r="H14" s="49"/>
      <c r="I14" s="49"/>
    </row>
    <row r="15" spans="1:9" s="3" customFormat="1" ht="12.55" x14ac:dyDescent="0.2">
      <c r="A15" s="50" t="s">
        <v>67</v>
      </c>
    </row>
    <row r="16" spans="1:9" s="3" customFormat="1" ht="12.55" x14ac:dyDescent="0.2">
      <c r="A16" s="50"/>
    </row>
    <row r="17" spans="1:9" s="3" customFormat="1" ht="12.7" customHeight="1" x14ac:dyDescent="0.2">
      <c r="A17" s="214" t="s">
        <v>68</v>
      </c>
      <c r="B17" s="214"/>
      <c r="C17" s="214"/>
      <c r="D17" s="214"/>
      <c r="E17" s="214"/>
      <c r="F17" s="214"/>
      <c r="G17" s="214"/>
      <c r="H17" s="214"/>
      <c r="I17" s="214"/>
    </row>
    <row r="18" spans="1:9" s="3" customFormat="1" ht="12.55" x14ac:dyDescent="0.2">
      <c r="A18" s="214"/>
      <c r="B18" s="214"/>
      <c r="C18" s="214"/>
      <c r="D18" s="214"/>
      <c r="E18" s="214"/>
      <c r="F18" s="214"/>
      <c r="G18" s="214"/>
      <c r="H18" s="214"/>
      <c r="I18" s="214"/>
    </row>
    <row r="19" spans="1:9" s="3" customFormat="1" ht="12.55" x14ac:dyDescent="0.2">
      <c r="A19" s="214"/>
      <c r="B19" s="214"/>
      <c r="C19" s="214"/>
      <c r="D19" s="214"/>
      <c r="E19" s="214"/>
      <c r="F19" s="214"/>
      <c r="G19" s="214"/>
      <c r="H19" s="214"/>
      <c r="I19" s="214"/>
    </row>
    <row r="20" spans="1:9" s="3" customFormat="1" ht="12.55" x14ac:dyDescent="0.2">
      <c r="A20" s="51"/>
      <c r="B20" s="51"/>
      <c r="C20" s="51"/>
      <c r="D20" s="51"/>
      <c r="E20" s="51"/>
      <c r="F20" s="51"/>
      <c r="G20" s="51"/>
      <c r="H20" s="51"/>
      <c r="I20" s="51"/>
    </row>
    <row r="21" spans="1:9" s="3" customFormat="1" ht="13.15" x14ac:dyDescent="0.25">
      <c r="A21" s="215" t="s">
        <v>12</v>
      </c>
      <c r="B21" s="216"/>
      <c r="C21" s="216"/>
      <c r="D21" s="216"/>
      <c r="E21" s="216"/>
      <c r="F21" s="216"/>
      <c r="G21" s="216"/>
      <c r="H21" s="216"/>
      <c r="I21" s="217"/>
    </row>
    <row r="22" spans="1:9" x14ac:dyDescent="0.3">
      <c r="A22" s="52"/>
      <c r="B22" s="53"/>
      <c r="C22" s="54" t="s">
        <v>27</v>
      </c>
      <c r="D22" s="54" t="s">
        <v>28</v>
      </c>
      <c r="E22" s="54" t="s">
        <v>31</v>
      </c>
      <c r="F22" s="54" t="s">
        <v>33</v>
      </c>
      <c r="G22" s="55" t="s">
        <v>34</v>
      </c>
      <c r="H22" s="55" t="s">
        <v>35</v>
      </c>
      <c r="I22" s="55" t="s">
        <v>36</v>
      </c>
    </row>
    <row r="23" spans="1:9" x14ac:dyDescent="0.3">
      <c r="A23" s="52"/>
      <c r="B23" s="53"/>
      <c r="C23" s="56" t="s">
        <v>10</v>
      </c>
      <c r="D23" s="57" t="s">
        <v>10</v>
      </c>
      <c r="E23" s="58" t="s">
        <v>10</v>
      </c>
      <c r="F23" s="58" t="s">
        <v>10</v>
      </c>
      <c r="G23" s="20" t="s">
        <v>10</v>
      </c>
      <c r="H23" s="56" t="s">
        <v>11</v>
      </c>
      <c r="I23" s="56" t="s">
        <v>11</v>
      </c>
    </row>
    <row r="24" spans="1:9" s="3" customFormat="1" ht="12.55" x14ac:dyDescent="0.2">
      <c r="A24" s="59" t="s">
        <v>0</v>
      </c>
      <c r="B24" s="60"/>
      <c r="C24" s="61">
        <v>1209203</v>
      </c>
      <c r="D24" s="61">
        <v>0</v>
      </c>
      <c r="E24" s="61">
        <v>0</v>
      </c>
      <c r="F24" s="61">
        <v>0</v>
      </c>
      <c r="G24" s="61">
        <v>0</v>
      </c>
      <c r="H24" s="61">
        <v>0</v>
      </c>
      <c r="I24" s="61">
        <v>0</v>
      </c>
    </row>
    <row r="25" spans="1:9" s="3" customFormat="1" ht="12.55" x14ac:dyDescent="0.2">
      <c r="A25" s="59" t="s">
        <v>1</v>
      </c>
      <c r="B25" s="60"/>
      <c r="C25" s="61">
        <v>3000</v>
      </c>
      <c r="D25" s="61">
        <f t="shared" ref="D25:I25" si="0">C36</f>
        <v>7</v>
      </c>
      <c r="E25" s="61">
        <f t="shared" si="0"/>
        <v>0</v>
      </c>
      <c r="F25" s="61">
        <f t="shared" si="0"/>
        <v>0</v>
      </c>
      <c r="G25" s="61">
        <f t="shared" si="0"/>
        <v>0</v>
      </c>
      <c r="H25" s="61">
        <f t="shared" si="0"/>
        <v>0</v>
      </c>
      <c r="I25" s="61">
        <f t="shared" si="0"/>
        <v>0</v>
      </c>
    </row>
    <row r="26" spans="1:9" s="3" customFormat="1" ht="12.55" x14ac:dyDescent="0.2">
      <c r="A26" s="59" t="s">
        <v>2</v>
      </c>
      <c r="B26" s="60"/>
      <c r="C26" s="61">
        <v>918649</v>
      </c>
      <c r="D26" s="21">
        <v>557621</v>
      </c>
      <c r="E26" s="61">
        <v>0</v>
      </c>
      <c r="F26" s="61">
        <v>0</v>
      </c>
      <c r="G26" s="61">
        <v>0</v>
      </c>
      <c r="H26" s="61">
        <v>0</v>
      </c>
      <c r="I26" s="61">
        <v>0</v>
      </c>
    </row>
    <row r="27" spans="1:9" s="3" customFormat="1" ht="12.55" x14ac:dyDescent="0.2">
      <c r="A27" s="59" t="s">
        <v>3</v>
      </c>
      <c r="B27" s="60"/>
      <c r="C27" s="61">
        <v>921642</v>
      </c>
      <c r="D27" s="21">
        <v>557628</v>
      </c>
      <c r="E27" s="61">
        <v>0</v>
      </c>
      <c r="F27" s="61">
        <v>0</v>
      </c>
      <c r="G27" s="61">
        <v>0</v>
      </c>
      <c r="H27" s="61">
        <v>0</v>
      </c>
      <c r="I27" s="61">
        <v>0</v>
      </c>
    </row>
    <row r="28" spans="1:9" s="3" customFormat="1" ht="12.55" x14ac:dyDescent="0.2">
      <c r="A28" s="59"/>
      <c r="B28" s="60"/>
      <c r="C28" s="61"/>
      <c r="D28" s="61"/>
      <c r="E28" s="61"/>
      <c r="F28" s="61"/>
      <c r="G28" s="61"/>
      <c r="H28" s="61"/>
      <c r="I28" s="61"/>
    </row>
    <row r="29" spans="1:9" s="3" customFormat="1" ht="12.55" x14ac:dyDescent="0.2">
      <c r="A29" s="14" t="s">
        <v>4</v>
      </c>
      <c r="B29" s="11"/>
      <c r="C29" s="25"/>
      <c r="D29" s="25"/>
      <c r="E29" s="25"/>
      <c r="F29" s="25"/>
      <c r="G29" s="25"/>
      <c r="H29" s="25"/>
      <c r="I29" s="24"/>
    </row>
    <row r="30" spans="1:9" s="3" customFormat="1" ht="12.55" x14ac:dyDescent="0.2">
      <c r="A30" s="14" t="s">
        <v>32</v>
      </c>
      <c r="B30" s="15"/>
      <c r="C30" s="26"/>
      <c r="D30" s="25"/>
      <c r="E30" s="25"/>
      <c r="F30" s="25"/>
      <c r="G30" s="25"/>
      <c r="H30" s="25"/>
      <c r="I30" s="24"/>
    </row>
    <row r="31" spans="1:9" s="3" customFormat="1" ht="12.55" x14ac:dyDescent="0.2">
      <c r="A31" s="27"/>
      <c r="B31" s="28"/>
      <c r="C31" s="21"/>
      <c r="D31" s="21"/>
      <c r="E31" s="21"/>
      <c r="F31" s="21"/>
      <c r="G31" s="21"/>
      <c r="H31" s="21"/>
      <c r="I31" s="21"/>
    </row>
    <row r="32" spans="1:9" s="3" customFormat="1" ht="12.55" x14ac:dyDescent="0.2">
      <c r="A32" s="27"/>
      <c r="B32" s="28"/>
      <c r="C32" s="21"/>
      <c r="D32" s="21"/>
      <c r="E32" s="21"/>
      <c r="F32" s="21"/>
      <c r="G32" s="21"/>
      <c r="H32" s="21"/>
      <c r="I32" s="21"/>
    </row>
    <row r="33" spans="1:9" s="3" customFormat="1" ht="12.55" x14ac:dyDescent="0.2">
      <c r="A33" s="27"/>
      <c r="B33" s="28"/>
      <c r="C33" s="21"/>
      <c r="D33" s="21"/>
      <c r="E33" s="21"/>
      <c r="F33" s="21"/>
      <c r="G33" s="21"/>
      <c r="H33" s="21"/>
      <c r="I33" s="21"/>
    </row>
    <row r="34" spans="1:9" s="3" customFormat="1" ht="12.55" x14ac:dyDescent="0.2">
      <c r="A34" s="14" t="s">
        <v>5</v>
      </c>
      <c r="B34" s="15"/>
      <c r="C34" s="24">
        <v>0</v>
      </c>
      <c r="D34" s="24">
        <f t="shared" ref="D34:I34" si="1">SUM(D31:D33)</f>
        <v>0</v>
      </c>
      <c r="E34" s="24">
        <f t="shared" si="1"/>
        <v>0</v>
      </c>
      <c r="F34" s="24">
        <f t="shared" si="1"/>
        <v>0</v>
      </c>
      <c r="G34" s="24">
        <f t="shared" si="1"/>
        <v>0</v>
      </c>
      <c r="H34" s="24">
        <f t="shared" si="1"/>
        <v>0</v>
      </c>
      <c r="I34" s="24">
        <f t="shared" si="1"/>
        <v>0</v>
      </c>
    </row>
    <row r="35" spans="1:9" s="3" customFormat="1" ht="12.55" x14ac:dyDescent="0.2">
      <c r="A35" s="59"/>
      <c r="B35" s="60"/>
      <c r="C35" s="61"/>
      <c r="D35" s="61"/>
      <c r="E35" s="61"/>
      <c r="F35" s="61"/>
      <c r="G35" s="61"/>
      <c r="H35" s="61"/>
      <c r="I35" s="61"/>
    </row>
    <row r="36" spans="1:9" s="3" customFormat="1" ht="12.55" x14ac:dyDescent="0.2">
      <c r="A36" s="59" t="s">
        <v>7</v>
      </c>
      <c r="B36" s="60"/>
      <c r="C36" s="24">
        <v>7</v>
      </c>
      <c r="D36" s="24">
        <f t="shared" ref="D36:I36" si="2">+D25+D26-D27+D34</f>
        <v>0</v>
      </c>
      <c r="E36" s="62">
        <f t="shared" si="2"/>
        <v>0</v>
      </c>
      <c r="F36" s="62">
        <f t="shared" si="2"/>
        <v>0</v>
      </c>
      <c r="G36" s="62">
        <f t="shared" si="2"/>
        <v>0</v>
      </c>
      <c r="H36" s="62">
        <f t="shared" si="2"/>
        <v>0</v>
      </c>
      <c r="I36" s="62">
        <f t="shared" si="2"/>
        <v>0</v>
      </c>
    </row>
    <row r="37" spans="1:9" s="3" customFormat="1" ht="12.55" x14ac:dyDescent="0.2">
      <c r="A37" s="63"/>
      <c r="B37" s="64"/>
      <c r="C37" s="40"/>
      <c r="D37" s="40"/>
      <c r="E37" s="61"/>
      <c r="F37" s="61"/>
      <c r="G37" s="61"/>
      <c r="H37" s="61"/>
      <c r="I37" s="61"/>
    </row>
    <row r="38" spans="1:9" s="3" customFormat="1" ht="12.55" x14ac:dyDescent="0.2">
      <c r="A38" s="59" t="s">
        <v>24</v>
      </c>
      <c r="B38" s="60"/>
      <c r="C38" s="40">
        <v>656656</v>
      </c>
      <c r="D38" s="40"/>
      <c r="E38" s="61"/>
      <c r="F38" s="61"/>
      <c r="G38" s="61">
        <v>0</v>
      </c>
      <c r="H38" s="61">
        <v>0</v>
      </c>
      <c r="I38" s="61">
        <v>0</v>
      </c>
    </row>
    <row r="39" spans="1:9" s="3" customFormat="1" ht="12.55" x14ac:dyDescent="0.2">
      <c r="A39" s="63"/>
      <c r="B39" s="64"/>
      <c r="C39" s="40"/>
      <c r="D39" s="40"/>
      <c r="E39" s="61"/>
      <c r="F39" s="61"/>
      <c r="G39" s="61"/>
      <c r="H39" s="61"/>
      <c r="I39" s="61"/>
    </row>
    <row r="40" spans="1:9" s="3" customFormat="1" ht="12.55" x14ac:dyDescent="0.2">
      <c r="A40" s="59" t="s">
        <v>25</v>
      </c>
      <c r="B40" s="66"/>
      <c r="C40" s="78">
        <v>-656649</v>
      </c>
      <c r="D40" s="78">
        <f t="shared" ref="D40:I40" si="3">D36-D38</f>
        <v>0</v>
      </c>
      <c r="E40" s="68">
        <f t="shared" si="3"/>
        <v>0</v>
      </c>
      <c r="F40" s="68">
        <f t="shared" si="3"/>
        <v>0</v>
      </c>
      <c r="G40" s="68">
        <f t="shared" si="3"/>
        <v>0</v>
      </c>
      <c r="H40" s="68">
        <f t="shared" si="3"/>
        <v>0</v>
      </c>
      <c r="I40" s="68">
        <f t="shared" si="3"/>
        <v>0</v>
      </c>
    </row>
    <row r="41" spans="1:9" s="3" customFormat="1" ht="12.55" x14ac:dyDescent="0.2">
      <c r="A41" s="69"/>
      <c r="B41" s="69"/>
      <c r="C41" s="70"/>
      <c r="D41" s="70"/>
      <c r="E41" s="70"/>
      <c r="F41" s="70"/>
      <c r="G41" s="70"/>
      <c r="H41" s="70"/>
      <c r="I41" s="70"/>
    </row>
    <row r="42" spans="1:9" s="3" customFormat="1" ht="12.55" x14ac:dyDescent="0.2">
      <c r="A42" s="71" t="s">
        <v>26</v>
      </c>
      <c r="B42" s="46"/>
      <c r="C42" s="38"/>
      <c r="D42" s="38"/>
      <c r="E42" s="72"/>
      <c r="F42" s="72"/>
      <c r="G42" s="72"/>
      <c r="H42" s="72"/>
      <c r="I42" s="72"/>
    </row>
    <row r="43" spans="1:9" s="3" customFormat="1" ht="12.55" x14ac:dyDescent="0.2">
      <c r="A43" s="73" t="s">
        <v>30</v>
      </c>
      <c r="B43" s="64"/>
      <c r="C43" s="40"/>
      <c r="D43" s="40"/>
      <c r="E43" s="65"/>
      <c r="F43" s="65"/>
      <c r="G43" s="65"/>
      <c r="H43" s="65"/>
      <c r="I43" s="65"/>
    </row>
    <row r="44" spans="1:9" s="3" customFormat="1" ht="12.55" x14ac:dyDescent="0.2">
      <c r="A44" s="59"/>
      <c r="B44" s="60"/>
      <c r="C44" s="61"/>
      <c r="D44" s="61"/>
      <c r="E44" s="61"/>
      <c r="F44" s="61"/>
      <c r="G44" s="61"/>
      <c r="H44" s="61"/>
      <c r="I44" s="61"/>
    </row>
    <row r="45" spans="1:9" s="3" customFormat="1" ht="12.55" x14ac:dyDescent="0.2">
      <c r="A45" s="59" t="s">
        <v>6</v>
      </c>
      <c r="B45" s="60"/>
      <c r="C45" s="21"/>
      <c r="D45" s="21"/>
      <c r="E45" s="61"/>
      <c r="F45" s="61"/>
      <c r="G45" s="61"/>
      <c r="H45" s="61"/>
      <c r="I45" s="61"/>
    </row>
    <row r="46" spans="1:9" s="3" customFormat="1" ht="12.55" x14ac:dyDescent="0.2">
      <c r="A46" s="59"/>
      <c r="B46" s="60"/>
      <c r="C46" s="21"/>
      <c r="D46" s="21"/>
      <c r="E46" s="61"/>
      <c r="F46" s="61"/>
      <c r="G46" s="61"/>
      <c r="H46" s="61"/>
      <c r="I46" s="61"/>
    </row>
    <row r="47" spans="1:9" s="3" customFormat="1" ht="12.55" x14ac:dyDescent="0.2">
      <c r="A47" s="73" t="s">
        <v>8</v>
      </c>
      <c r="B47" s="66"/>
      <c r="C47" s="21"/>
      <c r="D47" s="21"/>
      <c r="E47" s="61"/>
      <c r="F47" s="61"/>
      <c r="G47" s="61"/>
      <c r="H47" s="61"/>
      <c r="I47" s="61"/>
    </row>
    <row r="48" spans="1:9" s="3" customFormat="1" ht="12.55" x14ac:dyDescent="0.2">
      <c r="A48" s="74" t="s">
        <v>9</v>
      </c>
      <c r="B48" s="75"/>
      <c r="C48" s="21"/>
      <c r="D48" s="21"/>
      <c r="E48" s="61"/>
      <c r="F48" s="61"/>
      <c r="G48" s="61"/>
      <c r="H48" s="61"/>
      <c r="I48" s="61"/>
    </row>
  </sheetData>
  <mergeCells count="5">
    <mergeCell ref="B4:E5"/>
    <mergeCell ref="A9:I9"/>
    <mergeCell ref="A13:I13"/>
    <mergeCell ref="A17:I19"/>
    <mergeCell ref="A21:I21"/>
  </mergeCells>
  <printOptions horizontalCentered="1"/>
  <pageMargins left="0.7" right="0.7" top="0.75" bottom="0.75" header="0.3" footer="0.3"/>
  <pageSetup scale="7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4FE4E-2749-44C6-A638-0283F5F6F146}">
  <sheetPr>
    <pageSetUpPr fitToPage="1"/>
  </sheetPr>
  <dimension ref="A1:L45"/>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82"/>
      <c r="F1" s="1"/>
      <c r="G1" s="1"/>
      <c r="H1" s="1"/>
      <c r="I1" s="1"/>
    </row>
    <row r="2" spans="1:9" x14ac:dyDescent="0.2">
      <c r="A2" s="4" t="s">
        <v>13</v>
      </c>
      <c r="B2" s="6" t="s">
        <v>50</v>
      </c>
      <c r="C2" s="6"/>
      <c r="D2" s="6"/>
      <c r="E2" s="4"/>
      <c r="F2" s="4"/>
      <c r="G2" s="7" t="s">
        <v>14</v>
      </c>
      <c r="H2" s="6" t="s">
        <v>97</v>
      </c>
      <c r="I2" s="6"/>
    </row>
    <row r="3" spans="1:9" x14ac:dyDescent="0.2">
      <c r="A3" s="4" t="s">
        <v>22</v>
      </c>
      <c r="B3" s="6" t="s">
        <v>87</v>
      </c>
      <c r="C3" s="6"/>
      <c r="D3" s="6"/>
      <c r="E3" s="4"/>
      <c r="F3" s="4"/>
      <c r="G3" s="7" t="s">
        <v>15</v>
      </c>
      <c r="H3" s="9" t="s">
        <v>98</v>
      </c>
      <c r="I3" s="9"/>
    </row>
    <row r="4" spans="1:9" x14ac:dyDescent="0.2">
      <c r="A4" s="4" t="s">
        <v>16</v>
      </c>
      <c r="B4" s="6" t="s">
        <v>99</v>
      </c>
      <c r="C4" s="6"/>
      <c r="D4" s="6"/>
      <c r="E4" s="4"/>
      <c r="F4" s="4"/>
      <c r="G4" s="7" t="s">
        <v>18</v>
      </c>
      <c r="H4" s="6" t="s">
        <v>77</v>
      </c>
      <c r="I4" s="6"/>
    </row>
    <row r="5" spans="1:9" ht="63.7" customHeight="1" x14ac:dyDescent="0.2">
      <c r="A5" s="4" t="s">
        <v>17</v>
      </c>
      <c r="B5" s="220" t="s">
        <v>100</v>
      </c>
      <c r="C5" s="220"/>
      <c r="D5" s="220"/>
      <c r="E5" s="4"/>
      <c r="F5" s="4"/>
      <c r="G5" s="7" t="s">
        <v>19</v>
      </c>
      <c r="H5" s="9" t="s">
        <v>101</v>
      </c>
      <c r="I5" s="9"/>
    </row>
    <row r="8" spans="1:9" ht="30.05" customHeight="1" x14ac:dyDescent="0.2">
      <c r="A8" s="214" t="s">
        <v>102</v>
      </c>
      <c r="B8" s="214"/>
      <c r="C8" s="214"/>
      <c r="D8" s="214"/>
      <c r="E8" s="214"/>
      <c r="F8" s="214"/>
      <c r="G8" s="214"/>
      <c r="H8" s="214"/>
      <c r="I8" s="214"/>
    </row>
    <row r="10" spans="1:9" x14ac:dyDescent="0.2">
      <c r="A10" s="214" t="s">
        <v>103</v>
      </c>
      <c r="B10" s="214"/>
      <c r="C10" s="214"/>
      <c r="D10" s="214"/>
      <c r="E10" s="214"/>
      <c r="F10" s="214"/>
      <c r="G10" s="214"/>
      <c r="H10" s="214"/>
      <c r="I10" s="214"/>
    </row>
    <row r="12" spans="1:9" x14ac:dyDescent="0.2">
      <c r="A12" s="214" t="s">
        <v>104</v>
      </c>
      <c r="B12" s="214"/>
      <c r="C12" s="214"/>
      <c r="D12" s="214"/>
      <c r="E12" s="214"/>
      <c r="F12" s="214"/>
      <c r="G12" s="214"/>
      <c r="H12" s="214"/>
      <c r="I12" s="214"/>
    </row>
    <row r="14" spans="1:9" x14ac:dyDescent="0.2">
      <c r="A14" s="214" t="s">
        <v>95</v>
      </c>
      <c r="B14" s="214"/>
      <c r="C14" s="214"/>
      <c r="D14" s="214"/>
      <c r="E14" s="214"/>
      <c r="F14" s="214"/>
      <c r="G14" s="214"/>
      <c r="H14" s="214"/>
      <c r="I14" s="214"/>
    </row>
    <row r="16" spans="1:9" ht="20.7" customHeight="1" x14ac:dyDescent="0.2">
      <c r="A16" s="214" t="s">
        <v>105</v>
      </c>
      <c r="B16" s="214"/>
      <c r="C16" s="214"/>
      <c r="D16" s="214"/>
      <c r="E16" s="214"/>
      <c r="F16" s="214"/>
      <c r="G16" s="214"/>
      <c r="H16" s="214"/>
      <c r="I16" s="214"/>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1">
        <v>351500</v>
      </c>
      <c r="D21" s="22">
        <v>0</v>
      </c>
      <c r="E21" s="22">
        <v>0</v>
      </c>
      <c r="F21" s="22">
        <v>0</v>
      </c>
      <c r="G21" s="21"/>
      <c r="H21" s="21"/>
      <c r="I21" s="21"/>
    </row>
    <row r="22" spans="1:12" x14ac:dyDescent="0.2">
      <c r="A22" s="14" t="s">
        <v>1</v>
      </c>
      <c r="B22" s="15"/>
      <c r="C22" s="21">
        <v>0</v>
      </c>
      <c r="D22" s="22">
        <v>0</v>
      </c>
      <c r="E22" s="22">
        <v>0</v>
      </c>
      <c r="F22" s="22">
        <v>0</v>
      </c>
      <c r="G22" s="21">
        <f t="shared" ref="G22:I22" si="0">F33</f>
        <v>0</v>
      </c>
      <c r="H22" s="21">
        <f t="shared" si="0"/>
        <v>0</v>
      </c>
      <c r="I22" s="21">
        <f t="shared" si="0"/>
        <v>0</v>
      </c>
    </row>
    <row r="23" spans="1:12" x14ac:dyDescent="0.2">
      <c r="A23" s="14" t="s">
        <v>2</v>
      </c>
      <c r="B23" s="15"/>
      <c r="C23" s="21">
        <v>25668</v>
      </c>
      <c r="D23" s="22">
        <v>0</v>
      </c>
      <c r="E23" s="22">
        <v>0</v>
      </c>
      <c r="F23" s="22">
        <v>0</v>
      </c>
      <c r="G23" s="21">
        <v>0</v>
      </c>
      <c r="H23" s="21">
        <v>0</v>
      </c>
      <c r="I23" s="21">
        <v>0</v>
      </c>
    </row>
    <row r="24" spans="1:12" x14ac:dyDescent="0.2">
      <c r="A24" s="14" t="s">
        <v>3</v>
      </c>
      <c r="B24" s="15"/>
      <c r="C24" s="21">
        <v>25668</v>
      </c>
      <c r="D24" s="22">
        <v>0</v>
      </c>
      <c r="E24" s="22">
        <v>0</v>
      </c>
      <c r="F24" s="22">
        <v>0</v>
      </c>
      <c r="G24" s="21">
        <v>0</v>
      </c>
      <c r="H24" s="21">
        <v>0</v>
      </c>
      <c r="I24" s="21">
        <v>0</v>
      </c>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v>0</v>
      </c>
      <c r="D31" s="29">
        <v>0</v>
      </c>
      <c r="E31" s="29">
        <v>0</v>
      </c>
      <c r="F31" s="29">
        <v>0</v>
      </c>
      <c r="G31" s="24">
        <f t="shared" ref="G31:I31" si="1">SUM(G28:G30)</f>
        <v>0</v>
      </c>
      <c r="H31" s="24">
        <f t="shared" si="1"/>
        <v>0</v>
      </c>
      <c r="I31" s="24">
        <f t="shared" si="1"/>
        <v>0</v>
      </c>
    </row>
    <row r="32" spans="1:12" x14ac:dyDescent="0.2">
      <c r="A32" s="14"/>
      <c r="B32" s="15"/>
      <c r="C32" s="30"/>
      <c r="D32" s="30"/>
      <c r="E32" s="30"/>
      <c r="F32" s="30"/>
      <c r="G32" s="21"/>
      <c r="H32" s="21"/>
      <c r="I32" s="21"/>
    </row>
    <row r="33" spans="1:9" x14ac:dyDescent="0.2">
      <c r="A33" s="14" t="s">
        <v>7</v>
      </c>
      <c r="B33" s="15"/>
      <c r="C33" s="29">
        <v>0</v>
      </c>
      <c r="D33" s="29">
        <v>0</v>
      </c>
      <c r="E33" s="29">
        <v>0</v>
      </c>
      <c r="F33" s="29">
        <v>0</v>
      </c>
      <c r="G33" s="24">
        <f>+G22+G23-G24+G31</f>
        <v>0</v>
      </c>
      <c r="H33" s="24">
        <f>+H22+H23-H24+H31</f>
        <v>0</v>
      </c>
      <c r="I33" s="24">
        <f t="shared" ref="I33" si="2">+I22+I23-I24+I31</f>
        <v>0</v>
      </c>
    </row>
    <row r="34" spans="1:9" x14ac:dyDescent="0.2">
      <c r="A34" s="27"/>
      <c r="B34" s="28"/>
      <c r="C34" s="31"/>
      <c r="D34" s="31"/>
      <c r="E34" s="30"/>
      <c r="F34" s="30"/>
      <c r="G34" s="21"/>
      <c r="H34" s="21"/>
      <c r="I34" s="21"/>
    </row>
    <row r="35" spans="1:9" x14ac:dyDescent="0.2">
      <c r="A35" s="14" t="s">
        <v>24</v>
      </c>
      <c r="B35" s="15"/>
      <c r="C35" s="31"/>
      <c r="D35" s="31"/>
      <c r="E35" s="30"/>
      <c r="F35" s="30"/>
      <c r="G35" s="21"/>
      <c r="H35" s="21"/>
      <c r="I35" s="21"/>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F6EB7-DC36-49A0-B41E-D6FF32A3C580}">
  <sheetPr>
    <pageSetUpPr fitToPage="1"/>
  </sheetPr>
  <dimension ref="A1:I46"/>
  <sheetViews>
    <sheetView zoomScaleNormal="100" zoomScaleSheetLayoutView="70" workbookViewId="0">
      <selection activeCell="B2" sqref="B2"/>
    </sheetView>
  </sheetViews>
  <sheetFormatPr defaultColWidth="8.88671875" defaultRowHeight="12.55" x14ac:dyDescent="0.2"/>
  <cols>
    <col min="1" max="2" width="15.6640625" style="3" customWidth="1"/>
    <col min="3" max="8" width="12.44140625" style="3" customWidth="1"/>
    <col min="9" max="9" width="11.6640625" style="3" customWidth="1"/>
    <col min="10" max="16384" width="8.88671875" style="3"/>
  </cols>
  <sheetData>
    <row r="1" spans="1:9" x14ac:dyDescent="0.2">
      <c r="A1" s="45"/>
      <c r="B1" s="45"/>
      <c r="C1" s="45"/>
      <c r="D1" s="45"/>
      <c r="E1" s="45"/>
      <c r="F1" s="45"/>
      <c r="G1" s="45"/>
      <c r="H1" s="45"/>
      <c r="I1" s="45"/>
    </row>
    <row r="2" spans="1:9" x14ac:dyDescent="0.2">
      <c r="A2" s="45" t="s">
        <v>13</v>
      </c>
      <c r="B2" s="46" t="s">
        <v>50</v>
      </c>
      <c r="C2" s="46"/>
      <c r="D2" s="46"/>
      <c r="E2" s="45"/>
      <c r="F2" s="45"/>
      <c r="G2" s="47" t="s">
        <v>14</v>
      </c>
      <c r="H2" s="46" t="s">
        <v>303</v>
      </c>
      <c r="I2" s="46"/>
    </row>
    <row r="3" spans="1:9" x14ac:dyDescent="0.2">
      <c r="A3" s="45" t="s">
        <v>22</v>
      </c>
      <c r="B3" s="46" t="s">
        <v>304</v>
      </c>
      <c r="C3" s="46"/>
      <c r="D3" s="46"/>
      <c r="E3" s="45"/>
      <c r="F3" s="45"/>
      <c r="G3" s="47" t="s">
        <v>15</v>
      </c>
      <c r="H3" s="102" t="s">
        <v>305</v>
      </c>
      <c r="I3" s="48"/>
    </row>
    <row r="4" spans="1:9" x14ac:dyDescent="0.2">
      <c r="A4" s="45" t="s">
        <v>16</v>
      </c>
      <c r="B4" s="46" t="s">
        <v>306</v>
      </c>
      <c r="C4" s="46"/>
      <c r="D4" s="46"/>
      <c r="E4" s="45"/>
      <c r="F4" s="45"/>
      <c r="G4" s="47" t="s">
        <v>18</v>
      </c>
      <c r="H4" s="46" t="s">
        <v>41</v>
      </c>
      <c r="I4" s="46"/>
    </row>
    <row r="5" spans="1:9" x14ac:dyDescent="0.2">
      <c r="A5" s="45" t="s">
        <v>17</v>
      </c>
      <c r="B5" s="46" t="s">
        <v>307</v>
      </c>
      <c r="C5" s="48"/>
      <c r="D5" s="48"/>
      <c r="E5" s="45"/>
      <c r="F5" s="45"/>
      <c r="G5" s="47" t="s">
        <v>19</v>
      </c>
      <c r="H5" s="48" t="s">
        <v>308</v>
      </c>
      <c r="I5" s="48"/>
    </row>
    <row r="6" spans="1:9" x14ac:dyDescent="0.2">
      <c r="A6" s="45"/>
      <c r="B6" s="45"/>
      <c r="C6" s="45"/>
      <c r="D6" s="45"/>
      <c r="E6" s="45"/>
      <c r="F6" s="45"/>
      <c r="G6" s="45"/>
      <c r="H6" s="45"/>
      <c r="I6" s="45"/>
    </row>
    <row r="7" spans="1:9" x14ac:dyDescent="0.2">
      <c r="A7" s="45"/>
      <c r="B7" s="45"/>
      <c r="C7" s="45"/>
      <c r="D7" s="45"/>
      <c r="E7" s="45"/>
      <c r="F7" s="45"/>
      <c r="G7" s="45"/>
      <c r="H7" s="45"/>
      <c r="I7" s="45"/>
    </row>
    <row r="8" spans="1:9" x14ac:dyDescent="0.2">
      <c r="A8" s="45" t="s">
        <v>309</v>
      </c>
      <c r="B8" s="45"/>
      <c r="C8" s="45"/>
      <c r="D8" s="45"/>
      <c r="E8" s="45"/>
      <c r="F8" s="45"/>
      <c r="G8" s="45"/>
      <c r="H8" s="45"/>
      <c r="I8" s="45"/>
    </row>
    <row r="9" spans="1:9" x14ac:dyDescent="0.2">
      <c r="A9" s="45"/>
      <c r="B9" s="45"/>
      <c r="C9" s="45"/>
      <c r="D9" s="45"/>
      <c r="E9" s="45"/>
      <c r="F9" s="45"/>
      <c r="G9" s="45"/>
      <c r="H9" s="45"/>
      <c r="I9" s="45"/>
    </row>
    <row r="10" spans="1:9" x14ac:dyDescent="0.2">
      <c r="A10" s="45" t="s">
        <v>310</v>
      </c>
      <c r="B10" s="45"/>
      <c r="C10" s="45"/>
      <c r="D10" s="45"/>
      <c r="E10" s="45"/>
      <c r="F10" s="45"/>
      <c r="G10" s="45"/>
      <c r="H10" s="45"/>
      <c r="I10" s="45"/>
    </row>
    <row r="11" spans="1:9" x14ac:dyDescent="0.2">
      <c r="A11" s="45"/>
      <c r="B11" s="45"/>
      <c r="C11" s="45"/>
      <c r="D11" s="45"/>
      <c r="E11" s="45"/>
      <c r="F11" s="45"/>
      <c r="G11" s="45"/>
      <c r="H11" s="45"/>
      <c r="I11" s="45"/>
    </row>
    <row r="12" spans="1:9" x14ac:dyDescent="0.2">
      <c r="A12" s="45" t="s">
        <v>311</v>
      </c>
      <c r="B12" s="45"/>
      <c r="C12" s="45"/>
      <c r="D12" s="45"/>
      <c r="E12" s="45"/>
      <c r="F12" s="45"/>
      <c r="G12" s="45"/>
      <c r="H12" s="45"/>
      <c r="I12" s="45"/>
    </row>
    <row r="13" spans="1:9" x14ac:dyDescent="0.2">
      <c r="A13" s="45" t="s">
        <v>312</v>
      </c>
      <c r="B13" s="45"/>
      <c r="C13" s="45"/>
      <c r="D13" s="45"/>
      <c r="E13" s="45"/>
      <c r="F13" s="45"/>
      <c r="G13" s="45"/>
      <c r="H13" s="45"/>
      <c r="I13" s="45"/>
    </row>
    <row r="14" spans="1:9" x14ac:dyDescent="0.2">
      <c r="A14" s="45"/>
      <c r="B14" s="45"/>
      <c r="C14" s="45"/>
      <c r="D14" s="45"/>
      <c r="E14" s="45"/>
      <c r="F14" s="45"/>
      <c r="G14" s="45"/>
      <c r="H14" s="45"/>
      <c r="I14" s="45"/>
    </row>
    <row r="15" spans="1:9" x14ac:dyDescent="0.2">
      <c r="A15" s="45" t="s">
        <v>176</v>
      </c>
      <c r="B15" s="45"/>
      <c r="C15" s="45"/>
      <c r="D15" s="45"/>
      <c r="E15" s="45"/>
      <c r="F15" s="45"/>
      <c r="G15" s="45"/>
      <c r="H15" s="45"/>
      <c r="I15" s="45"/>
    </row>
    <row r="16" spans="1:9" x14ac:dyDescent="0.2">
      <c r="A16" s="45"/>
      <c r="B16" s="45"/>
      <c r="C16" s="45"/>
      <c r="D16" s="45"/>
      <c r="E16" s="45"/>
      <c r="F16" s="45"/>
      <c r="G16" s="45"/>
      <c r="H16" s="45"/>
      <c r="I16" s="45"/>
    </row>
    <row r="17" spans="1:9" x14ac:dyDescent="0.2">
      <c r="A17" s="3" t="s">
        <v>313</v>
      </c>
      <c r="B17" s="45"/>
      <c r="C17" s="45"/>
      <c r="D17" s="45"/>
      <c r="E17" s="45"/>
      <c r="F17" s="45"/>
      <c r="G17" s="45"/>
      <c r="H17" s="45"/>
      <c r="I17" s="45"/>
    </row>
    <row r="18" spans="1:9" x14ac:dyDescent="0.2">
      <c r="A18" s="45"/>
      <c r="B18" s="45"/>
      <c r="C18" s="45"/>
      <c r="D18" s="45"/>
      <c r="E18" s="45"/>
      <c r="F18" s="45"/>
      <c r="G18" s="45"/>
      <c r="H18" s="45"/>
      <c r="I18" s="45"/>
    </row>
    <row r="19" spans="1:9" ht="13.15" x14ac:dyDescent="0.25">
      <c r="A19" s="215" t="s">
        <v>12</v>
      </c>
      <c r="B19" s="216"/>
      <c r="C19" s="216"/>
      <c r="D19" s="216"/>
      <c r="E19" s="216"/>
      <c r="F19" s="216"/>
      <c r="G19" s="216"/>
      <c r="H19" s="216"/>
      <c r="I19" s="217"/>
    </row>
    <row r="20" spans="1:9" x14ac:dyDescent="0.2">
      <c r="A20" s="59"/>
      <c r="B20" s="60"/>
      <c r="C20" s="93" t="s">
        <v>27</v>
      </c>
      <c r="D20" s="93" t="s">
        <v>28</v>
      </c>
      <c r="E20" s="93" t="s">
        <v>31</v>
      </c>
      <c r="F20" s="93" t="s">
        <v>33</v>
      </c>
      <c r="G20" s="93" t="s">
        <v>34</v>
      </c>
      <c r="H20" s="93" t="s">
        <v>35</v>
      </c>
      <c r="I20" s="93" t="s">
        <v>36</v>
      </c>
    </row>
    <row r="21" spans="1:9" x14ac:dyDescent="0.2">
      <c r="A21" s="59"/>
      <c r="B21" s="60"/>
      <c r="C21" s="18" t="s">
        <v>10</v>
      </c>
      <c r="D21" s="19" t="s">
        <v>10</v>
      </c>
      <c r="E21" s="18" t="s">
        <v>10</v>
      </c>
      <c r="F21" s="18" t="s">
        <v>10</v>
      </c>
      <c r="G21" s="20" t="s">
        <v>10</v>
      </c>
      <c r="H21" s="20" t="s">
        <v>11</v>
      </c>
      <c r="I21" s="20" t="s">
        <v>11</v>
      </c>
    </row>
    <row r="22" spans="1:9" x14ac:dyDescent="0.2">
      <c r="A22" s="59" t="s">
        <v>0</v>
      </c>
      <c r="B22" s="60"/>
      <c r="C22" s="24">
        <v>2496642</v>
      </c>
      <c r="D22" s="21">
        <v>1738746</v>
      </c>
      <c r="E22" s="21">
        <v>898311</v>
      </c>
      <c r="F22" s="21">
        <v>100000</v>
      </c>
      <c r="G22" s="61">
        <v>0</v>
      </c>
      <c r="H22" s="61">
        <v>0</v>
      </c>
      <c r="I22" s="61">
        <v>0</v>
      </c>
    </row>
    <row r="23" spans="1:9" x14ac:dyDescent="0.2">
      <c r="A23" s="59" t="s">
        <v>1</v>
      </c>
      <c r="B23" s="60"/>
      <c r="C23" s="24">
        <v>9106</v>
      </c>
      <c r="D23" s="21">
        <v>119318</v>
      </c>
      <c r="E23" s="21">
        <v>21951</v>
      </c>
      <c r="F23" s="21">
        <v>5674</v>
      </c>
      <c r="G23" s="61">
        <f>F34</f>
        <v>-1.9999999996798579E-2</v>
      </c>
      <c r="H23" s="61">
        <f>G34</f>
        <v>-1.9999999996798579E-2</v>
      </c>
      <c r="I23" s="61">
        <f>H34</f>
        <v>-1.9999999996798579E-2</v>
      </c>
    </row>
    <row r="24" spans="1:9" x14ac:dyDescent="0.2">
      <c r="A24" s="59" t="s">
        <v>2</v>
      </c>
      <c r="B24" s="60"/>
      <c r="C24" s="24">
        <v>868108</v>
      </c>
      <c r="D24" s="21">
        <v>743068</v>
      </c>
      <c r="E24" s="21">
        <v>644990</v>
      </c>
      <c r="F24" s="21">
        <v>27162.25</v>
      </c>
      <c r="G24" s="61">
        <v>0</v>
      </c>
      <c r="H24" s="61">
        <v>0</v>
      </c>
      <c r="I24" s="61">
        <v>0</v>
      </c>
    </row>
    <row r="25" spans="1:9" x14ac:dyDescent="0.2">
      <c r="A25" s="59" t="s">
        <v>3</v>
      </c>
      <c r="B25" s="60"/>
      <c r="C25" s="24">
        <v>757896</v>
      </c>
      <c r="D25" s="21">
        <v>840435</v>
      </c>
      <c r="E25" s="21">
        <v>661267</v>
      </c>
      <c r="F25" s="24">
        <v>32836.269999999997</v>
      </c>
      <c r="G25" s="61">
        <v>0</v>
      </c>
      <c r="H25" s="61">
        <v>0</v>
      </c>
      <c r="I25" s="61">
        <v>0</v>
      </c>
    </row>
    <row r="26" spans="1:9" x14ac:dyDescent="0.2">
      <c r="A26" s="59"/>
      <c r="B26" s="60"/>
      <c r="C26" s="24"/>
      <c r="D26" s="21"/>
      <c r="E26" s="21"/>
      <c r="F26" s="21"/>
      <c r="G26" s="61"/>
      <c r="H26" s="61"/>
      <c r="I26" s="61"/>
    </row>
    <row r="27" spans="1:9" x14ac:dyDescent="0.2">
      <c r="A27" s="14" t="s">
        <v>4</v>
      </c>
      <c r="B27" s="11"/>
      <c r="C27" s="25"/>
      <c r="D27" s="25"/>
      <c r="E27" s="25"/>
      <c r="F27" s="25"/>
      <c r="G27" s="25"/>
      <c r="H27" s="25"/>
      <c r="I27" s="24"/>
    </row>
    <row r="28" spans="1:9" x14ac:dyDescent="0.2">
      <c r="A28" s="14" t="s">
        <v>32</v>
      </c>
      <c r="B28" s="15"/>
      <c r="C28" s="24"/>
      <c r="D28" s="26"/>
      <c r="E28" s="25"/>
      <c r="F28" s="25"/>
      <c r="G28" s="25"/>
      <c r="H28" s="25"/>
      <c r="I28" s="24"/>
    </row>
    <row r="29" spans="1:9" x14ac:dyDescent="0.2">
      <c r="A29" s="27"/>
      <c r="B29" s="28"/>
      <c r="C29" s="24"/>
      <c r="D29" s="21"/>
      <c r="E29" s="21"/>
      <c r="F29" s="21"/>
      <c r="G29" s="21"/>
      <c r="H29" s="21"/>
      <c r="I29" s="21"/>
    </row>
    <row r="30" spans="1:9" x14ac:dyDescent="0.2">
      <c r="A30" s="27"/>
      <c r="B30" s="28"/>
      <c r="C30" s="24"/>
      <c r="D30" s="21"/>
      <c r="E30" s="21"/>
      <c r="F30" s="21"/>
      <c r="G30" s="21"/>
      <c r="H30" s="21"/>
      <c r="I30" s="21"/>
    </row>
    <row r="31" spans="1:9" x14ac:dyDescent="0.2">
      <c r="A31" s="27"/>
      <c r="B31" s="28"/>
      <c r="C31" s="24"/>
      <c r="D31" s="21"/>
      <c r="E31" s="21"/>
      <c r="F31" s="21"/>
      <c r="G31" s="21"/>
      <c r="H31" s="21"/>
      <c r="I31" s="21"/>
    </row>
    <row r="32" spans="1:9" x14ac:dyDescent="0.2">
      <c r="A32" s="14" t="s">
        <v>5</v>
      </c>
      <c r="B32" s="15"/>
      <c r="C32" s="24">
        <v>0</v>
      </c>
      <c r="D32" s="24">
        <v>0</v>
      </c>
      <c r="E32" s="24">
        <v>0</v>
      </c>
      <c r="F32" s="24">
        <v>0</v>
      </c>
      <c r="G32" s="24">
        <f t="shared" ref="G32:I32" si="0">SUM(G29:G31)</f>
        <v>0</v>
      </c>
      <c r="H32" s="24">
        <f t="shared" si="0"/>
        <v>0</v>
      </c>
      <c r="I32" s="24">
        <f t="shared" si="0"/>
        <v>0</v>
      </c>
    </row>
    <row r="33" spans="1:9" x14ac:dyDescent="0.2">
      <c r="A33" s="59"/>
      <c r="B33" s="60"/>
      <c r="C33" s="24"/>
      <c r="D33" s="21"/>
      <c r="E33" s="21"/>
      <c r="F33" s="21"/>
      <c r="G33" s="61"/>
      <c r="H33" s="61"/>
      <c r="I33" s="61"/>
    </row>
    <row r="34" spans="1:9" x14ac:dyDescent="0.2">
      <c r="A34" s="59" t="s">
        <v>7</v>
      </c>
      <c r="B34" s="60"/>
      <c r="C34" s="24">
        <v>119318</v>
      </c>
      <c r="D34" s="24">
        <v>21951</v>
      </c>
      <c r="E34" s="24">
        <v>5674</v>
      </c>
      <c r="F34" s="24">
        <v>-1.9999999996798579E-2</v>
      </c>
      <c r="G34" s="62">
        <f t="shared" ref="G34:I34" si="1">+G23+G24-G25+G32</f>
        <v>-1.9999999996798579E-2</v>
      </c>
      <c r="H34" s="62">
        <f t="shared" si="1"/>
        <v>-1.9999999996798579E-2</v>
      </c>
      <c r="I34" s="62">
        <f t="shared" si="1"/>
        <v>-1.9999999996798579E-2</v>
      </c>
    </row>
    <row r="35" spans="1:9" x14ac:dyDescent="0.2">
      <c r="A35" s="63"/>
      <c r="B35" s="64"/>
      <c r="C35" s="96"/>
      <c r="D35" s="40"/>
      <c r="E35" s="40"/>
      <c r="F35" s="21"/>
      <c r="G35" s="61"/>
      <c r="H35" s="61"/>
      <c r="I35" s="61"/>
    </row>
    <row r="36" spans="1:9" x14ac:dyDescent="0.2">
      <c r="A36" s="59" t="s">
        <v>24</v>
      </c>
      <c r="B36" s="60"/>
      <c r="C36" s="96">
        <v>376408</v>
      </c>
      <c r="D36" s="40">
        <v>497386</v>
      </c>
      <c r="E36" s="40">
        <v>0</v>
      </c>
      <c r="F36" s="21"/>
      <c r="G36" s="61"/>
      <c r="H36" s="61"/>
      <c r="I36" s="61"/>
    </row>
    <row r="37" spans="1:9" x14ac:dyDescent="0.2">
      <c r="A37" s="63"/>
      <c r="B37" s="64"/>
      <c r="C37" s="96"/>
      <c r="D37" s="40"/>
      <c r="E37" s="40"/>
      <c r="F37" s="21"/>
      <c r="G37" s="61"/>
      <c r="H37" s="61"/>
      <c r="I37" s="61"/>
    </row>
    <row r="38" spans="1:9" x14ac:dyDescent="0.2">
      <c r="A38" s="59" t="s">
        <v>25</v>
      </c>
      <c r="B38" s="66"/>
      <c r="C38" s="78">
        <v>-257090</v>
      </c>
      <c r="D38" s="78">
        <v>-475435</v>
      </c>
      <c r="E38" s="78">
        <v>5674</v>
      </c>
      <c r="F38" s="97">
        <v>-1.9999999996798579E-2</v>
      </c>
      <c r="G38" s="68">
        <f t="shared" ref="G38:I38" si="2">G34-G36</f>
        <v>-1.9999999996798579E-2</v>
      </c>
      <c r="H38" s="68">
        <f t="shared" si="2"/>
        <v>-1.9999999996798579E-2</v>
      </c>
      <c r="I38" s="68">
        <f t="shared" si="2"/>
        <v>-1.9999999996798579E-2</v>
      </c>
    </row>
    <row r="39" spans="1:9" x14ac:dyDescent="0.2">
      <c r="A39" s="69"/>
      <c r="B39" s="69"/>
      <c r="C39" s="70"/>
      <c r="D39" s="70"/>
      <c r="E39" s="70"/>
      <c r="F39" s="70"/>
      <c r="G39" s="70"/>
      <c r="H39" s="70"/>
      <c r="I39" s="70"/>
    </row>
    <row r="40" spans="1:9" x14ac:dyDescent="0.2">
      <c r="A40" s="71" t="s">
        <v>26</v>
      </c>
      <c r="B40" s="46"/>
      <c r="C40" s="38"/>
      <c r="D40" s="38"/>
      <c r="E40" s="72"/>
      <c r="F40" s="72"/>
      <c r="G40" s="72"/>
      <c r="H40" s="72"/>
      <c r="I40" s="72"/>
    </row>
    <row r="41" spans="1:9" ht="14.25" customHeight="1" x14ac:dyDescent="0.2">
      <c r="A41" s="73" t="s">
        <v>30</v>
      </c>
      <c r="B41" s="64"/>
      <c r="C41" s="40"/>
      <c r="D41" s="40"/>
      <c r="E41" s="65"/>
      <c r="F41" s="65"/>
      <c r="G41" s="65"/>
      <c r="H41" s="65"/>
      <c r="I41" s="65"/>
    </row>
    <row r="42" spans="1:9" hidden="1" x14ac:dyDescent="0.2">
      <c r="A42" s="59"/>
      <c r="B42" s="60"/>
      <c r="C42" s="61"/>
      <c r="D42" s="61"/>
      <c r="E42" s="61"/>
      <c r="F42" s="61"/>
      <c r="G42" s="61"/>
      <c r="H42" s="61"/>
      <c r="I42" s="61"/>
    </row>
    <row r="43" spans="1:9" hidden="1" x14ac:dyDescent="0.2">
      <c r="A43" s="59" t="s">
        <v>6</v>
      </c>
      <c r="B43" s="60"/>
      <c r="C43" s="21"/>
      <c r="D43" s="21"/>
      <c r="E43" s="61"/>
      <c r="F43" s="61"/>
      <c r="G43" s="61"/>
      <c r="H43" s="61"/>
      <c r="I43" s="61"/>
    </row>
    <row r="44" spans="1:9" x14ac:dyDescent="0.2">
      <c r="A44" s="59"/>
      <c r="B44" s="60"/>
      <c r="C44" s="21"/>
      <c r="D44" s="21"/>
      <c r="E44" s="61"/>
      <c r="F44" s="61"/>
      <c r="G44" s="61"/>
      <c r="H44" s="61"/>
      <c r="I44" s="61"/>
    </row>
    <row r="45" spans="1:9" x14ac:dyDescent="0.2">
      <c r="A45" s="73" t="s">
        <v>8</v>
      </c>
      <c r="B45" s="66"/>
      <c r="C45" s="21"/>
      <c r="D45" s="21"/>
      <c r="E45" s="61"/>
      <c r="F45" s="61"/>
      <c r="G45" s="61"/>
      <c r="H45" s="61"/>
      <c r="I45" s="61"/>
    </row>
    <row r="46" spans="1:9" x14ac:dyDescent="0.2">
      <c r="A46" s="74" t="s">
        <v>9</v>
      </c>
      <c r="B46" s="75"/>
      <c r="C46" s="21"/>
      <c r="D46" s="21"/>
      <c r="E46" s="61"/>
      <c r="F46" s="61"/>
      <c r="G46" s="61"/>
      <c r="H46" s="61"/>
      <c r="I46" s="61"/>
    </row>
  </sheetData>
  <sheetProtection selectLockedCells="1"/>
  <mergeCells count="1">
    <mergeCell ref="A19:I19"/>
  </mergeCells>
  <printOptions horizontalCentered="1"/>
  <pageMargins left="0.7" right="0.7" top="0.75" bottom="0.75" header="0.3" footer="0.3"/>
  <pageSetup scale="91" orientation="landscape" horizontalDpi="4294967295" verticalDpi="4294967295" r:id="rId1"/>
  <headerFooter alignWithMargins="0">
    <oddHeader>&amp;C&amp;"Arial,Bold"Report on Non-General Fund Information
&amp;"Arial,Regular"for Submittal to the 2022 Legislature</oddHeader>
    <oddFooter>&amp;LForm 37-47 (rev. 9/7/21)</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5D5EBB-E7B4-4772-B141-DAEFF0D1B6E0}">
  <sheetPr>
    <pageSetUpPr fitToPage="1"/>
  </sheetPr>
  <dimension ref="A1:I50"/>
  <sheetViews>
    <sheetView zoomScaleNormal="100" zoomScaleSheetLayoutView="70" workbookViewId="0">
      <selection activeCell="B2" sqref="B2"/>
    </sheetView>
  </sheetViews>
  <sheetFormatPr defaultColWidth="9.109375" defaultRowHeight="15.05" x14ac:dyDescent="0.3"/>
  <cols>
    <col min="1" max="2" width="14.6640625" style="44" customWidth="1"/>
    <col min="3" max="8" width="14" style="44" customWidth="1"/>
    <col min="9" max="9" width="13.109375" style="44" customWidth="1"/>
    <col min="10" max="16384" width="9.109375" style="44"/>
  </cols>
  <sheetData>
    <row r="1" spans="1:9" x14ac:dyDescent="0.3">
      <c r="A1" s="43"/>
      <c r="B1" s="43"/>
      <c r="C1" s="43"/>
      <c r="D1" s="43"/>
      <c r="E1" s="43"/>
      <c r="F1" s="43"/>
      <c r="G1" s="43"/>
      <c r="H1" s="43"/>
      <c r="I1" s="43"/>
    </row>
    <row r="2" spans="1:9" s="3" customFormat="1" ht="12.55" x14ac:dyDescent="0.2">
      <c r="A2" s="45" t="s">
        <v>13</v>
      </c>
      <c r="B2" s="10" t="s">
        <v>50</v>
      </c>
      <c r="C2" s="46"/>
      <c r="D2" s="46"/>
      <c r="E2" s="45"/>
      <c r="F2" s="45"/>
      <c r="G2" s="47" t="s">
        <v>14</v>
      </c>
      <c r="H2" s="6" t="s">
        <v>51</v>
      </c>
      <c r="I2" s="46"/>
    </row>
    <row r="3" spans="1:9" s="3" customFormat="1" ht="12.55" x14ac:dyDescent="0.2">
      <c r="A3" s="45" t="s">
        <v>22</v>
      </c>
      <c r="B3" s="10" t="s">
        <v>52</v>
      </c>
      <c r="C3" s="46"/>
      <c r="D3" s="46"/>
      <c r="E3" s="45"/>
      <c r="F3" s="45"/>
      <c r="G3" s="47" t="s">
        <v>15</v>
      </c>
      <c r="H3" s="9" t="s">
        <v>53</v>
      </c>
      <c r="I3" s="48"/>
    </row>
    <row r="4" spans="1:9" s="3" customFormat="1" ht="12.55" x14ac:dyDescent="0.2">
      <c r="A4" s="45" t="s">
        <v>16</v>
      </c>
      <c r="B4" s="10" t="s">
        <v>69</v>
      </c>
      <c r="C4" s="46"/>
      <c r="D4" s="46"/>
      <c r="E4" s="45"/>
      <c r="F4" s="45"/>
      <c r="G4" s="47" t="s">
        <v>18</v>
      </c>
      <c r="H4" s="10" t="s">
        <v>41</v>
      </c>
      <c r="I4" s="46"/>
    </row>
    <row r="5" spans="1:9" s="3" customFormat="1" ht="12.55" x14ac:dyDescent="0.2">
      <c r="A5" s="45" t="s">
        <v>17</v>
      </c>
      <c r="B5" s="10" t="s">
        <v>70</v>
      </c>
      <c r="C5" s="48"/>
      <c r="D5" s="48"/>
      <c r="E5" s="45"/>
      <c r="F5" s="45"/>
      <c r="G5" s="47" t="s">
        <v>19</v>
      </c>
      <c r="H5" s="11" t="s">
        <v>71</v>
      </c>
      <c r="I5" s="48"/>
    </row>
    <row r="6" spans="1:9" s="3" customFormat="1" ht="12.55" x14ac:dyDescent="0.2">
      <c r="A6" s="45"/>
      <c r="B6" s="45"/>
      <c r="C6" s="45"/>
      <c r="D6" s="45"/>
      <c r="E6" s="45"/>
      <c r="F6" s="45"/>
      <c r="G6" s="45"/>
      <c r="H6" s="45"/>
      <c r="I6" s="45"/>
    </row>
    <row r="7" spans="1:9" s="3" customFormat="1" ht="12.55" x14ac:dyDescent="0.2">
      <c r="A7" s="45"/>
      <c r="B7" s="45"/>
      <c r="C7" s="45"/>
      <c r="D7" s="45"/>
      <c r="E7" s="45"/>
      <c r="F7" s="45"/>
      <c r="G7" s="45"/>
      <c r="H7" s="45"/>
      <c r="I7" s="45"/>
    </row>
    <row r="8" spans="1:9" s="3" customFormat="1" ht="12.7" customHeight="1" x14ac:dyDescent="0.2">
      <c r="A8" s="214" t="s">
        <v>72</v>
      </c>
      <c r="B8" s="214"/>
      <c r="C8" s="214"/>
      <c r="D8" s="214"/>
      <c r="E8" s="214"/>
      <c r="F8" s="214"/>
      <c r="G8" s="214"/>
      <c r="H8" s="214"/>
      <c r="I8" s="214"/>
    </row>
    <row r="9" spans="1:9" s="3" customFormat="1" ht="12.7" customHeight="1" x14ac:dyDescent="0.2">
      <c r="A9" s="214"/>
      <c r="B9" s="214"/>
      <c r="C9" s="214"/>
      <c r="D9" s="214"/>
      <c r="E9" s="214"/>
      <c r="F9" s="214"/>
      <c r="G9" s="214"/>
      <c r="H9" s="214"/>
      <c r="I9" s="214"/>
    </row>
    <row r="10" spans="1:9" s="3" customFormat="1" ht="12.55" x14ac:dyDescent="0.2">
      <c r="A10" s="49"/>
      <c r="B10" s="49"/>
      <c r="C10" s="49"/>
      <c r="D10" s="49"/>
      <c r="E10" s="49"/>
      <c r="F10" s="49"/>
      <c r="G10" s="49"/>
      <c r="H10" s="49"/>
      <c r="I10" s="49"/>
    </row>
    <row r="11" spans="1:9" s="3" customFormat="1" ht="12.55" x14ac:dyDescent="0.2">
      <c r="A11" s="50" t="s">
        <v>73</v>
      </c>
    </row>
    <row r="12" spans="1:9" s="3" customFormat="1" ht="12.55" x14ac:dyDescent="0.2">
      <c r="A12" s="50"/>
    </row>
    <row r="13" spans="1:9" s="3" customFormat="1" ht="12.7" customHeight="1" x14ac:dyDescent="0.2">
      <c r="A13" s="214" t="s">
        <v>74</v>
      </c>
      <c r="B13" s="214"/>
      <c r="C13" s="214"/>
      <c r="D13" s="214"/>
      <c r="E13" s="214"/>
      <c r="F13" s="214"/>
      <c r="G13" s="214"/>
      <c r="H13" s="214"/>
      <c r="I13" s="214"/>
    </row>
    <row r="14" spans="1:9" s="3" customFormat="1" ht="12.55" x14ac:dyDescent="0.2">
      <c r="A14" s="214"/>
      <c r="B14" s="214"/>
      <c r="C14" s="214"/>
      <c r="D14" s="214"/>
      <c r="E14" s="214"/>
      <c r="F14" s="214"/>
      <c r="G14" s="214"/>
      <c r="H14" s="214"/>
      <c r="I14" s="214"/>
    </row>
    <row r="15" spans="1:9" s="3" customFormat="1" ht="12.55" x14ac:dyDescent="0.2">
      <c r="A15" s="49"/>
      <c r="B15" s="49"/>
      <c r="C15" s="49"/>
      <c r="D15" s="49"/>
      <c r="E15" s="49"/>
      <c r="F15" s="49"/>
      <c r="G15" s="49"/>
      <c r="H15" s="49"/>
      <c r="I15" s="49"/>
    </row>
    <row r="16" spans="1:9" s="3" customFormat="1" ht="13.95" customHeight="1" x14ac:dyDescent="0.2">
      <c r="A16" s="50" t="s">
        <v>60</v>
      </c>
    </row>
    <row r="17" spans="1:9" s="3" customFormat="1" ht="13.95" customHeight="1" x14ac:dyDescent="0.2">
      <c r="A17" s="50"/>
    </row>
    <row r="18" spans="1:9" s="3" customFormat="1" ht="12.7" customHeight="1" x14ac:dyDescent="0.2">
      <c r="A18" s="214" t="s">
        <v>75</v>
      </c>
      <c r="B18" s="214"/>
      <c r="C18" s="214"/>
      <c r="D18" s="214"/>
      <c r="E18" s="214"/>
      <c r="F18" s="214"/>
      <c r="G18" s="214"/>
      <c r="H18" s="214"/>
      <c r="I18" s="214"/>
    </row>
    <row r="19" spans="1:9" s="3" customFormat="1" ht="12.55" x14ac:dyDescent="0.2">
      <c r="A19" s="214"/>
      <c r="B19" s="214"/>
      <c r="C19" s="214"/>
      <c r="D19" s="214"/>
      <c r="E19" s="214"/>
      <c r="F19" s="214"/>
      <c r="G19" s="214"/>
      <c r="H19" s="214"/>
      <c r="I19" s="214"/>
    </row>
    <row r="20" spans="1:9" s="3" customFormat="1" ht="12.55" x14ac:dyDescent="0.2">
      <c r="A20" s="214"/>
      <c r="B20" s="214"/>
      <c r="C20" s="214"/>
      <c r="D20" s="214"/>
      <c r="E20" s="214"/>
      <c r="F20" s="214"/>
      <c r="G20" s="214"/>
      <c r="H20" s="214"/>
      <c r="I20" s="214"/>
    </row>
    <row r="21" spans="1:9" s="3" customFormat="1" ht="12.55" x14ac:dyDescent="0.2">
      <c r="A21" s="214"/>
      <c r="B21" s="214"/>
      <c r="C21" s="214"/>
      <c r="D21" s="214"/>
      <c r="E21" s="214"/>
      <c r="F21" s="214"/>
      <c r="G21" s="214"/>
      <c r="H21" s="214"/>
      <c r="I21" s="214"/>
    </row>
    <row r="22" spans="1:9" s="3" customFormat="1" ht="12.55" x14ac:dyDescent="0.2">
      <c r="A22" s="51"/>
      <c r="B22" s="51"/>
      <c r="C22" s="51"/>
      <c r="D22" s="51"/>
      <c r="E22" s="51"/>
      <c r="F22" s="51"/>
      <c r="G22" s="51"/>
      <c r="H22" s="51"/>
      <c r="I22" s="51"/>
    </row>
    <row r="23" spans="1:9" s="3" customFormat="1" ht="13.15" x14ac:dyDescent="0.25">
      <c r="A23" s="215" t="s">
        <v>12</v>
      </c>
      <c r="B23" s="216"/>
      <c r="C23" s="216"/>
      <c r="D23" s="216"/>
      <c r="E23" s="216"/>
      <c r="F23" s="216"/>
      <c r="G23" s="216"/>
      <c r="H23" s="216"/>
      <c r="I23" s="217"/>
    </row>
    <row r="24" spans="1:9" x14ac:dyDescent="0.3">
      <c r="A24" s="52"/>
      <c r="B24" s="53"/>
      <c r="C24" s="54" t="s">
        <v>27</v>
      </c>
      <c r="D24" s="54" t="s">
        <v>28</v>
      </c>
      <c r="E24" s="54" t="s">
        <v>31</v>
      </c>
      <c r="F24" s="54" t="s">
        <v>33</v>
      </c>
      <c r="G24" s="55" t="s">
        <v>34</v>
      </c>
      <c r="H24" s="55" t="s">
        <v>35</v>
      </c>
      <c r="I24" s="55" t="s">
        <v>36</v>
      </c>
    </row>
    <row r="25" spans="1:9" x14ac:dyDescent="0.3">
      <c r="A25" s="52"/>
      <c r="B25" s="53"/>
      <c r="C25" s="56" t="s">
        <v>10</v>
      </c>
      <c r="D25" s="57" t="s">
        <v>10</v>
      </c>
      <c r="E25" s="58" t="s">
        <v>10</v>
      </c>
      <c r="F25" s="58" t="s">
        <v>10</v>
      </c>
      <c r="G25" s="20" t="s">
        <v>10</v>
      </c>
      <c r="H25" s="56" t="s">
        <v>11</v>
      </c>
      <c r="I25" s="56" t="s">
        <v>11</v>
      </c>
    </row>
    <row r="26" spans="1:9" s="3" customFormat="1" ht="12.55" x14ac:dyDescent="0.2">
      <c r="A26" s="59" t="s">
        <v>0</v>
      </c>
      <c r="B26" s="60"/>
      <c r="C26" s="61">
        <v>405724</v>
      </c>
      <c r="D26" s="61">
        <v>150152</v>
      </c>
      <c r="E26" s="61">
        <v>37538</v>
      </c>
      <c r="F26" s="61">
        <v>37538</v>
      </c>
      <c r="G26" s="61">
        <v>37538</v>
      </c>
      <c r="H26" s="61">
        <v>37538</v>
      </c>
      <c r="I26" s="61">
        <v>37538</v>
      </c>
    </row>
    <row r="27" spans="1:9" s="3" customFormat="1" ht="12.55" x14ac:dyDescent="0.2">
      <c r="A27" s="59" t="s">
        <v>1</v>
      </c>
      <c r="B27" s="60"/>
      <c r="C27" s="61">
        <v>0</v>
      </c>
      <c r="D27" s="61">
        <f t="shared" ref="D27:I27" si="0">C38</f>
        <v>37538</v>
      </c>
      <c r="E27" s="61">
        <f t="shared" si="0"/>
        <v>350959</v>
      </c>
      <c r="F27" s="61">
        <f t="shared" si="0"/>
        <v>379965.72</v>
      </c>
      <c r="G27" s="61">
        <f t="shared" si="0"/>
        <v>417503.72</v>
      </c>
      <c r="H27" s="61">
        <f t="shared" si="0"/>
        <v>455041.72</v>
      </c>
      <c r="I27" s="61">
        <f t="shared" si="0"/>
        <v>455041.72</v>
      </c>
    </row>
    <row r="28" spans="1:9" s="3" customFormat="1" ht="12.55" x14ac:dyDescent="0.2">
      <c r="A28" s="59" t="s">
        <v>2</v>
      </c>
      <c r="B28" s="60"/>
      <c r="C28" s="61">
        <v>37538</v>
      </c>
      <c r="D28" s="21">
        <v>494609</v>
      </c>
      <c r="E28" s="61">
        <v>37538</v>
      </c>
      <c r="F28" s="61">
        <v>37538</v>
      </c>
      <c r="G28" s="61">
        <v>37538</v>
      </c>
      <c r="H28" s="61">
        <v>37538</v>
      </c>
      <c r="I28" s="61">
        <v>37538</v>
      </c>
    </row>
    <row r="29" spans="1:9" s="3" customFormat="1" ht="12.55" x14ac:dyDescent="0.2">
      <c r="A29" s="59" t="s">
        <v>3</v>
      </c>
      <c r="B29" s="60"/>
      <c r="C29" s="61">
        <v>0</v>
      </c>
      <c r="D29" s="61">
        <v>181188</v>
      </c>
      <c r="E29" s="62">
        <v>8531.2800000000007</v>
      </c>
      <c r="F29" s="61">
        <v>0</v>
      </c>
      <c r="G29" s="61">
        <v>0</v>
      </c>
      <c r="H29" s="61">
        <v>37538</v>
      </c>
      <c r="I29" s="61">
        <v>37538</v>
      </c>
    </row>
    <row r="30" spans="1:9" s="3" customFormat="1" ht="12.55" x14ac:dyDescent="0.2">
      <c r="A30" s="59"/>
      <c r="B30" s="60"/>
      <c r="C30" s="61"/>
      <c r="D30" s="61"/>
      <c r="E30" s="61"/>
      <c r="F30" s="61"/>
      <c r="G30" s="61"/>
      <c r="H30" s="61"/>
      <c r="I30" s="61"/>
    </row>
    <row r="31" spans="1:9" s="3" customFormat="1" ht="12.55" x14ac:dyDescent="0.2">
      <c r="A31" s="14" t="s">
        <v>4</v>
      </c>
      <c r="B31" s="11"/>
      <c r="C31" s="25"/>
      <c r="D31" s="25"/>
      <c r="E31" s="25"/>
      <c r="F31" s="25"/>
      <c r="G31" s="25"/>
      <c r="H31" s="25"/>
      <c r="I31" s="24"/>
    </row>
    <row r="32" spans="1:9" s="3" customFormat="1" ht="12.55" x14ac:dyDescent="0.2">
      <c r="A32" s="14" t="s">
        <v>32</v>
      </c>
      <c r="B32" s="15"/>
      <c r="C32" s="26"/>
      <c r="D32" s="25"/>
      <c r="E32" s="25"/>
      <c r="F32" s="25"/>
      <c r="G32" s="25"/>
      <c r="H32" s="25"/>
      <c r="I32" s="24"/>
    </row>
    <row r="33" spans="1:9" s="3" customFormat="1" ht="12.55" x14ac:dyDescent="0.2">
      <c r="A33" s="27"/>
      <c r="B33" s="28"/>
      <c r="C33" s="21"/>
      <c r="D33" s="21"/>
      <c r="E33" s="21"/>
      <c r="F33" s="21"/>
      <c r="G33" s="21"/>
      <c r="H33" s="21"/>
      <c r="I33" s="21"/>
    </row>
    <row r="34" spans="1:9" s="3" customFormat="1" ht="12.55" x14ac:dyDescent="0.2">
      <c r="A34" s="27"/>
      <c r="B34" s="28"/>
      <c r="C34" s="21"/>
      <c r="D34" s="21"/>
      <c r="E34" s="21"/>
      <c r="F34" s="21"/>
      <c r="G34" s="21"/>
      <c r="H34" s="21"/>
      <c r="I34" s="21"/>
    </row>
    <row r="35" spans="1:9" s="3" customFormat="1" ht="12.55" x14ac:dyDescent="0.2">
      <c r="A35" s="27"/>
      <c r="B35" s="28"/>
      <c r="C35" s="21"/>
      <c r="D35" s="21"/>
      <c r="E35" s="21"/>
      <c r="F35" s="21"/>
      <c r="G35" s="21"/>
      <c r="H35" s="21"/>
      <c r="I35" s="21"/>
    </row>
    <row r="36" spans="1:9" s="3" customFormat="1" ht="12.55" x14ac:dyDescent="0.2">
      <c r="A36" s="14" t="s">
        <v>5</v>
      </c>
      <c r="B36" s="15"/>
      <c r="C36" s="24">
        <v>0</v>
      </c>
      <c r="D36" s="24">
        <f t="shared" ref="D36:I36" si="1">SUM(D33:D35)</f>
        <v>0</v>
      </c>
      <c r="E36" s="24">
        <f t="shared" si="1"/>
        <v>0</v>
      </c>
      <c r="F36" s="24">
        <f t="shared" si="1"/>
        <v>0</v>
      </c>
      <c r="G36" s="24">
        <f t="shared" si="1"/>
        <v>0</v>
      </c>
      <c r="H36" s="24">
        <f t="shared" si="1"/>
        <v>0</v>
      </c>
      <c r="I36" s="24">
        <f t="shared" si="1"/>
        <v>0</v>
      </c>
    </row>
    <row r="37" spans="1:9" s="3" customFormat="1" ht="12.55" x14ac:dyDescent="0.2">
      <c r="A37" s="59"/>
      <c r="B37" s="60"/>
      <c r="C37" s="61"/>
      <c r="D37" s="61"/>
      <c r="E37" s="61"/>
      <c r="F37" s="61"/>
      <c r="G37" s="61"/>
      <c r="H37" s="61"/>
      <c r="I37" s="61"/>
    </row>
    <row r="38" spans="1:9" s="3" customFormat="1" ht="12.55" x14ac:dyDescent="0.2">
      <c r="A38" s="59" t="s">
        <v>7</v>
      </c>
      <c r="B38" s="60"/>
      <c r="C38" s="62">
        <v>37538</v>
      </c>
      <c r="D38" s="24">
        <f t="shared" ref="D38:I38" si="2">+D27+D28-D29+D36</f>
        <v>350959</v>
      </c>
      <c r="E38" s="62">
        <f t="shared" si="2"/>
        <v>379965.72</v>
      </c>
      <c r="F38" s="62">
        <f t="shared" si="2"/>
        <v>417503.72</v>
      </c>
      <c r="G38" s="62">
        <f t="shared" si="2"/>
        <v>455041.72</v>
      </c>
      <c r="H38" s="62">
        <f t="shared" si="2"/>
        <v>455041.72</v>
      </c>
      <c r="I38" s="62">
        <f t="shared" si="2"/>
        <v>455041.72</v>
      </c>
    </row>
    <row r="39" spans="1:9" s="3" customFormat="1" ht="12.55" x14ac:dyDescent="0.2">
      <c r="A39" s="63"/>
      <c r="B39" s="64"/>
      <c r="C39" s="65"/>
      <c r="D39" s="40"/>
      <c r="E39" s="61"/>
      <c r="F39" s="61"/>
      <c r="G39" s="61"/>
      <c r="H39" s="61"/>
      <c r="I39" s="61"/>
    </row>
    <row r="40" spans="1:9" s="3" customFormat="1" ht="12.55" x14ac:dyDescent="0.2">
      <c r="A40" s="59" t="s">
        <v>24</v>
      </c>
      <c r="B40" s="60"/>
      <c r="C40" s="65"/>
      <c r="D40" s="40">
        <v>5749</v>
      </c>
      <c r="E40" s="61">
        <v>1507.01</v>
      </c>
      <c r="F40" s="61">
        <v>1507.01</v>
      </c>
      <c r="G40" s="61">
        <v>1253.51</v>
      </c>
      <c r="H40" s="61">
        <v>0</v>
      </c>
      <c r="I40" s="61">
        <v>0</v>
      </c>
    </row>
    <row r="41" spans="1:9" s="3" customFormat="1" ht="12.55" x14ac:dyDescent="0.2">
      <c r="A41" s="63"/>
      <c r="B41" s="64"/>
      <c r="C41" s="65"/>
      <c r="D41" s="40"/>
      <c r="E41" s="61"/>
      <c r="F41" s="61"/>
      <c r="G41" s="61"/>
      <c r="H41" s="61"/>
      <c r="I41" s="61"/>
    </row>
    <row r="42" spans="1:9" s="3" customFormat="1" ht="12.55" x14ac:dyDescent="0.2">
      <c r="A42" s="59" t="s">
        <v>25</v>
      </c>
      <c r="B42" s="66"/>
      <c r="C42" s="67">
        <v>37538</v>
      </c>
      <c r="D42" s="78">
        <f t="shared" ref="D42:I42" si="3">D38-D40</f>
        <v>345210</v>
      </c>
      <c r="E42" s="68">
        <f t="shared" si="3"/>
        <v>378458.70999999996</v>
      </c>
      <c r="F42" s="68">
        <f t="shared" si="3"/>
        <v>415996.70999999996</v>
      </c>
      <c r="G42" s="68">
        <f t="shared" si="3"/>
        <v>453788.20999999996</v>
      </c>
      <c r="H42" s="68">
        <f t="shared" si="3"/>
        <v>455041.72</v>
      </c>
      <c r="I42" s="68">
        <f t="shared" si="3"/>
        <v>455041.72</v>
      </c>
    </row>
    <row r="43" spans="1:9" s="3" customFormat="1" ht="12.55" x14ac:dyDescent="0.2">
      <c r="A43" s="69"/>
      <c r="B43" s="69"/>
      <c r="C43" s="70"/>
      <c r="D43" s="70"/>
      <c r="E43" s="70"/>
      <c r="F43" s="70"/>
      <c r="G43" s="70"/>
      <c r="H43" s="70"/>
      <c r="I43" s="70"/>
    </row>
    <row r="44" spans="1:9" s="3" customFormat="1" ht="12.55" x14ac:dyDescent="0.2">
      <c r="A44" s="71" t="s">
        <v>26</v>
      </c>
      <c r="B44" s="46"/>
      <c r="C44" s="38"/>
      <c r="D44" s="38"/>
      <c r="E44" s="72"/>
      <c r="F44" s="72"/>
      <c r="G44" s="72"/>
      <c r="H44" s="72"/>
      <c r="I44" s="72"/>
    </row>
    <row r="45" spans="1:9" s="3" customFormat="1" ht="12.55" x14ac:dyDescent="0.2">
      <c r="A45" s="73" t="s">
        <v>30</v>
      </c>
      <c r="B45" s="64"/>
      <c r="C45" s="40"/>
      <c r="D45" s="40"/>
      <c r="E45" s="65"/>
      <c r="F45" s="65"/>
      <c r="G45" s="65"/>
      <c r="H45" s="65"/>
      <c r="I45" s="65"/>
    </row>
    <row r="46" spans="1:9" s="3" customFormat="1" ht="12.55" x14ac:dyDescent="0.2">
      <c r="A46" s="59"/>
      <c r="B46" s="60"/>
      <c r="C46" s="61"/>
      <c r="D46" s="61"/>
      <c r="E46" s="61"/>
      <c r="F46" s="61"/>
      <c r="G46" s="61"/>
      <c r="H46" s="61"/>
      <c r="I46" s="61"/>
    </row>
    <row r="47" spans="1:9" s="3" customFormat="1" ht="12.55" x14ac:dyDescent="0.2">
      <c r="A47" s="59" t="s">
        <v>6</v>
      </c>
      <c r="B47" s="60"/>
      <c r="C47" s="21"/>
      <c r="D47" s="21"/>
      <c r="E47" s="61"/>
      <c r="F47" s="61"/>
      <c r="G47" s="61"/>
      <c r="H47" s="61"/>
      <c r="I47" s="61"/>
    </row>
    <row r="48" spans="1:9" s="3" customFormat="1" ht="12.55" x14ac:dyDescent="0.2">
      <c r="A48" s="59"/>
      <c r="B48" s="60"/>
      <c r="C48" s="21"/>
      <c r="D48" s="21"/>
      <c r="E48" s="61"/>
      <c r="F48" s="61"/>
      <c r="G48" s="61"/>
      <c r="H48" s="61"/>
      <c r="I48" s="61"/>
    </row>
    <row r="49" spans="1:9" s="3" customFormat="1" ht="12.55" x14ac:dyDescent="0.2">
      <c r="A49" s="73" t="s">
        <v>8</v>
      </c>
      <c r="B49" s="66"/>
      <c r="C49" s="21"/>
      <c r="D49" s="21"/>
      <c r="E49" s="61"/>
      <c r="F49" s="61"/>
      <c r="G49" s="61"/>
      <c r="H49" s="61"/>
      <c r="I49" s="61"/>
    </row>
    <row r="50" spans="1:9" s="3" customFormat="1" ht="12.55" x14ac:dyDescent="0.2">
      <c r="A50" s="74" t="s">
        <v>9</v>
      </c>
      <c r="B50" s="75"/>
      <c r="C50" s="21"/>
      <c r="D50" s="21"/>
      <c r="E50" s="61"/>
      <c r="F50" s="61"/>
      <c r="G50" s="61"/>
      <c r="H50" s="61"/>
      <c r="I50" s="61"/>
    </row>
  </sheetData>
  <mergeCells count="4">
    <mergeCell ref="A8:I9"/>
    <mergeCell ref="A13:I14"/>
    <mergeCell ref="A18:I21"/>
    <mergeCell ref="A23:I23"/>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0AC10-C824-4630-AF4F-E897D2FE537E}">
  <sheetPr>
    <pageSetUpPr fitToPage="1"/>
  </sheetPr>
  <dimension ref="A1:O50"/>
  <sheetViews>
    <sheetView topLeftCell="A2" zoomScaleNormal="100" zoomScaleSheetLayoutView="70" workbookViewId="0">
      <selection activeCell="B2" sqref="B2"/>
    </sheetView>
  </sheetViews>
  <sheetFormatPr defaultColWidth="8.109375" defaultRowHeight="12.55" x14ac:dyDescent="0.2"/>
  <cols>
    <col min="1" max="2" width="16.88671875" style="3" customWidth="1"/>
    <col min="3" max="8" width="12.44140625" style="3" customWidth="1"/>
    <col min="9" max="9" width="11.6640625" style="3" customWidth="1"/>
    <col min="10" max="11" width="8.109375" style="3"/>
    <col min="12" max="12" width="9.33203125" style="3" bestFit="1" customWidth="1"/>
    <col min="13" max="13" width="9.44140625" style="3" bestFit="1" customWidth="1"/>
    <col min="14" max="14" width="8.5546875" style="3" bestFit="1" customWidth="1"/>
    <col min="15" max="16384" width="8.109375" style="3"/>
  </cols>
  <sheetData>
    <row r="1" spans="1:14" x14ac:dyDescent="0.2">
      <c r="A1" s="45"/>
      <c r="B1" s="45"/>
      <c r="C1" s="45"/>
      <c r="D1" s="45"/>
      <c r="E1" s="92"/>
      <c r="F1" s="45"/>
      <c r="G1" s="45"/>
      <c r="H1" s="45"/>
      <c r="I1" s="45"/>
    </row>
    <row r="2" spans="1:14" x14ac:dyDescent="0.2">
      <c r="A2" s="45" t="s">
        <v>13</v>
      </c>
      <c r="B2" s="46" t="s">
        <v>50</v>
      </c>
      <c r="C2" s="46"/>
      <c r="D2" s="46"/>
      <c r="E2" s="45"/>
      <c r="F2" s="45"/>
      <c r="G2" s="47" t="s">
        <v>14</v>
      </c>
      <c r="H2" s="46" t="s">
        <v>141</v>
      </c>
      <c r="I2" s="46"/>
    </row>
    <row r="3" spans="1:14" x14ac:dyDescent="0.2">
      <c r="A3" s="45" t="s">
        <v>22</v>
      </c>
      <c r="B3" s="46" t="s">
        <v>142</v>
      </c>
      <c r="C3" s="46"/>
      <c r="D3" s="46"/>
      <c r="E3" s="45"/>
      <c r="F3" s="45"/>
      <c r="G3" s="47" t="s">
        <v>15</v>
      </c>
      <c r="H3" s="48" t="s">
        <v>143</v>
      </c>
      <c r="I3" s="48"/>
    </row>
    <row r="4" spans="1:14" x14ac:dyDescent="0.2">
      <c r="A4" s="45" t="s">
        <v>16</v>
      </c>
      <c r="B4" s="46" t="s">
        <v>144</v>
      </c>
      <c r="C4" s="46"/>
      <c r="D4" s="46"/>
      <c r="E4" s="45"/>
      <c r="F4" s="45"/>
      <c r="G4" s="47" t="s">
        <v>18</v>
      </c>
      <c r="H4" s="46" t="s">
        <v>41</v>
      </c>
      <c r="I4" s="46"/>
    </row>
    <row r="5" spans="1:14" x14ac:dyDescent="0.2">
      <c r="A5" s="45" t="s">
        <v>17</v>
      </c>
      <c r="B5" s="46" t="s">
        <v>145</v>
      </c>
      <c r="C5" s="48"/>
      <c r="D5" s="48"/>
      <c r="E5" s="45"/>
      <c r="F5" s="45"/>
      <c r="G5" s="47" t="s">
        <v>19</v>
      </c>
      <c r="H5" s="11" t="s">
        <v>146</v>
      </c>
      <c r="I5" s="48"/>
    </row>
    <row r="6" spans="1:14" x14ac:dyDescent="0.2">
      <c r="A6" s="45"/>
      <c r="B6" s="45"/>
      <c r="C6" s="45"/>
      <c r="D6" s="45"/>
      <c r="E6" s="45"/>
      <c r="F6" s="45"/>
      <c r="G6" s="45"/>
      <c r="H6" s="45" t="s">
        <v>147</v>
      </c>
      <c r="I6" s="45"/>
    </row>
    <row r="7" spans="1:14" ht="12.7" customHeight="1" x14ac:dyDescent="0.2">
      <c r="A7" s="221" t="s">
        <v>148</v>
      </c>
      <c r="B7" s="221"/>
      <c r="C7" s="221"/>
      <c r="D7" s="221"/>
      <c r="E7" s="221"/>
      <c r="F7" s="221"/>
      <c r="G7" s="221"/>
      <c r="H7" s="221"/>
      <c r="I7" s="221"/>
    </row>
    <row r="8" spans="1:14" x14ac:dyDescent="0.2">
      <c r="A8" s="221"/>
      <c r="B8" s="221"/>
      <c r="C8" s="221"/>
      <c r="D8" s="221"/>
      <c r="E8" s="221"/>
      <c r="F8" s="221"/>
      <c r="G8" s="221"/>
      <c r="H8" s="221"/>
      <c r="I8" s="221"/>
    </row>
    <row r="9" spans="1:14" x14ac:dyDescent="0.2">
      <c r="A9" s="221"/>
      <c r="B9" s="221"/>
      <c r="C9" s="221"/>
      <c r="D9" s="221"/>
      <c r="E9" s="221"/>
      <c r="F9" s="221"/>
      <c r="G9" s="221"/>
      <c r="H9" s="221"/>
      <c r="I9" s="221"/>
    </row>
    <row r="10" spans="1:14" x14ac:dyDescent="0.2">
      <c r="A10" s="221"/>
      <c r="B10" s="221"/>
      <c r="C10" s="221"/>
      <c r="D10" s="221"/>
      <c r="E10" s="221"/>
      <c r="F10" s="221"/>
      <c r="G10" s="221"/>
      <c r="H10" s="221"/>
      <c r="I10" s="221"/>
    </row>
    <row r="11" spans="1:14" x14ac:dyDescent="0.2">
      <c r="A11" s="221"/>
      <c r="B11" s="221"/>
      <c r="C11" s="221"/>
      <c r="D11" s="221"/>
      <c r="E11" s="221"/>
      <c r="F11" s="221"/>
      <c r="G11" s="221"/>
      <c r="H11" s="221"/>
      <c r="I11" s="221"/>
    </row>
    <row r="12" spans="1:14" x14ac:dyDescent="0.2">
      <c r="A12" s="221"/>
      <c r="B12" s="221"/>
      <c r="C12" s="221"/>
      <c r="D12" s="221"/>
      <c r="E12" s="221"/>
      <c r="F12" s="221"/>
      <c r="G12" s="221"/>
      <c r="H12" s="221"/>
      <c r="I12" s="221"/>
    </row>
    <row r="13" spans="1:14" x14ac:dyDescent="0.2">
      <c r="A13" s="221"/>
      <c r="B13" s="221"/>
      <c r="C13" s="221"/>
      <c r="D13" s="221"/>
      <c r="E13" s="221"/>
      <c r="F13" s="221"/>
      <c r="G13" s="221"/>
      <c r="H13" s="221"/>
      <c r="I13" s="221"/>
    </row>
    <row r="14" spans="1:14" ht="5.65" customHeight="1" x14ac:dyDescent="0.2">
      <c r="A14" s="45"/>
      <c r="B14" s="45"/>
      <c r="C14" s="45"/>
      <c r="D14" s="45"/>
      <c r="E14" s="45"/>
      <c r="F14" s="45"/>
      <c r="G14" s="45"/>
      <c r="H14" s="45"/>
      <c r="I14" s="45"/>
    </row>
    <row r="15" spans="1:14" ht="12.7" customHeight="1" x14ac:dyDescent="0.3">
      <c r="A15" s="221" t="s">
        <v>149</v>
      </c>
      <c r="B15" s="221"/>
      <c r="C15" s="221"/>
      <c r="D15" s="221"/>
      <c r="E15" s="221"/>
      <c r="F15" s="221"/>
      <c r="G15" s="221"/>
      <c r="H15" s="221"/>
      <c r="I15" s="221"/>
      <c r="J15" s="44"/>
      <c r="K15" s="44"/>
      <c r="L15" s="44"/>
      <c r="M15" s="44"/>
      <c r="N15" s="44"/>
    </row>
    <row r="16" spans="1:14" ht="15.05" x14ac:dyDescent="0.3">
      <c r="A16" s="221"/>
      <c r="B16" s="221"/>
      <c r="C16" s="221"/>
      <c r="D16" s="221"/>
      <c r="E16" s="221"/>
      <c r="F16" s="221"/>
      <c r="G16" s="221"/>
      <c r="H16" s="221"/>
      <c r="I16" s="221"/>
      <c r="J16" s="44"/>
      <c r="K16" s="44"/>
      <c r="L16" s="44"/>
      <c r="M16" s="44"/>
      <c r="N16" s="44"/>
    </row>
    <row r="17" spans="1:15" ht="3.8" customHeight="1" x14ac:dyDescent="0.3">
      <c r="A17" s="45"/>
      <c r="B17" s="45" t="s">
        <v>150</v>
      </c>
      <c r="C17" s="45"/>
      <c r="D17" s="45"/>
      <c r="E17" s="45"/>
      <c r="F17" s="45"/>
      <c r="G17" s="45"/>
      <c r="H17" s="45"/>
      <c r="I17" s="45"/>
      <c r="J17" s="44"/>
      <c r="K17" s="44"/>
      <c r="L17" s="44"/>
      <c r="M17" s="44"/>
      <c r="N17" s="44"/>
    </row>
    <row r="18" spans="1:15" ht="12.7" customHeight="1" x14ac:dyDescent="0.3">
      <c r="A18" s="222" t="s">
        <v>151</v>
      </c>
      <c r="B18" s="222"/>
      <c r="C18" s="222"/>
      <c r="D18" s="222"/>
      <c r="E18" s="222"/>
      <c r="F18" s="222"/>
      <c r="G18" s="222"/>
      <c r="H18" s="222"/>
      <c r="I18" s="222"/>
      <c r="J18" s="44"/>
      <c r="K18" s="44"/>
      <c r="L18" s="44"/>
      <c r="M18" s="44"/>
      <c r="N18" s="44"/>
    </row>
    <row r="19" spans="1:15" ht="15.05" x14ac:dyDescent="0.3">
      <c r="A19" s="222"/>
      <c r="B19" s="222"/>
      <c r="C19" s="222"/>
      <c r="D19" s="222"/>
      <c r="E19" s="222"/>
      <c r="F19" s="222"/>
      <c r="G19" s="222"/>
      <c r="H19" s="222"/>
      <c r="I19" s="222"/>
      <c r="J19" s="44"/>
      <c r="K19" s="44"/>
      <c r="L19" s="44"/>
      <c r="M19" s="44"/>
      <c r="N19" s="44"/>
    </row>
    <row r="20" spans="1:15" ht="15.05" x14ac:dyDescent="0.3">
      <c r="A20" s="222"/>
      <c r="B20" s="222"/>
      <c r="C20" s="222"/>
      <c r="D20" s="222"/>
      <c r="E20" s="222"/>
      <c r="F20" s="222"/>
      <c r="G20" s="222"/>
      <c r="H20" s="222"/>
      <c r="I20" s="222"/>
      <c r="J20" s="44"/>
      <c r="K20" s="44"/>
      <c r="L20" s="44"/>
      <c r="M20" s="44"/>
      <c r="N20" s="44"/>
    </row>
    <row r="21" spans="1:15" ht="3" customHeight="1" x14ac:dyDescent="0.3">
      <c r="A21" s="45"/>
      <c r="B21" s="45"/>
      <c r="C21" s="45"/>
      <c r="D21" s="45"/>
      <c r="E21" s="45"/>
      <c r="F21" s="45"/>
      <c r="G21" s="45"/>
      <c r="H21" s="45"/>
      <c r="I21" s="45"/>
      <c r="J21" s="44"/>
      <c r="K21" s="44"/>
      <c r="L21" s="44"/>
      <c r="M21" s="44"/>
      <c r="N21" s="44"/>
    </row>
    <row r="22" spans="1:15" ht="15.05" x14ac:dyDescent="0.3">
      <c r="A22" s="45" t="s">
        <v>152</v>
      </c>
      <c r="B22" s="45"/>
      <c r="C22" s="45"/>
      <c r="D22" s="45"/>
      <c r="E22" s="45"/>
      <c r="F22" s="45"/>
      <c r="G22" s="45"/>
      <c r="H22" s="45"/>
      <c r="I22" s="45"/>
      <c r="J22" s="44"/>
      <c r="K22" s="44"/>
      <c r="L22" s="44"/>
      <c r="M22" s="44"/>
      <c r="N22" s="44"/>
    </row>
    <row r="23" spans="1:15" ht="4.55" customHeight="1" x14ac:dyDescent="0.3">
      <c r="A23" s="45"/>
      <c r="B23" s="45"/>
      <c r="C23" s="45"/>
      <c r="D23" s="45"/>
      <c r="E23" s="45"/>
      <c r="F23" s="45"/>
      <c r="G23" s="45"/>
      <c r="H23" s="45"/>
      <c r="I23" s="45"/>
      <c r="J23" s="44"/>
      <c r="K23" s="44"/>
      <c r="L23" s="44"/>
      <c r="M23" s="44"/>
      <c r="N23" s="44"/>
    </row>
    <row r="24" spans="1:15" ht="12.7" customHeight="1" x14ac:dyDescent="0.3">
      <c r="A24" s="3" t="s">
        <v>153</v>
      </c>
      <c r="C24" s="45"/>
      <c r="D24" s="45"/>
      <c r="E24" s="45"/>
      <c r="F24" s="45"/>
      <c r="G24" s="45"/>
      <c r="H24" s="45"/>
      <c r="I24" s="45"/>
      <c r="J24" s="44"/>
      <c r="K24" s="44"/>
      <c r="L24" s="44"/>
      <c r="M24" s="44"/>
      <c r="N24" s="44"/>
    </row>
    <row r="25" spans="1:15" ht="5.95" customHeight="1" x14ac:dyDescent="0.3">
      <c r="A25" s="45"/>
      <c r="B25" s="45"/>
      <c r="C25" s="45"/>
      <c r="D25" s="45"/>
      <c r="E25" s="45"/>
      <c r="F25" s="45"/>
      <c r="G25" s="45"/>
      <c r="H25" s="45"/>
      <c r="I25" s="45"/>
      <c r="J25" s="44"/>
      <c r="K25" s="44"/>
      <c r="L25" s="44"/>
      <c r="M25" s="44"/>
      <c r="N25" s="44"/>
    </row>
    <row r="26" spans="1:15" ht="15.05" x14ac:dyDescent="0.3">
      <c r="A26" s="211" t="s">
        <v>12</v>
      </c>
      <c r="B26" s="212"/>
      <c r="C26" s="212"/>
      <c r="D26" s="212"/>
      <c r="E26" s="212"/>
      <c r="F26" s="212"/>
      <c r="G26" s="212"/>
      <c r="H26" s="212"/>
      <c r="I26" s="213"/>
      <c r="J26" s="44"/>
      <c r="K26" s="44"/>
      <c r="L26" s="44"/>
      <c r="M26" s="44"/>
      <c r="N26" s="44"/>
    </row>
    <row r="27" spans="1:15" ht="15.05" x14ac:dyDescent="0.3">
      <c r="A27" s="59"/>
      <c r="B27" s="60"/>
      <c r="C27" s="93" t="s">
        <v>27</v>
      </c>
      <c r="D27" s="93" t="s">
        <v>28</v>
      </c>
      <c r="E27" s="93" t="s">
        <v>31</v>
      </c>
      <c r="F27" s="93" t="s">
        <v>33</v>
      </c>
      <c r="G27" s="93" t="s">
        <v>34</v>
      </c>
      <c r="H27" s="93" t="s">
        <v>35</v>
      </c>
      <c r="I27" s="93" t="s">
        <v>36</v>
      </c>
      <c r="J27" s="44"/>
      <c r="K27" s="44"/>
      <c r="L27" s="44"/>
      <c r="M27" s="44"/>
      <c r="N27" s="44"/>
    </row>
    <row r="28" spans="1:15" ht="15.05" x14ac:dyDescent="0.3">
      <c r="A28" s="14"/>
      <c r="B28" s="15"/>
      <c r="C28" s="19" t="s">
        <v>10</v>
      </c>
      <c r="D28" s="18" t="s">
        <v>10</v>
      </c>
      <c r="E28" s="18" t="s">
        <v>10</v>
      </c>
      <c r="F28" s="18" t="s">
        <v>10</v>
      </c>
      <c r="G28" s="20" t="s">
        <v>10</v>
      </c>
      <c r="H28" s="18" t="s">
        <v>11</v>
      </c>
      <c r="I28" s="18" t="s">
        <v>11</v>
      </c>
      <c r="J28" s="44"/>
      <c r="K28" s="44"/>
      <c r="L28" s="44"/>
      <c r="M28" s="44"/>
      <c r="N28" s="44"/>
    </row>
    <row r="29" spans="1:15" ht="15.05" x14ac:dyDescent="0.3">
      <c r="A29" s="14" t="s">
        <v>0</v>
      </c>
      <c r="B29" s="15"/>
      <c r="C29" s="21">
        <v>165000</v>
      </c>
      <c r="D29" s="21">
        <v>165000</v>
      </c>
      <c r="E29" s="21"/>
      <c r="F29" s="21"/>
      <c r="G29" s="21"/>
      <c r="H29" s="21"/>
      <c r="I29" s="21"/>
      <c r="J29" s="44"/>
      <c r="K29" s="189"/>
      <c r="L29" s="190"/>
      <c r="M29" s="190"/>
      <c r="N29" s="190"/>
      <c r="O29" s="191"/>
    </row>
    <row r="30" spans="1:15" ht="15.05" x14ac:dyDescent="0.3">
      <c r="A30" s="14" t="s">
        <v>1</v>
      </c>
      <c r="B30" s="15"/>
      <c r="C30" s="21">
        <v>3272</v>
      </c>
      <c r="D30" s="21">
        <v>1356</v>
      </c>
      <c r="E30" s="21">
        <v>0.37999999999738066</v>
      </c>
      <c r="F30" s="21">
        <v>0.37999999999738066</v>
      </c>
      <c r="G30" s="21">
        <v>0.37999999999738066</v>
      </c>
      <c r="H30" s="21">
        <v>0.37999999999738066</v>
      </c>
      <c r="I30" s="21">
        <v>0.37999999999738066</v>
      </c>
      <c r="J30" s="44"/>
      <c r="K30" s="191"/>
      <c r="L30" s="192"/>
      <c r="M30" s="192"/>
      <c r="N30" s="192"/>
      <c r="O30" s="191"/>
    </row>
    <row r="31" spans="1:15" ht="15.05" x14ac:dyDescent="0.3">
      <c r="A31" s="14" t="s">
        <v>2</v>
      </c>
      <c r="B31" s="15"/>
      <c r="C31" s="21">
        <v>146437</v>
      </c>
      <c r="D31" s="21">
        <v>46184</v>
      </c>
      <c r="E31" s="21">
        <v>0</v>
      </c>
      <c r="F31" s="21">
        <v>0</v>
      </c>
      <c r="G31" s="21"/>
      <c r="H31" s="21"/>
      <c r="I31" s="21"/>
      <c r="J31" s="44"/>
      <c r="K31" s="189"/>
      <c r="L31" s="193"/>
      <c r="M31" s="193"/>
      <c r="N31" s="193"/>
      <c r="O31" s="191"/>
    </row>
    <row r="32" spans="1:15" ht="15.05" x14ac:dyDescent="0.3">
      <c r="A32" s="14" t="s">
        <v>3</v>
      </c>
      <c r="B32" s="15"/>
      <c r="C32" s="21">
        <v>148353</v>
      </c>
      <c r="D32" s="21">
        <v>47539.62</v>
      </c>
      <c r="E32" s="24">
        <v>0</v>
      </c>
      <c r="F32" s="21">
        <v>0</v>
      </c>
      <c r="G32" s="21"/>
      <c r="H32" s="21"/>
      <c r="I32" s="21"/>
      <c r="J32" s="44"/>
      <c r="K32" s="189"/>
      <c r="L32" s="193"/>
      <c r="M32" s="193"/>
      <c r="N32" s="193"/>
      <c r="O32" s="191"/>
    </row>
    <row r="33" spans="1:15" ht="15.05" x14ac:dyDescent="0.3">
      <c r="A33" s="14"/>
      <c r="B33" s="15"/>
      <c r="C33" s="24"/>
      <c r="D33" s="21"/>
      <c r="E33" s="21"/>
      <c r="F33" s="21"/>
      <c r="G33" s="21"/>
      <c r="H33" s="21"/>
      <c r="I33" s="21"/>
      <c r="J33" s="44"/>
      <c r="K33" s="191"/>
      <c r="L33" s="192"/>
      <c r="M33" s="192"/>
      <c r="N33" s="192"/>
      <c r="O33" s="191"/>
    </row>
    <row r="34" spans="1:15" ht="15.05" x14ac:dyDescent="0.3">
      <c r="A34" s="14" t="s">
        <v>4</v>
      </c>
      <c r="B34" s="11"/>
      <c r="C34" s="25"/>
      <c r="D34" s="25"/>
      <c r="E34" s="25"/>
      <c r="F34" s="25"/>
      <c r="G34" s="25"/>
      <c r="H34" s="25"/>
      <c r="I34" s="24"/>
      <c r="J34" s="44"/>
      <c r="K34" s="189"/>
      <c r="L34" s="189"/>
      <c r="M34" s="189"/>
      <c r="N34" s="189"/>
      <c r="O34" s="191"/>
    </row>
    <row r="35" spans="1:15" ht="15.05" x14ac:dyDescent="0.3">
      <c r="A35" s="14" t="s">
        <v>32</v>
      </c>
      <c r="B35" s="15"/>
      <c r="C35" s="24"/>
      <c r="D35" s="26"/>
      <c r="E35" s="25"/>
      <c r="F35" s="25"/>
      <c r="G35" s="25"/>
      <c r="H35" s="25"/>
      <c r="I35" s="24"/>
      <c r="J35" s="44"/>
      <c r="K35" s="189"/>
      <c r="L35" s="189"/>
      <c r="M35" s="189"/>
      <c r="N35" s="189"/>
      <c r="O35" s="191"/>
    </row>
    <row r="36" spans="1:15" ht="15.05" x14ac:dyDescent="0.3">
      <c r="A36" s="27"/>
      <c r="B36" s="28"/>
      <c r="C36" s="24"/>
      <c r="D36" s="21"/>
      <c r="E36" s="21"/>
      <c r="F36" s="21"/>
      <c r="G36" s="21"/>
      <c r="H36" s="21"/>
      <c r="I36" s="21"/>
      <c r="J36" s="44"/>
      <c r="K36" s="44"/>
      <c r="L36" s="44"/>
      <c r="M36" s="44"/>
      <c r="N36" s="44"/>
    </row>
    <row r="37" spans="1:15" ht="15.05" x14ac:dyDescent="0.3">
      <c r="A37" s="27" t="s">
        <v>154</v>
      </c>
      <c r="B37" s="28"/>
      <c r="C37" s="24"/>
      <c r="D37" s="21"/>
      <c r="E37" s="21"/>
      <c r="F37" s="21"/>
      <c r="G37" s="21"/>
      <c r="H37" s="21"/>
      <c r="I37" s="21"/>
      <c r="J37" s="44"/>
      <c r="K37" s="44"/>
      <c r="L37" s="44"/>
      <c r="M37" s="44"/>
      <c r="N37" s="44"/>
    </row>
    <row r="38" spans="1:15" ht="15.05" x14ac:dyDescent="0.3">
      <c r="A38" s="14" t="s">
        <v>5</v>
      </c>
      <c r="B38" s="15"/>
      <c r="C38" s="24">
        <v>0</v>
      </c>
      <c r="D38" s="24">
        <v>0</v>
      </c>
      <c r="E38" s="24">
        <v>0</v>
      </c>
      <c r="F38" s="24">
        <v>0</v>
      </c>
      <c r="G38" s="24">
        <v>0</v>
      </c>
      <c r="H38" s="24">
        <v>0</v>
      </c>
      <c r="I38" s="24">
        <v>0</v>
      </c>
      <c r="J38" s="44"/>
      <c r="K38" s="44"/>
      <c r="L38" s="44"/>
      <c r="M38" s="44"/>
      <c r="N38" s="44"/>
    </row>
    <row r="39" spans="1:15" ht="15.05" x14ac:dyDescent="0.3">
      <c r="A39" s="14"/>
      <c r="B39" s="15"/>
      <c r="C39" s="24"/>
      <c r="D39" s="21"/>
      <c r="E39" s="21"/>
      <c r="F39" s="21"/>
      <c r="G39" s="21"/>
      <c r="H39" s="21"/>
      <c r="I39" s="21"/>
      <c r="J39" s="44"/>
      <c r="K39" s="44"/>
      <c r="L39" s="44"/>
      <c r="M39" s="44"/>
      <c r="N39" s="44"/>
    </row>
    <row r="40" spans="1:15" ht="15.05" x14ac:dyDescent="0.3">
      <c r="A40" s="14" t="s">
        <v>7</v>
      </c>
      <c r="B40" s="15"/>
      <c r="C40" s="24">
        <v>1356</v>
      </c>
      <c r="D40" s="24">
        <v>0.37999999999738066</v>
      </c>
      <c r="E40" s="24">
        <v>0.37999999999738066</v>
      </c>
      <c r="F40" s="24">
        <v>0.37999999999738066</v>
      </c>
      <c r="G40" s="24">
        <v>0.37999999999738066</v>
      </c>
      <c r="H40" s="24">
        <v>0.37999999999738066</v>
      </c>
      <c r="I40" s="24">
        <v>0.37999999999738066</v>
      </c>
      <c r="J40" s="44"/>
      <c r="K40" s="44"/>
      <c r="L40" s="44"/>
      <c r="M40" s="44"/>
      <c r="N40" s="44"/>
    </row>
    <row r="41" spans="1:15" ht="15.05" x14ac:dyDescent="0.3">
      <c r="A41" s="27"/>
      <c r="B41" s="28"/>
      <c r="C41" s="96"/>
      <c r="D41" s="40"/>
      <c r="E41" s="40"/>
      <c r="F41" s="21"/>
      <c r="G41" s="21"/>
      <c r="H41" s="21"/>
      <c r="I41" s="21"/>
      <c r="J41" s="44"/>
      <c r="K41" s="44"/>
      <c r="L41" s="44"/>
      <c r="M41" s="44"/>
      <c r="N41" s="44"/>
    </row>
    <row r="42" spans="1:15" ht="15.05" x14ac:dyDescent="0.3">
      <c r="A42" s="14" t="s">
        <v>24</v>
      </c>
      <c r="B42" s="15"/>
      <c r="C42" s="96">
        <v>0</v>
      </c>
      <c r="D42" s="40">
        <v>18000</v>
      </c>
      <c r="E42" s="40">
        <v>0</v>
      </c>
      <c r="F42" s="21">
        <v>0</v>
      </c>
      <c r="G42" s="21"/>
      <c r="H42" s="21"/>
      <c r="I42" s="21"/>
      <c r="J42" s="44"/>
      <c r="K42" s="44"/>
      <c r="L42" s="44"/>
      <c r="M42" s="44"/>
      <c r="N42" s="44"/>
    </row>
    <row r="43" spans="1:15" ht="15.05" x14ac:dyDescent="0.3">
      <c r="A43" s="63"/>
      <c r="B43" s="28"/>
      <c r="C43" s="96"/>
      <c r="D43" s="40"/>
      <c r="E43" s="40"/>
      <c r="F43" s="21"/>
      <c r="G43" s="21"/>
      <c r="H43" s="21"/>
      <c r="I43" s="21"/>
      <c r="J43" s="44"/>
      <c r="K43" s="44"/>
      <c r="L43" s="44"/>
      <c r="M43" s="44"/>
      <c r="N43" s="44"/>
    </row>
    <row r="44" spans="1:15" ht="15.05" x14ac:dyDescent="0.3">
      <c r="A44" s="59" t="s">
        <v>25</v>
      </c>
      <c r="B44" s="32"/>
      <c r="C44" s="78">
        <v>1356</v>
      </c>
      <c r="D44" s="78">
        <v>-17999.620000000003</v>
      </c>
      <c r="E44" s="78">
        <v>0.37999999999738066</v>
      </c>
      <c r="F44" s="97">
        <v>0.37999999999738066</v>
      </c>
      <c r="G44" s="97">
        <v>0.37999999999738066</v>
      </c>
      <c r="H44" s="97">
        <v>0.37999999999738066</v>
      </c>
      <c r="I44" s="97">
        <v>0.37999999999738066</v>
      </c>
      <c r="J44" s="44"/>
      <c r="K44" s="44"/>
      <c r="L44" s="44"/>
      <c r="M44" s="44"/>
      <c r="N44" s="44"/>
    </row>
    <row r="45" spans="1:15" ht="15.05" x14ac:dyDescent="0.3">
      <c r="A45" s="69"/>
      <c r="B45" s="35"/>
      <c r="C45" s="36"/>
      <c r="D45" s="36"/>
      <c r="E45" s="36"/>
      <c r="F45" s="36"/>
      <c r="G45" s="36"/>
      <c r="H45" s="36"/>
      <c r="I45" s="36"/>
      <c r="J45" s="44"/>
      <c r="K45" s="44"/>
      <c r="L45" s="44"/>
      <c r="M45" s="44"/>
      <c r="N45" s="44"/>
    </row>
    <row r="46" spans="1:15" x14ac:dyDescent="0.2">
      <c r="A46" s="71" t="s">
        <v>26</v>
      </c>
      <c r="B46" s="10"/>
      <c r="C46" s="38"/>
      <c r="D46" s="38"/>
      <c r="E46" s="38"/>
      <c r="F46" s="38"/>
      <c r="G46" s="38"/>
      <c r="H46" s="38"/>
      <c r="I46" s="38"/>
    </row>
    <row r="47" spans="1:15" x14ac:dyDescent="0.2">
      <c r="A47" s="73" t="s">
        <v>30</v>
      </c>
      <c r="B47" s="64"/>
      <c r="C47" s="40"/>
      <c r="D47" s="40"/>
      <c r="E47" s="65"/>
      <c r="F47" s="65"/>
      <c r="G47" s="65"/>
      <c r="H47" s="65"/>
      <c r="I47" s="65"/>
    </row>
    <row r="48" spans="1:15" x14ac:dyDescent="0.2">
      <c r="A48" s="59" t="s">
        <v>6</v>
      </c>
      <c r="B48" s="60"/>
      <c r="C48" s="21"/>
      <c r="D48" s="21"/>
      <c r="E48" s="61"/>
      <c r="F48" s="61"/>
      <c r="G48" s="61"/>
      <c r="H48" s="61"/>
      <c r="I48" s="61"/>
    </row>
    <row r="49" spans="1:9" x14ac:dyDescent="0.2">
      <c r="A49" s="73" t="s">
        <v>8</v>
      </c>
      <c r="B49" s="66"/>
      <c r="C49" s="21"/>
      <c r="D49" s="21"/>
      <c r="E49" s="61"/>
      <c r="F49" s="61"/>
      <c r="G49" s="61"/>
      <c r="H49" s="61"/>
      <c r="I49" s="61"/>
    </row>
    <row r="50" spans="1:9" x14ac:dyDescent="0.2">
      <c r="A50" s="74" t="s">
        <v>9</v>
      </c>
      <c r="B50" s="75"/>
      <c r="C50" s="21"/>
      <c r="D50" s="21"/>
      <c r="E50" s="61"/>
      <c r="F50" s="61"/>
      <c r="G50" s="61"/>
      <c r="H50" s="61"/>
      <c r="I50" s="61"/>
    </row>
  </sheetData>
  <mergeCells count="4">
    <mergeCell ref="A7:I13"/>
    <mergeCell ref="A15:I16"/>
    <mergeCell ref="A18:I20"/>
    <mergeCell ref="A26:I26"/>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69D56-618A-4FB3-9B7E-1E61EC596836}">
  <sheetPr>
    <pageSetUpPr fitToPage="1"/>
  </sheetPr>
  <dimension ref="A1:M47"/>
  <sheetViews>
    <sheetView zoomScaleNormal="100" zoomScaleSheetLayoutView="70" workbookViewId="0">
      <selection activeCell="B2" sqref="B2"/>
    </sheetView>
  </sheetViews>
  <sheetFormatPr defaultColWidth="8.109375" defaultRowHeight="12.55" x14ac:dyDescent="0.2"/>
  <cols>
    <col min="1" max="2" width="17.109375" style="3" customWidth="1"/>
    <col min="3" max="8" width="12.44140625" style="3" customWidth="1"/>
    <col min="9" max="9" width="11.6640625" style="3" customWidth="1"/>
    <col min="10" max="10" width="8.109375" style="3"/>
    <col min="11" max="11" width="10.5546875" style="3" bestFit="1" customWidth="1"/>
    <col min="12" max="16384" width="8.109375" style="3"/>
  </cols>
  <sheetData>
    <row r="1" spans="1:12" x14ac:dyDescent="0.2">
      <c r="A1" s="45"/>
      <c r="B1" s="45"/>
      <c r="C1" s="45"/>
      <c r="D1" s="45"/>
      <c r="E1" s="92"/>
      <c r="F1" s="45"/>
      <c r="G1" s="45"/>
      <c r="H1" s="45"/>
      <c r="I1" s="45"/>
    </row>
    <row r="2" spans="1:12" x14ac:dyDescent="0.2">
      <c r="A2" s="45" t="s">
        <v>13</v>
      </c>
      <c r="B2" s="46" t="s">
        <v>50</v>
      </c>
      <c r="C2" s="46"/>
      <c r="D2" s="46"/>
      <c r="E2" s="45"/>
      <c r="F2" s="45"/>
      <c r="G2" s="47" t="s">
        <v>14</v>
      </c>
      <c r="H2" s="46" t="s">
        <v>141</v>
      </c>
      <c r="I2" s="46"/>
    </row>
    <row r="3" spans="1:12" x14ac:dyDescent="0.2">
      <c r="A3" s="45" t="s">
        <v>22</v>
      </c>
      <c r="B3" s="46" t="s">
        <v>142</v>
      </c>
      <c r="C3" s="46"/>
      <c r="D3" s="46"/>
      <c r="E3" s="45"/>
      <c r="F3" s="45"/>
      <c r="G3" s="47" t="s">
        <v>15</v>
      </c>
      <c r="H3" s="48" t="s">
        <v>143</v>
      </c>
      <c r="I3" s="48"/>
    </row>
    <row r="4" spans="1:12" x14ac:dyDescent="0.2">
      <c r="A4" s="45" t="s">
        <v>16</v>
      </c>
      <c r="B4" s="46" t="s">
        <v>155</v>
      </c>
      <c r="C4" s="46"/>
      <c r="D4" s="46"/>
      <c r="E4" s="45"/>
      <c r="F4" s="45"/>
      <c r="G4" s="47" t="s">
        <v>18</v>
      </c>
      <c r="H4" s="46" t="s">
        <v>41</v>
      </c>
      <c r="I4" s="46"/>
    </row>
    <row r="5" spans="1:12" x14ac:dyDescent="0.2">
      <c r="A5" s="45" t="s">
        <v>17</v>
      </c>
      <c r="B5" s="46" t="s">
        <v>156</v>
      </c>
      <c r="C5" s="48"/>
      <c r="D5" s="48"/>
      <c r="E5" s="45"/>
      <c r="F5" s="45"/>
      <c r="G5" s="47" t="s">
        <v>19</v>
      </c>
      <c r="H5" s="48" t="s">
        <v>157</v>
      </c>
      <c r="I5" s="48"/>
    </row>
    <row r="6" spans="1:12" x14ac:dyDescent="0.2">
      <c r="A6" s="45"/>
      <c r="B6" s="45"/>
      <c r="C6" s="45"/>
      <c r="D6" s="45"/>
      <c r="E6" s="45"/>
      <c r="F6" s="45"/>
      <c r="G6" s="45"/>
      <c r="H6" s="45"/>
      <c r="I6" s="45"/>
    </row>
    <row r="7" spans="1:12" ht="12.7" customHeight="1" x14ac:dyDescent="0.2">
      <c r="A7" s="221" t="s">
        <v>158</v>
      </c>
      <c r="B7" s="221"/>
      <c r="C7" s="221"/>
      <c r="D7" s="221"/>
      <c r="E7" s="221"/>
      <c r="F7" s="221"/>
      <c r="G7" s="221"/>
      <c r="H7" s="221"/>
      <c r="I7" s="221"/>
    </row>
    <row r="8" spans="1:12" x14ac:dyDescent="0.2">
      <c r="A8" s="221"/>
      <c r="B8" s="221"/>
      <c r="C8" s="221"/>
      <c r="D8" s="221"/>
      <c r="E8" s="221"/>
      <c r="F8" s="221"/>
      <c r="G8" s="221"/>
      <c r="H8" s="221"/>
      <c r="I8" s="221"/>
    </row>
    <row r="9" spans="1:12" ht="7.55" customHeight="1" x14ac:dyDescent="0.2">
      <c r="A9" s="45"/>
      <c r="B9" s="45"/>
      <c r="C9" s="45"/>
      <c r="D9" s="45"/>
      <c r="E9" s="45"/>
      <c r="F9" s="45"/>
      <c r="G9" s="45"/>
      <c r="H9" s="45"/>
      <c r="I9" s="45"/>
    </row>
    <row r="10" spans="1:12" ht="12.7" customHeight="1" x14ac:dyDescent="0.2">
      <c r="A10" s="222" t="s">
        <v>159</v>
      </c>
      <c r="B10" s="222"/>
      <c r="C10" s="222"/>
      <c r="D10" s="222"/>
      <c r="E10" s="222"/>
      <c r="F10" s="222"/>
      <c r="G10" s="222"/>
      <c r="H10" s="222"/>
      <c r="I10" s="222"/>
    </row>
    <row r="11" spans="1:12" ht="12.7" customHeight="1" x14ac:dyDescent="0.2">
      <c r="A11" s="222"/>
      <c r="B11" s="222"/>
      <c r="C11" s="222"/>
      <c r="D11" s="222"/>
      <c r="E11" s="222"/>
      <c r="F11" s="222"/>
      <c r="G11" s="222"/>
      <c r="H11" s="222"/>
      <c r="I11" s="222"/>
    </row>
    <row r="12" spans="1:12" ht="6.75" customHeight="1" x14ac:dyDescent="0.2">
      <c r="A12" s="98"/>
      <c r="B12" s="98"/>
      <c r="C12" s="98"/>
      <c r="D12" s="98"/>
      <c r="E12" s="98"/>
      <c r="F12" s="98"/>
      <c r="G12" s="98"/>
      <c r="H12" s="98"/>
      <c r="I12" s="98"/>
    </row>
    <row r="13" spans="1:12" ht="12.7" customHeight="1" x14ac:dyDescent="0.2">
      <c r="A13" s="221" t="s">
        <v>160</v>
      </c>
      <c r="B13" s="221"/>
      <c r="C13" s="221"/>
      <c r="D13" s="221"/>
      <c r="E13" s="221"/>
      <c r="F13" s="221"/>
      <c r="G13" s="221"/>
      <c r="H13" s="221"/>
      <c r="I13" s="221"/>
    </row>
    <row r="14" spans="1:12" x14ac:dyDescent="0.2">
      <c r="A14" s="221"/>
      <c r="B14" s="221"/>
      <c r="C14" s="221"/>
      <c r="D14" s="221"/>
      <c r="E14" s="221"/>
      <c r="F14" s="221"/>
      <c r="G14" s="221"/>
      <c r="H14" s="221"/>
      <c r="I14" s="221"/>
    </row>
    <row r="15" spans="1:12" x14ac:dyDescent="0.2">
      <c r="A15" s="221"/>
      <c r="B15" s="221"/>
      <c r="C15" s="221"/>
      <c r="D15" s="221"/>
      <c r="E15" s="221"/>
      <c r="F15" s="221"/>
      <c r="G15" s="221"/>
      <c r="H15" s="221"/>
      <c r="I15" s="221"/>
    </row>
    <row r="16" spans="1:12" ht="8.3000000000000007" customHeight="1" x14ac:dyDescent="0.3">
      <c r="A16" s="45"/>
      <c r="B16" s="45"/>
      <c r="C16" s="45"/>
      <c r="D16" s="45"/>
      <c r="E16" s="45"/>
      <c r="F16" s="45"/>
      <c r="G16" s="45"/>
      <c r="H16" s="45"/>
      <c r="I16" s="45"/>
      <c r="J16" s="44"/>
      <c r="K16" s="44"/>
      <c r="L16" s="44"/>
    </row>
    <row r="17" spans="1:13" ht="15.05" x14ac:dyDescent="0.3">
      <c r="A17" s="45" t="s">
        <v>161</v>
      </c>
      <c r="B17" s="45"/>
      <c r="C17" s="45"/>
      <c r="D17" s="45"/>
      <c r="E17" s="45"/>
      <c r="F17" s="45"/>
      <c r="G17" s="45"/>
      <c r="H17" s="45"/>
      <c r="I17" s="45"/>
      <c r="J17" s="44"/>
      <c r="K17" s="44"/>
      <c r="L17" s="44"/>
    </row>
    <row r="18" spans="1:13" ht="5.65" customHeight="1" x14ac:dyDescent="0.3">
      <c r="A18" s="45"/>
      <c r="B18" s="45"/>
      <c r="C18" s="45"/>
      <c r="D18" s="45"/>
      <c r="E18" s="45"/>
      <c r="F18" s="45"/>
      <c r="G18" s="45"/>
      <c r="H18" s="45"/>
      <c r="I18" s="45"/>
      <c r="J18" s="44"/>
      <c r="K18" s="44"/>
      <c r="L18" s="44"/>
    </row>
    <row r="19" spans="1:13" ht="15.05" x14ac:dyDescent="0.3">
      <c r="A19" s="3" t="s">
        <v>162</v>
      </c>
      <c r="C19" s="45"/>
      <c r="D19" s="45"/>
      <c r="E19" s="45"/>
      <c r="F19" s="45"/>
      <c r="G19" s="45"/>
      <c r="H19" s="45"/>
      <c r="I19" s="45"/>
      <c r="J19" s="44"/>
      <c r="K19" s="44"/>
      <c r="L19" s="44"/>
    </row>
    <row r="20" spans="1:13" ht="9.4" customHeight="1" x14ac:dyDescent="0.3">
      <c r="A20" s="45"/>
      <c r="B20" s="45"/>
      <c r="C20" s="45"/>
      <c r="D20" s="45"/>
      <c r="E20" s="45"/>
      <c r="F20" s="45"/>
      <c r="G20" s="45"/>
      <c r="H20" s="45"/>
      <c r="I20" s="45"/>
      <c r="J20" s="44"/>
      <c r="K20" s="44"/>
      <c r="L20" s="44"/>
    </row>
    <row r="21" spans="1:13" ht="15.05" x14ac:dyDescent="0.3">
      <c r="A21" s="215" t="s">
        <v>12</v>
      </c>
      <c r="B21" s="216"/>
      <c r="C21" s="216"/>
      <c r="D21" s="216"/>
      <c r="E21" s="216"/>
      <c r="F21" s="216"/>
      <c r="G21" s="216"/>
      <c r="H21" s="216"/>
      <c r="I21" s="217"/>
      <c r="J21" s="44"/>
      <c r="K21" s="44"/>
      <c r="L21" s="44"/>
    </row>
    <row r="22" spans="1:13" ht="15.05" x14ac:dyDescent="0.3">
      <c r="A22" s="59"/>
      <c r="B22" s="60"/>
      <c r="C22" s="93" t="s">
        <v>27</v>
      </c>
      <c r="D22" s="93" t="s">
        <v>28</v>
      </c>
      <c r="E22" s="93" t="s">
        <v>31</v>
      </c>
      <c r="F22" s="93" t="s">
        <v>33</v>
      </c>
      <c r="G22" s="93" t="s">
        <v>34</v>
      </c>
      <c r="H22" s="93" t="s">
        <v>35</v>
      </c>
      <c r="I22" s="93" t="s">
        <v>36</v>
      </c>
      <c r="J22" s="44"/>
      <c r="K22" s="44"/>
      <c r="L22" s="44"/>
    </row>
    <row r="23" spans="1:13" ht="15.05" x14ac:dyDescent="0.3">
      <c r="A23" s="59"/>
      <c r="B23" s="60"/>
      <c r="C23" s="99" t="s">
        <v>10</v>
      </c>
      <c r="D23" s="20" t="s">
        <v>10</v>
      </c>
      <c r="E23" s="20" t="s">
        <v>10</v>
      </c>
      <c r="F23" s="20" t="s">
        <v>10</v>
      </c>
      <c r="G23" s="20" t="s">
        <v>10</v>
      </c>
      <c r="H23" s="20" t="s">
        <v>11</v>
      </c>
      <c r="I23" s="20" t="s">
        <v>11</v>
      </c>
      <c r="J23" s="44"/>
      <c r="K23" s="44"/>
      <c r="L23" s="44"/>
    </row>
    <row r="24" spans="1:13" ht="15.05" x14ac:dyDescent="0.3">
      <c r="A24" s="59" t="s">
        <v>0</v>
      </c>
      <c r="B24" s="60"/>
      <c r="C24" s="61">
        <v>500000</v>
      </c>
      <c r="D24" s="61">
        <v>500000</v>
      </c>
      <c r="E24" s="61">
        <v>500000</v>
      </c>
      <c r="F24" s="61">
        <v>500000</v>
      </c>
      <c r="G24" s="61">
        <v>0</v>
      </c>
      <c r="H24" s="61">
        <v>0</v>
      </c>
      <c r="I24" s="61">
        <v>0</v>
      </c>
      <c r="J24" s="189"/>
      <c r="K24" s="189"/>
      <c r="L24" s="190"/>
      <c r="M24" s="191"/>
    </row>
    <row r="25" spans="1:13" ht="15.05" x14ac:dyDescent="0.3">
      <c r="A25" s="59" t="s">
        <v>1</v>
      </c>
      <c r="B25" s="60"/>
      <c r="C25" s="21">
        <v>11179.719999999972</v>
      </c>
      <c r="D25" s="21">
        <v>25.569999999948777</v>
      </c>
      <c r="E25" s="21">
        <v>40.809999999939464</v>
      </c>
      <c r="F25" s="21">
        <v>-6.0000000055879354E-2</v>
      </c>
      <c r="G25" s="21">
        <v>-6.0000000055879354E-2</v>
      </c>
      <c r="H25" s="21">
        <v>-6.0000000055879354E-2</v>
      </c>
      <c r="I25" s="21">
        <v>-6.0000000055879354E-2</v>
      </c>
      <c r="J25" s="189"/>
      <c r="K25" s="191"/>
      <c r="L25" s="192"/>
      <c r="M25" s="191"/>
    </row>
    <row r="26" spans="1:13" ht="15.05" x14ac:dyDescent="0.3">
      <c r="A26" s="59" t="s">
        <v>2</v>
      </c>
      <c r="B26" s="60"/>
      <c r="C26" s="21">
        <v>265608.96999999997</v>
      </c>
      <c r="D26" s="21">
        <v>230742.53</v>
      </c>
      <c r="E26" s="21">
        <v>418582.4</v>
      </c>
      <c r="F26" s="21">
        <v>264211.28999999998</v>
      </c>
      <c r="G26" s="21">
        <v>0</v>
      </c>
      <c r="H26" s="21">
        <v>0</v>
      </c>
      <c r="I26" s="21">
        <v>0</v>
      </c>
      <c r="J26" s="189"/>
      <c r="K26" s="189"/>
      <c r="L26" s="193"/>
      <c r="M26" s="191"/>
    </row>
    <row r="27" spans="1:13" ht="15.05" x14ac:dyDescent="0.3">
      <c r="A27" s="59" t="s">
        <v>3</v>
      </c>
      <c r="B27" s="60"/>
      <c r="C27" s="21">
        <v>276763.12</v>
      </c>
      <c r="D27" s="21">
        <v>230727.29</v>
      </c>
      <c r="E27" s="24">
        <v>418623.27</v>
      </c>
      <c r="F27" s="21">
        <v>264211.28999999998</v>
      </c>
      <c r="G27" s="21">
        <v>0</v>
      </c>
      <c r="H27" s="21">
        <v>0</v>
      </c>
      <c r="I27" s="21">
        <v>0</v>
      </c>
      <c r="J27" s="189"/>
      <c r="K27" s="189"/>
      <c r="L27" s="193"/>
      <c r="M27" s="191"/>
    </row>
    <row r="28" spans="1:13" ht="15.05" x14ac:dyDescent="0.3">
      <c r="A28" s="59"/>
      <c r="B28" s="60"/>
      <c r="C28" s="21"/>
      <c r="D28" s="21"/>
      <c r="E28" s="21"/>
      <c r="F28" s="21"/>
      <c r="G28" s="21"/>
      <c r="H28" s="21"/>
      <c r="I28" s="21"/>
      <c r="J28" s="189"/>
      <c r="K28" s="191"/>
      <c r="L28" s="192"/>
      <c r="M28" s="191"/>
    </row>
    <row r="29" spans="1:13" ht="15.05" x14ac:dyDescent="0.3">
      <c r="A29" s="14" t="s">
        <v>4</v>
      </c>
      <c r="B29" s="11"/>
      <c r="C29" s="25"/>
      <c r="D29" s="25"/>
      <c r="E29" s="25"/>
      <c r="F29" s="25"/>
      <c r="G29" s="25"/>
      <c r="H29" s="25"/>
      <c r="I29" s="24"/>
      <c r="J29" s="189"/>
      <c r="K29" s="189"/>
      <c r="L29" s="189"/>
      <c r="M29" s="191"/>
    </row>
    <row r="30" spans="1:13" ht="15.05" x14ac:dyDescent="0.3">
      <c r="A30" s="14" t="s">
        <v>32</v>
      </c>
      <c r="B30" s="15"/>
      <c r="C30" s="24"/>
      <c r="D30" s="26"/>
      <c r="E30" s="25"/>
      <c r="F30" s="25"/>
      <c r="G30" s="25"/>
      <c r="H30" s="25"/>
      <c r="I30" s="24"/>
      <c r="J30" s="44"/>
      <c r="K30" s="44"/>
      <c r="L30" s="44"/>
    </row>
    <row r="31" spans="1:13" ht="15.05" x14ac:dyDescent="0.3">
      <c r="A31" s="27"/>
      <c r="B31" s="28"/>
      <c r="C31" s="24"/>
      <c r="D31" s="21"/>
      <c r="E31" s="21"/>
      <c r="F31" s="21"/>
      <c r="G31" s="21"/>
      <c r="H31" s="21"/>
      <c r="I31" s="21"/>
      <c r="J31" s="44"/>
      <c r="K31" s="44"/>
      <c r="L31" s="44"/>
    </row>
    <row r="32" spans="1:13" x14ac:dyDescent="0.2">
      <c r="A32" s="27"/>
      <c r="B32" s="28"/>
      <c r="C32" s="24"/>
      <c r="D32" s="21"/>
      <c r="E32" s="21"/>
      <c r="F32" s="21"/>
      <c r="G32" s="21"/>
      <c r="H32" s="21"/>
      <c r="I32" s="21"/>
    </row>
    <row r="33" spans="1:9" x14ac:dyDescent="0.2">
      <c r="A33" s="14" t="s">
        <v>5</v>
      </c>
      <c r="B33" s="15"/>
      <c r="C33" s="24">
        <v>0</v>
      </c>
      <c r="D33" s="24">
        <v>0</v>
      </c>
      <c r="E33" s="24">
        <v>0</v>
      </c>
      <c r="F33" s="24">
        <v>0</v>
      </c>
      <c r="G33" s="24">
        <v>0</v>
      </c>
      <c r="H33" s="24">
        <v>0</v>
      </c>
      <c r="I33" s="24">
        <v>0</v>
      </c>
    </row>
    <row r="34" spans="1:9" x14ac:dyDescent="0.2">
      <c r="A34" s="59"/>
      <c r="B34" s="60"/>
      <c r="C34" s="24"/>
      <c r="D34" s="21"/>
      <c r="E34" s="21"/>
      <c r="F34" s="21"/>
      <c r="G34" s="21"/>
      <c r="H34" s="21"/>
      <c r="I34" s="21"/>
    </row>
    <row r="35" spans="1:9" x14ac:dyDescent="0.2">
      <c r="A35" s="59" t="s">
        <v>7</v>
      </c>
      <c r="B35" s="60"/>
      <c r="C35" s="24">
        <v>25.569999999948777</v>
      </c>
      <c r="D35" s="24">
        <v>40.809999999939464</v>
      </c>
      <c r="E35" s="24">
        <v>-6.0000000055879354E-2</v>
      </c>
      <c r="F35" s="24">
        <v>-6.0000000055879354E-2</v>
      </c>
      <c r="G35" s="24">
        <v>-6.0000000055879354E-2</v>
      </c>
      <c r="H35" s="24">
        <v>-6.0000000055879354E-2</v>
      </c>
      <c r="I35" s="24">
        <v>-6.0000000055879354E-2</v>
      </c>
    </row>
    <row r="36" spans="1:9" x14ac:dyDescent="0.2">
      <c r="A36" s="63"/>
      <c r="B36" s="64"/>
      <c r="C36" s="96"/>
      <c r="D36" s="40"/>
      <c r="E36" s="40"/>
      <c r="F36" s="21"/>
      <c r="G36" s="21"/>
      <c r="H36" s="21"/>
      <c r="I36" s="21"/>
    </row>
    <row r="37" spans="1:9" x14ac:dyDescent="0.2">
      <c r="A37" s="59" t="s">
        <v>24</v>
      </c>
      <c r="B37" s="60"/>
      <c r="C37" s="96">
        <v>138002.59</v>
      </c>
      <c r="D37" s="40">
        <v>115051.55</v>
      </c>
      <c r="E37" s="40">
        <v>50535.01</v>
      </c>
      <c r="F37" s="21"/>
      <c r="G37" s="21"/>
      <c r="H37" s="21"/>
      <c r="I37" s="21"/>
    </row>
    <row r="38" spans="1:9" x14ac:dyDescent="0.2">
      <c r="A38" s="63"/>
      <c r="B38" s="64"/>
      <c r="C38" s="96"/>
      <c r="D38" s="40"/>
      <c r="E38" s="40"/>
      <c r="F38" s="21"/>
      <c r="G38" s="21"/>
      <c r="H38" s="21"/>
      <c r="I38" s="21"/>
    </row>
    <row r="39" spans="1:9" x14ac:dyDescent="0.2">
      <c r="A39" s="59" t="s">
        <v>25</v>
      </c>
      <c r="B39" s="66"/>
      <c r="C39" s="78">
        <v>-137977.02000000005</v>
      </c>
      <c r="D39" s="78">
        <v>-115010.74000000006</v>
      </c>
      <c r="E39" s="78">
        <v>-50535.070000000058</v>
      </c>
      <c r="F39" s="97">
        <v>-6.0000000055879354E-2</v>
      </c>
      <c r="G39" s="97">
        <v>-6.0000000055879354E-2</v>
      </c>
      <c r="H39" s="97">
        <v>-6.0000000055879354E-2</v>
      </c>
      <c r="I39" s="97">
        <v>-6.0000000055879354E-2</v>
      </c>
    </row>
    <row r="40" spans="1:9" x14ac:dyDescent="0.2">
      <c r="A40" s="69"/>
      <c r="B40" s="69"/>
      <c r="C40" s="70"/>
      <c r="D40" s="70"/>
      <c r="E40" s="70"/>
      <c r="F40" s="70"/>
      <c r="G40" s="70"/>
      <c r="H40" s="70"/>
      <c r="I40" s="70"/>
    </row>
    <row r="41" spans="1:9" x14ac:dyDescent="0.2">
      <c r="A41" s="71" t="s">
        <v>26</v>
      </c>
      <c r="B41" s="46"/>
      <c r="C41" s="38"/>
      <c r="D41" s="38"/>
      <c r="E41" s="72"/>
      <c r="F41" s="72"/>
      <c r="G41" s="72"/>
      <c r="H41" s="72"/>
      <c r="I41" s="72"/>
    </row>
    <row r="42" spans="1:9" x14ac:dyDescent="0.2">
      <c r="A42" s="73" t="s">
        <v>30</v>
      </c>
      <c r="B42" s="64"/>
      <c r="C42" s="40"/>
      <c r="D42" s="40"/>
      <c r="E42" s="65"/>
      <c r="F42" s="65"/>
      <c r="G42" s="65"/>
      <c r="H42" s="65"/>
      <c r="I42" s="65"/>
    </row>
    <row r="43" spans="1:9" x14ac:dyDescent="0.2">
      <c r="A43" s="59"/>
      <c r="B43" s="60"/>
      <c r="C43" s="61"/>
      <c r="D43" s="61"/>
      <c r="E43" s="61"/>
      <c r="F43" s="61"/>
      <c r="G43" s="61"/>
      <c r="H43" s="61"/>
      <c r="I43" s="61"/>
    </row>
    <row r="44" spans="1:9" x14ac:dyDescent="0.2">
      <c r="A44" s="59" t="s">
        <v>6</v>
      </c>
      <c r="B44" s="60"/>
      <c r="C44" s="21"/>
      <c r="D44" s="21"/>
      <c r="E44" s="61"/>
      <c r="F44" s="61"/>
      <c r="G44" s="61"/>
      <c r="H44" s="61"/>
      <c r="I44" s="61"/>
    </row>
    <row r="45" spans="1:9" x14ac:dyDescent="0.2">
      <c r="A45" s="59"/>
      <c r="B45" s="60"/>
      <c r="C45" s="21"/>
      <c r="D45" s="21"/>
      <c r="E45" s="61"/>
      <c r="F45" s="61"/>
      <c r="G45" s="61"/>
      <c r="H45" s="61"/>
      <c r="I45" s="61"/>
    </row>
    <row r="46" spans="1:9" x14ac:dyDescent="0.2">
      <c r="A46" s="73" t="s">
        <v>8</v>
      </c>
      <c r="B46" s="66"/>
      <c r="C46" s="21"/>
      <c r="D46" s="21"/>
      <c r="E46" s="61"/>
      <c r="F46" s="61"/>
      <c r="G46" s="61"/>
      <c r="H46" s="61"/>
      <c r="I46" s="61"/>
    </row>
    <row r="47" spans="1:9" x14ac:dyDescent="0.2">
      <c r="A47" s="74" t="s">
        <v>9</v>
      </c>
      <c r="B47" s="75"/>
      <c r="C47" s="21"/>
      <c r="D47" s="21"/>
      <c r="E47" s="61"/>
      <c r="F47" s="61"/>
      <c r="G47" s="61"/>
      <c r="H47" s="61"/>
      <c r="I47" s="61"/>
    </row>
  </sheetData>
  <mergeCells count="4">
    <mergeCell ref="A7:I8"/>
    <mergeCell ref="A10:I11"/>
    <mergeCell ref="A13:I15"/>
    <mergeCell ref="A21:I21"/>
  </mergeCells>
  <printOptions horizontalCentered="1"/>
  <pageMargins left="0.7" right="0.7" top="0.75" bottom="0.75" header="0.3" footer="0.3"/>
  <pageSetup scale="85"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A0E6E-3B8B-47EC-A6EB-A137B7A33A71}">
  <sheetPr>
    <pageSetUpPr fitToPage="1"/>
  </sheetPr>
  <dimension ref="A1:M49"/>
  <sheetViews>
    <sheetView zoomScaleNormal="100" zoomScaleSheetLayoutView="70" workbookViewId="0">
      <selection activeCell="B2" sqref="B2"/>
    </sheetView>
  </sheetViews>
  <sheetFormatPr defaultColWidth="8.109375" defaultRowHeight="12.55" x14ac:dyDescent="0.2"/>
  <cols>
    <col min="1" max="2" width="15.6640625" style="3" customWidth="1"/>
    <col min="3" max="9" width="12.44140625" style="3" customWidth="1"/>
    <col min="10" max="10" width="8.109375" style="3"/>
    <col min="11" max="11" width="10.5546875" style="3" bestFit="1" customWidth="1"/>
    <col min="12" max="16384" width="8.109375" style="3"/>
  </cols>
  <sheetData>
    <row r="1" spans="1:12" x14ac:dyDescent="0.2">
      <c r="A1" s="45"/>
      <c r="B1" s="45"/>
      <c r="C1" s="45"/>
      <c r="D1" s="45"/>
      <c r="E1" s="45"/>
      <c r="F1" s="45"/>
      <c r="G1" s="45"/>
      <c r="H1" s="45"/>
      <c r="I1" s="45"/>
    </row>
    <row r="2" spans="1:12" x14ac:dyDescent="0.2">
      <c r="A2" s="45" t="s">
        <v>13</v>
      </c>
      <c r="B2" s="46" t="s">
        <v>50</v>
      </c>
      <c r="C2" s="46"/>
      <c r="D2" s="46"/>
      <c r="E2" s="45"/>
      <c r="F2" s="45"/>
      <c r="G2" s="47" t="s">
        <v>14</v>
      </c>
      <c r="H2" s="46" t="s">
        <v>141</v>
      </c>
      <c r="I2" s="46"/>
    </row>
    <row r="3" spans="1:12" x14ac:dyDescent="0.2">
      <c r="A3" s="45" t="s">
        <v>22</v>
      </c>
      <c r="B3" s="46" t="s">
        <v>163</v>
      </c>
      <c r="C3" s="46"/>
      <c r="D3" s="46"/>
      <c r="E3" s="45"/>
      <c r="F3" s="45"/>
      <c r="G3" s="47" t="s">
        <v>15</v>
      </c>
      <c r="H3" s="48" t="s">
        <v>143</v>
      </c>
      <c r="I3" s="48"/>
    </row>
    <row r="4" spans="1:12" x14ac:dyDescent="0.2">
      <c r="A4" s="45" t="s">
        <v>16</v>
      </c>
      <c r="B4" s="46" t="s">
        <v>164</v>
      </c>
      <c r="C4" s="46"/>
      <c r="D4" s="46"/>
      <c r="E4" s="45"/>
      <c r="F4" s="45"/>
      <c r="G4" s="47" t="s">
        <v>18</v>
      </c>
      <c r="H4" s="46" t="s">
        <v>41</v>
      </c>
      <c r="I4" s="46"/>
    </row>
    <row r="5" spans="1:12" x14ac:dyDescent="0.2">
      <c r="A5" s="45" t="s">
        <v>17</v>
      </c>
      <c r="B5" s="46" t="s">
        <v>156</v>
      </c>
      <c r="C5" s="48"/>
      <c r="D5" s="48"/>
      <c r="E5" s="45"/>
      <c r="F5" s="45"/>
      <c r="G5" s="47" t="s">
        <v>19</v>
      </c>
      <c r="H5" s="48" t="s">
        <v>165</v>
      </c>
      <c r="I5" s="48"/>
    </row>
    <row r="6" spans="1:12" ht="8.3000000000000007" customHeight="1" x14ac:dyDescent="0.2">
      <c r="A6" s="45"/>
      <c r="B6" s="45"/>
      <c r="C6" s="45"/>
      <c r="D6" s="45"/>
      <c r="E6" s="45"/>
      <c r="F6" s="45"/>
      <c r="G6" s="45"/>
      <c r="H6" s="45"/>
      <c r="I6" s="45"/>
    </row>
    <row r="7" spans="1:12" ht="12.7" customHeight="1" x14ac:dyDescent="0.2">
      <c r="A7" s="221" t="s">
        <v>166</v>
      </c>
      <c r="B7" s="221"/>
      <c r="C7" s="221"/>
      <c r="D7" s="221"/>
      <c r="E7" s="221"/>
      <c r="F7" s="221"/>
      <c r="G7" s="221"/>
      <c r="H7" s="221"/>
      <c r="I7" s="221"/>
    </row>
    <row r="8" spans="1:12" x14ac:dyDescent="0.2">
      <c r="A8" s="221"/>
      <c r="B8" s="221"/>
      <c r="C8" s="221"/>
      <c r="D8" s="221"/>
      <c r="E8" s="221"/>
      <c r="F8" s="221"/>
      <c r="G8" s="221"/>
      <c r="H8" s="221"/>
      <c r="I8" s="221"/>
    </row>
    <row r="9" spans="1:12" x14ac:dyDescent="0.2">
      <c r="A9" s="221"/>
      <c r="B9" s="221"/>
      <c r="C9" s="221"/>
      <c r="D9" s="221"/>
      <c r="E9" s="221"/>
      <c r="F9" s="221"/>
      <c r="G9" s="221"/>
      <c r="H9" s="221"/>
      <c r="I9" s="221"/>
    </row>
    <row r="10" spans="1:12" ht="8.3000000000000007" customHeight="1" x14ac:dyDescent="0.2">
      <c r="A10" s="45"/>
      <c r="B10" s="45"/>
      <c r="C10" s="45"/>
      <c r="D10" s="45"/>
      <c r="E10" s="45"/>
      <c r="F10" s="45"/>
      <c r="G10" s="45"/>
      <c r="H10" s="45"/>
      <c r="I10" s="45"/>
    </row>
    <row r="11" spans="1:12" ht="12.7" customHeight="1" x14ac:dyDescent="0.2">
      <c r="A11" s="222" t="s">
        <v>167</v>
      </c>
      <c r="B11" s="222"/>
      <c r="C11" s="222"/>
      <c r="D11" s="222"/>
      <c r="E11" s="222"/>
      <c r="F11" s="222"/>
      <c r="G11" s="222"/>
      <c r="H11" s="222"/>
      <c r="I11" s="222"/>
    </row>
    <row r="12" spans="1:12" x14ac:dyDescent="0.2">
      <c r="A12" s="222"/>
      <c r="B12" s="222"/>
      <c r="C12" s="222"/>
      <c r="D12" s="222"/>
      <c r="E12" s="222"/>
      <c r="F12" s="222"/>
      <c r="G12" s="222"/>
      <c r="H12" s="222"/>
      <c r="I12" s="222"/>
    </row>
    <row r="13" spans="1:12" x14ac:dyDescent="0.2">
      <c r="A13" s="100"/>
      <c r="B13" s="100"/>
      <c r="C13" s="100"/>
      <c r="D13" s="100"/>
      <c r="E13" s="100"/>
      <c r="F13" s="100"/>
      <c r="G13" s="100"/>
      <c r="H13" s="100"/>
      <c r="I13" s="100"/>
    </row>
    <row r="14" spans="1:12" ht="6.75" customHeight="1" x14ac:dyDescent="0.2">
      <c r="A14" s="221" t="s">
        <v>168</v>
      </c>
      <c r="B14" s="221"/>
      <c r="C14" s="221"/>
      <c r="D14" s="221"/>
      <c r="E14" s="221"/>
      <c r="F14" s="221"/>
      <c r="G14" s="221"/>
      <c r="H14" s="221"/>
      <c r="I14" s="221"/>
    </row>
    <row r="15" spans="1:12" x14ac:dyDescent="0.2">
      <c r="A15" s="221"/>
      <c r="B15" s="221"/>
      <c r="C15" s="221"/>
      <c r="D15" s="221"/>
      <c r="E15" s="221"/>
      <c r="F15" s="221"/>
      <c r="G15" s="221"/>
      <c r="H15" s="221"/>
      <c r="I15" s="221"/>
    </row>
    <row r="16" spans="1:12" ht="15.05" x14ac:dyDescent="0.3">
      <c r="A16" s="221"/>
      <c r="B16" s="221"/>
      <c r="C16" s="221"/>
      <c r="D16" s="221"/>
      <c r="E16" s="221"/>
      <c r="F16" s="221"/>
      <c r="G16" s="221"/>
      <c r="H16" s="221"/>
      <c r="I16" s="221"/>
      <c r="J16" s="44"/>
      <c r="K16" s="44"/>
      <c r="L16" s="44"/>
    </row>
    <row r="17" spans="1:13" ht="15.05" x14ac:dyDescent="0.3">
      <c r="A17" s="221"/>
      <c r="B17" s="221"/>
      <c r="C17" s="221"/>
      <c r="D17" s="221"/>
      <c r="E17" s="221"/>
      <c r="F17" s="221"/>
      <c r="G17" s="221"/>
      <c r="H17" s="221"/>
      <c r="I17" s="221"/>
      <c r="J17" s="44"/>
      <c r="K17" s="44"/>
      <c r="L17" s="44"/>
    </row>
    <row r="18" spans="1:13" ht="15.05" x14ac:dyDescent="0.3">
      <c r="A18" s="221"/>
      <c r="B18" s="221"/>
      <c r="C18" s="221"/>
      <c r="D18" s="221"/>
      <c r="E18" s="221"/>
      <c r="F18" s="221"/>
      <c r="G18" s="221"/>
      <c r="H18" s="221"/>
      <c r="I18" s="221"/>
      <c r="J18" s="44"/>
      <c r="K18" s="44"/>
      <c r="L18" s="44"/>
    </row>
    <row r="19" spans="1:13" ht="8.3000000000000007" customHeight="1" x14ac:dyDescent="0.3">
      <c r="A19" s="45"/>
      <c r="B19" s="45"/>
      <c r="C19" s="45"/>
      <c r="D19" s="45"/>
      <c r="E19" s="45"/>
      <c r="F19" s="45"/>
      <c r="G19" s="45"/>
      <c r="H19" s="45"/>
      <c r="I19" s="45"/>
      <c r="J19" s="44"/>
      <c r="K19" s="44"/>
      <c r="L19" s="44"/>
    </row>
    <row r="20" spans="1:13" ht="15.05" x14ac:dyDescent="0.3">
      <c r="A20" s="45" t="s">
        <v>169</v>
      </c>
      <c r="B20" s="45"/>
      <c r="C20" s="45"/>
      <c r="D20" s="45"/>
      <c r="E20" s="45"/>
      <c r="F20" s="45"/>
      <c r="G20" s="45"/>
      <c r="H20" s="45"/>
      <c r="I20" s="45"/>
      <c r="J20" s="44"/>
      <c r="K20" s="44"/>
      <c r="L20" s="44"/>
    </row>
    <row r="21" spans="1:13" ht="8.3000000000000007" customHeight="1" x14ac:dyDescent="0.3">
      <c r="A21" s="45"/>
      <c r="B21" s="45"/>
      <c r="C21" s="45"/>
      <c r="D21" s="45"/>
      <c r="E21" s="45"/>
      <c r="F21" s="45"/>
      <c r="G21" s="45"/>
      <c r="H21" s="45"/>
      <c r="I21" s="45"/>
      <c r="J21" s="44"/>
      <c r="K21" s="44"/>
      <c r="L21" s="44"/>
    </row>
    <row r="22" spans="1:13" ht="12.7" customHeight="1" x14ac:dyDescent="0.3">
      <c r="A22" s="214" t="s">
        <v>170</v>
      </c>
      <c r="B22" s="214"/>
      <c r="C22" s="214"/>
      <c r="D22" s="214"/>
      <c r="E22" s="214"/>
      <c r="F22" s="214"/>
      <c r="G22" s="214"/>
      <c r="H22" s="214"/>
      <c r="I22" s="214"/>
      <c r="J22" s="44"/>
      <c r="K22" s="44"/>
      <c r="L22" s="44"/>
    </row>
    <row r="23" spans="1:13" ht="6.9" customHeight="1" x14ac:dyDescent="0.3">
      <c r="A23" s="214"/>
      <c r="B23" s="214"/>
      <c r="C23" s="214"/>
      <c r="D23" s="214"/>
      <c r="E23" s="214"/>
      <c r="F23" s="214"/>
      <c r="G23" s="214"/>
      <c r="H23" s="214"/>
      <c r="I23" s="214"/>
      <c r="J23" s="44"/>
      <c r="K23" s="44"/>
      <c r="L23" s="44"/>
    </row>
    <row r="24" spans="1:13" ht="9.4" customHeight="1" x14ac:dyDescent="0.3">
      <c r="A24" s="51"/>
      <c r="B24" s="51"/>
      <c r="C24" s="51"/>
      <c r="D24" s="51"/>
      <c r="E24" s="51"/>
      <c r="F24" s="51"/>
      <c r="G24" s="51"/>
      <c r="H24" s="51"/>
      <c r="I24" s="51"/>
      <c r="J24" s="44"/>
      <c r="K24" s="44"/>
      <c r="L24" s="44"/>
    </row>
    <row r="25" spans="1:13" ht="15.05" x14ac:dyDescent="0.3">
      <c r="A25" s="215" t="s">
        <v>12</v>
      </c>
      <c r="B25" s="216"/>
      <c r="C25" s="216"/>
      <c r="D25" s="216"/>
      <c r="E25" s="216"/>
      <c r="F25" s="216"/>
      <c r="G25" s="216"/>
      <c r="H25" s="216"/>
      <c r="I25" s="217"/>
      <c r="J25" s="44"/>
      <c r="K25" s="44"/>
      <c r="L25" s="44"/>
    </row>
    <row r="26" spans="1:13" ht="15.05" x14ac:dyDescent="0.3">
      <c r="A26" s="59"/>
      <c r="B26" s="60"/>
      <c r="C26" s="93" t="s">
        <v>27</v>
      </c>
      <c r="D26" s="93" t="s">
        <v>28</v>
      </c>
      <c r="E26" s="93" t="s">
        <v>31</v>
      </c>
      <c r="F26" s="93" t="s">
        <v>33</v>
      </c>
      <c r="G26" s="93" t="s">
        <v>34</v>
      </c>
      <c r="H26" s="93" t="s">
        <v>35</v>
      </c>
      <c r="I26" s="93" t="s">
        <v>36</v>
      </c>
      <c r="J26" s="44"/>
      <c r="K26" s="44"/>
      <c r="L26" s="44"/>
    </row>
    <row r="27" spans="1:13" ht="15.05" x14ac:dyDescent="0.3">
      <c r="A27" s="59"/>
      <c r="B27" s="60"/>
      <c r="C27" s="99" t="s">
        <v>10</v>
      </c>
      <c r="D27" s="20" t="s">
        <v>10</v>
      </c>
      <c r="E27" s="20" t="s">
        <v>10</v>
      </c>
      <c r="F27" s="20" t="s">
        <v>10</v>
      </c>
      <c r="G27" s="20" t="s">
        <v>10</v>
      </c>
      <c r="H27" s="20" t="s">
        <v>11</v>
      </c>
      <c r="I27" s="20" t="s">
        <v>11</v>
      </c>
      <c r="J27" s="44"/>
      <c r="K27" s="44"/>
      <c r="L27" s="44"/>
    </row>
    <row r="28" spans="1:13" ht="15.05" x14ac:dyDescent="0.3">
      <c r="A28" s="59" t="s">
        <v>0</v>
      </c>
      <c r="B28" s="60"/>
      <c r="C28" s="21">
        <v>400000</v>
      </c>
      <c r="D28" s="21">
        <v>400000</v>
      </c>
      <c r="E28" s="21">
        <v>400000</v>
      </c>
      <c r="F28" s="21">
        <v>233355</v>
      </c>
      <c r="G28" s="21">
        <v>233355</v>
      </c>
      <c r="H28" s="21">
        <v>0</v>
      </c>
      <c r="I28" s="21">
        <v>0</v>
      </c>
      <c r="J28" s="44"/>
      <c r="K28" s="189"/>
      <c r="L28" s="190"/>
      <c r="M28" s="191"/>
    </row>
    <row r="29" spans="1:13" ht="15.05" x14ac:dyDescent="0.3">
      <c r="A29" s="59" t="s">
        <v>1</v>
      </c>
      <c r="B29" s="60"/>
      <c r="C29" s="21">
        <v>3728.8300000000163</v>
      </c>
      <c r="D29" s="21">
        <v>2.4600000000209548</v>
      </c>
      <c r="E29" s="21">
        <v>113.29000000000815</v>
      </c>
      <c r="F29" s="21">
        <v>218.45000000001164</v>
      </c>
      <c r="G29" s="21">
        <v>7220.6499999999651</v>
      </c>
      <c r="H29" s="21">
        <v>0</v>
      </c>
      <c r="I29" s="21">
        <v>0</v>
      </c>
      <c r="J29" s="44"/>
      <c r="K29" s="191"/>
      <c r="L29" s="192"/>
      <c r="M29" s="191"/>
    </row>
    <row r="30" spans="1:13" ht="15.05" x14ac:dyDescent="0.3">
      <c r="A30" s="59" t="s">
        <v>2</v>
      </c>
      <c r="B30" s="60"/>
      <c r="C30" s="21">
        <v>148848.01</v>
      </c>
      <c r="D30" s="21">
        <v>182694.09</v>
      </c>
      <c r="E30" s="21">
        <v>269823.87</v>
      </c>
      <c r="F30" s="21">
        <v>358637.98</v>
      </c>
      <c r="G30" s="21">
        <v>55736.78</v>
      </c>
      <c r="H30" s="21">
        <v>0</v>
      </c>
      <c r="I30" s="21">
        <v>0</v>
      </c>
      <c r="J30" s="44"/>
      <c r="K30" s="189"/>
      <c r="L30" s="193"/>
      <c r="M30" s="191"/>
    </row>
    <row r="31" spans="1:13" ht="15.05" x14ac:dyDescent="0.3">
      <c r="A31" s="59" t="s">
        <v>3</v>
      </c>
      <c r="B31" s="60"/>
      <c r="C31" s="21">
        <v>152574.38</v>
      </c>
      <c r="D31" s="21">
        <v>182583.26</v>
      </c>
      <c r="E31" s="24">
        <v>269718.71000000002</v>
      </c>
      <c r="F31" s="21">
        <v>351635.78</v>
      </c>
      <c r="G31" s="21">
        <v>62957.73</v>
      </c>
      <c r="H31" s="21">
        <v>0</v>
      </c>
      <c r="I31" s="21">
        <v>0</v>
      </c>
      <c r="J31" s="44"/>
      <c r="K31" s="189"/>
      <c r="L31" s="193"/>
      <c r="M31" s="191"/>
    </row>
    <row r="32" spans="1:13" ht="15.05" x14ac:dyDescent="0.3">
      <c r="A32" s="59"/>
      <c r="B32" s="60"/>
      <c r="C32" s="21"/>
      <c r="D32" s="21"/>
      <c r="E32" s="21"/>
      <c r="F32" s="21"/>
      <c r="G32" s="21"/>
      <c r="H32" s="21"/>
      <c r="I32" s="21"/>
      <c r="J32" s="44"/>
      <c r="K32" s="191"/>
      <c r="L32" s="192"/>
      <c r="M32" s="191"/>
    </row>
    <row r="33" spans="1:13" ht="15.05" x14ac:dyDescent="0.3">
      <c r="A33" s="14" t="s">
        <v>4</v>
      </c>
      <c r="B33" s="11"/>
      <c r="C33" s="25"/>
      <c r="D33" s="25"/>
      <c r="E33" s="25"/>
      <c r="F33" s="25"/>
      <c r="G33" s="25"/>
      <c r="H33" s="25"/>
      <c r="I33" s="24"/>
      <c r="J33" s="44"/>
      <c r="K33" s="189"/>
      <c r="L33" s="189"/>
      <c r="M33" s="191"/>
    </row>
    <row r="34" spans="1:13" ht="15.05" x14ac:dyDescent="0.3">
      <c r="A34" s="14" t="s">
        <v>32</v>
      </c>
      <c r="B34" s="15"/>
      <c r="C34" s="24"/>
      <c r="D34" s="26"/>
      <c r="E34" s="25"/>
      <c r="F34" s="25"/>
      <c r="G34" s="25"/>
      <c r="H34" s="25"/>
      <c r="I34" s="24"/>
      <c r="J34" s="44"/>
      <c r="K34" s="44"/>
      <c r="L34" s="44"/>
    </row>
    <row r="35" spans="1:13" ht="15.05" x14ac:dyDescent="0.3">
      <c r="A35" s="27"/>
      <c r="B35" s="28"/>
      <c r="C35" s="24"/>
      <c r="D35" s="21"/>
      <c r="E35" s="21"/>
      <c r="F35" s="21"/>
      <c r="G35" s="21"/>
      <c r="H35" s="21"/>
      <c r="I35" s="21"/>
      <c r="J35" s="44"/>
      <c r="K35" s="44"/>
      <c r="L35" s="44"/>
    </row>
    <row r="36" spans="1:13" ht="15.05" x14ac:dyDescent="0.3">
      <c r="A36" s="27"/>
      <c r="B36" s="28"/>
      <c r="C36" s="24"/>
      <c r="D36" s="21"/>
      <c r="E36" s="21"/>
      <c r="F36" s="21"/>
      <c r="G36" s="21"/>
      <c r="H36" s="21"/>
      <c r="I36" s="21"/>
      <c r="J36" s="44"/>
      <c r="K36" s="44"/>
      <c r="L36" s="44"/>
    </row>
    <row r="37" spans="1:13" ht="15.05" x14ac:dyDescent="0.3">
      <c r="A37" s="14" t="s">
        <v>5</v>
      </c>
      <c r="B37" s="15"/>
      <c r="C37" s="24">
        <v>0</v>
      </c>
      <c r="D37" s="24">
        <v>0</v>
      </c>
      <c r="E37" s="24">
        <v>0</v>
      </c>
      <c r="F37" s="24">
        <v>0</v>
      </c>
      <c r="G37" s="24">
        <v>0</v>
      </c>
      <c r="H37" s="24">
        <v>0</v>
      </c>
      <c r="I37" s="24">
        <v>0</v>
      </c>
      <c r="J37" s="44"/>
      <c r="K37" s="44"/>
      <c r="L37" s="44"/>
    </row>
    <row r="38" spans="1:13" ht="15.05" x14ac:dyDescent="0.3">
      <c r="A38" s="59"/>
      <c r="B38" s="60"/>
      <c r="C38" s="24"/>
      <c r="D38" s="21"/>
      <c r="E38" s="21"/>
      <c r="F38" s="21"/>
      <c r="G38" s="21"/>
      <c r="H38" s="21"/>
      <c r="I38" s="21"/>
      <c r="J38" s="44"/>
      <c r="K38" s="44"/>
      <c r="L38" s="44"/>
    </row>
    <row r="39" spans="1:13" ht="15.05" x14ac:dyDescent="0.3">
      <c r="A39" s="59" t="s">
        <v>7</v>
      </c>
      <c r="B39" s="60"/>
      <c r="C39" s="24">
        <v>2.4600000000209548</v>
      </c>
      <c r="D39" s="24">
        <v>113.29000000000815</v>
      </c>
      <c r="E39" s="24">
        <v>218.45000000001164</v>
      </c>
      <c r="F39" s="24">
        <v>7220.6499999999651</v>
      </c>
      <c r="G39" s="24">
        <v>-0.30000000003929017</v>
      </c>
      <c r="H39" s="24">
        <v>0</v>
      </c>
      <c r="I39" s="24">
        <v>0</v>
      </c>
      <c r="J39" s="44"/>
      <c r="K39" s="44"/>
      <c r="L39" s="44"/>
    </row>
    <row r="40" spans="1:13" ht="15.05" x14ac:dyDescent="0.3">
      <c r="A40" s="63"/>
      <c r="B40" s="64"/>
      <c r="C40" s="96"/>
      <c r="D40" s="40"/>
      <c r="E40" s="40"/>
      <c r="F40" s="21"/>
      <c r="G40" s="21"/>
      <c r="H40" s="21"/>
      <c r="I40" s="21"/>
      <c r="J40" s="44"/>
      <c r="K40" s="44"/>
      <c r="L40" s="44"/>
    </row>
    <row r="41" spans="1:13" ht="15.05" x14ac:dyDescent="0.3">
      <c r="A41" s="59" t="s">
        <v>24</v>
      </c>
      <c r="B41" s="60"/>
      <c r="C41" s="96">
        <v>0</v>
      </c>
      <c r="D41" s="40">
        <v>0</v>
      </c>
      <c r="E41" s="40">
        <v>0</v>
      </c>
      <c r="F41" s="21">
        <v>46475</v>
      </c>
      <c r="G41" s="21">
        <v>0</v>
      </c>
      <c r="H41" s="21"/>
      <c r="I41" s="21"/>
      <c r="J41" s="44"/>
      <c r="K41" s="44"/>
      <c r="L41" s="44"/>
    </row>
    <row r="42" spans="1:13" ht="15.05" x14ac:dyDescent="0.3">
      <c r="A42" s="63"/>
      <c r="B42" s="64"/>
      <c r="C42" s="96"/>
      <c r="D42" s="40"/>
      <c r="E42" s="40"/>
      <c r="F42" s="21"/>
      <c r="G42" s="21"/>
      <c r="H42" s="21"/>
      <c r="I42" s="21"/>
      <c r="J42" s="44"/>
      <c r="K42" s="44"/>
      <c r="L42" s="44"/>
    </row>
    <row r="43" spans="1:13" ht="15.05" x14ac:dyDescent="0.3">
      <c r="A43" s="59" t="s">
        <v>25</v>
      </c>
      <c r="B43" s="66"/>
      <c r="C43" s="78">
        <v>2.4600000000209548</v>
      </c>
      <c r="D43" s="78">
        <v>113.29000000000815</v>
      </c>
      <c r="E43" s="78">
        <v>218.45000000001164</v>
      </c>
      <c r="F43" s="97" t="s">
        <v>85</v>
      </c>
      <c r="G43" s="34" t="s">
        <v>85</v>
      </c>
      <c r="H43" s="97">
        <v>0</v>
      </c>
      <c r="I43" s="97">
        <v>0</v>
      </c>
      <c r="J43" s="44"/>
      <c r="K43" s="44"/>
      <c r="L43" s="44"/>
    </row>
    <row r="44" spans="1:13" ht="15.05" x14ac:dyDescent="0.3">
      <c r="A44" s="69"/>
      <c r="B44" s="69"/>
      <c r="C44" s="36"/>
      <c r="D44" s="36"/>
      <c r="E44" s="36"/>
      <c r="F44" s="36"/>
      <c r="G44" s="36"/>
      <c r="H44" s="36"/>
      <c r="I44" s="36"/>
      <c r="J44" s="44"/>
      <c r="K44" s="44"/>
      <c r="L44" s="44"/>
    </row>
    <row r="45" spans="1:13" ht="15.05" x14ac:dyDescent="0.3">
      <c r="A45" s="71" t="s">
        <v>26</v>
      </c>
      <c r="B45" s="46"/>
      <c r="C45" s="38"/>
      <c r="D45" s="38"/>
      <c r="E45" s="38"/>
      <c r="F45" s="38"/>
      <c r="G45" s="38"/>
      <c r="H45" s="38"/>
      <c r="I45" s="38"/>
      <c r="J45" s="44"/>
      <c r="K45" s="44"/>
      <c r="L45" s="44"/>
    </row>
    <row r="46" spans="1:13" ht="15.05" x14ac:dyDescent="0.3">
      <c r="A46" s="73" t="s">
        <v>30</v>
      </c>
      <c r="B46" s="64"/>
      <c r="C46" s="40"/>
      <c r="D46" s="40"/>
      <c r="E46" s="40"/>
      <c r="F46" s="40"/>
      <c r="G46" s="40"/>
      <c r="H46" s="40"/>
      <c r="I46" s="40"/>
      <c r="J46" s="44"/>
      <c r="K46" s="44"/>
      <c r="L46" s="44"/>
    </row>
    <row r="47" spans="1:13" x14ac:dyDescent="0.2">
      <c r="A47" s="59" t="s">
        <v>6</v>
      </c>
      <c r="B47" s="60"/>
      <c r="C47" s="21"/>
      <c r="D47" s="21"/>
      <c r="E47" s="61"/>
      <c r="F47" s="61"/>
      <c r="G47" s="61"/>
      <c r="H47" s="61"/>
      <c r="I47" s="61"/>
    </row>
    <row r="48" spans="1:13" x14ac:dyDescent="0.2">
      <c r="A48" s="73" t="s">
        <v>8</v>
      </c>
      <c r="B48" s="66"/>
      <c r="C48" s="21"/>
      <c r="D48" s="21"/>
      <c r="E48" s="61"/>
      <c r="F48" s="61"/>
      <c r="G48" s="61"/>
      <c r="H48" s="61"/>
      <c r="I48" s="61"/>
    </row>
    <row r="49" spans="1:9" x14ac:dyDescent="0.2">
      <c r="A49" s="74" t="s">
        <v>9</v>
      </c>
      <c r="B49" s="75"/>
      <c r="C49" s="21"/>
      <c r="D49" s="21"/>
      <c r="E49" s="61"/>
      <c r="F49" s="61"/>
      <c r="G49" s="61"/>
      <c r="H49" s="61"/>
      <c r="I49" s="61"/>
    </row>
  </sheetData>
  <mergeCells count="5">
    <mergeCell ref="A7:I9"/>
    <mergeCell ref="A11:I12"/>
    <mergeCell ref="A14:I18"/>
    <mergeCell ref="A22:I23"/>
    <mergeCell ref="A25:I25"/>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85762-6195-4E3F-B350-E777DD721AC2}">
  <sheetPr>
    <pageSetUpPr fitToPage="1"/>
  </sheetPr>
  <dimension ref="A1:M46"/>
  <sheetViews>
    <sheetView zoomScaleNormal="100" zoomScaleSheetLayoutView="70" workbookViewId="0">
      <selection activeCell="B2" sqref="B2"/>
    </sheetView>
  </sheetViews>
  <sheetFormatPr defaultColWidth="8.109375" defaultRowHeight="12.55" x14ac:dyDescent="0.2"/>
  <cols>
    <col min="1" max="2" width="15.44140625" style="3" customWidth="1"/>
    <col min="3" max="8" width="12.44140625" style="3" customWidth="1"/>
    <col min="9" max="9" width="11.6640625" style="3" customWidth="1"/>
    <col min="10" max="10" width="8.109375" style="3"/>
    <col min="11" max="11" width="10.5546875" style="3" bestFit="1" customWidth="1"/>
    <col min="12" max="16384" width="8.109375" style="3"/>
  </cols>
  <sheetData>
    <row r="1" spans="1:9" x14ac:dyDescent="0.2">
      <c r="A1" s="45"/>
      <c r="B1" s="45"/>
      <c r="C1" s="45"/>
      <c r="D1" s="45"/>
      <c r="E1" s="92"/>
      <c r="F1" s="45"/>
      <c r="G1" s="45"/>
      <c r="H1" s="45"/>
      <c r="I1" s="45"/>
    </row>
    <row r="2" spans="1:9" x14ac:dyDescent="0.2">
      <c r="A2" s="45" t="s">
        <v>13</v>
      </c>
      <c r="B2" s="46" t="s">
        <v>50</v>
      </c>
      <c r="C2" s="46"/>
      <c r="D2" s="46"/>
      <c r="E2" s="45"/>
      <c r="F2" s="45"/>
      <c r="G2" s="47" t="s">
        <v>14</v>
      </c>
      <c r="H2" s="46" t="s">
        <v>141</v>
      </c>
      <c r="I2" s="46"/>
    </row>
    <row r="3" spans="1:9" x14ac:dyDescent="0.2">
      <c r="A3" s="45" t="s">
        <v>22</v>
      </c>
      <c r="B3" s="46" t="s">
        <v>163</v>
      </c>
      <c r="C3" s="46"/>
      <c r="D3" s="46"/>
      <c r="E3" s="45"/>
      <c r="F3" s="45"/>
      <c r="G3" s="47" t="s">
        <v>15</v>
      </c>
      <c r="H3" s="48" t="s">
        <v>143</v>
      </c>
      <c r="I3" s="48"/>
    </row>
    <row r="4" spans="1:9" x14ac:dyDescent="0.2">
      <c r="A4" s="45" t="s">
        <v>16</v>
      </c>
      <c r="B4" s="46" t="s">
        <v>171</v>
      </c>
      <c r="C4" s="46"/>
      <c r="D4" s="46"/>
      <c r="E4" s="45"/>
      <c r="F4" s="45"/>
      <c r="G4" s="47" t="s">
        <v>18</v>
      </c>
      <c r="H4" s="46" t="s">
        <v>41</v>
      </c>
      <c r="I4" s="46"/>
    </row>
    <row r="5" spans="1:9" x14ac:dyDescent="0.2">
      <c r="A5" s="45" t="s">
        <v>17</v>
      </c>
      <c r="B5" s="46" t="s">
        <v>156</v>
      </c>
      <c r="C5" s="48"/>
      <c r="D5" s="48"/>
      <c r="E5" s="45"/>
      <c r="F5" s="45"/>
      <c r="G5" s="47" t="s">
        <v>19</v>
      </c>
      <c r="H5" s="48" t="s">
        <v>172</v>
      </c>
      <c r="I5" s="48"/>
    </row>
    <row r="6" spans="1:9" x14ac:dyDescent="0.2">
      <c r="A6" s="45"/>
      <c r="B6" s="45"/>
      <c r="C6" s="45"/>
      <c r="D6" s="45"/>
      <c r="E6" s="45"/>
      <c r="F6" s="45"/>
      <c r="G6" s="45"/>
      <c r="H6" s="45"/>
      <c r="I6" s="45"/>
    </row>
    <row r="7" spans="1:9" ht="12.7" customHeight="1" x14ac:dyDescent="0.2">
      <c r="A7" s="221" t="s">
        <v>173</v>
      </c>
      <c r="B7" s="221"/>
      <c r="C7" s="221"/>
      <c r="D7" s="221"/>
      <c r="E7" s="221"/>
      <c r="F7" s="221"/>
      <c r="G7" s="221"/>
      <c r="H7" s="221"/>
      <c r="I7" s="221"/>
    </row>
    <row r="8" spans="1:9" x14ac:dyDescent="0.2">
      <c r="A8" s="221"/>
      <c r="B8" s="221"/>
      <c r="C8" s="221"/>
      <c r="D8" s="221"/>
      <c r="E8" s="221"/>
      <c r="F8" s="221"/>
      <c r="G8" s="221"/>
      <c r="H8" s="221"/>
      <c r="I8" s="221"/>
    </row>
    <row r="9" spans="1:9" ht="6.75" customHeight="1" x14ac:dyDescent="0.2">
      <c r="A9" s="45"/>
      <c r="B9" s="45"/>
      <c r="C9" s="45"/>
      <c r="D9" s="45"/>
      <c r="E9" s="45"/>
      <c r="F9" s="45"/>
      <c r="G9" s="45"/>
      <c r="H9" s="45"/>
      <c r="I9" s="45"/>
    </row>
    <row r="10" spans="1:9" x14ac:dyDescent="0.2">
      <c r="A10" s="45" t="s">
        <v>174</v>
      </c>
      <c r="B10" s="45"/>
      <c r="C10" s="45"/>
      <c r="D10" s="45"/>
      <c r="E10" s="45"/>
      <c r="F10" s="45"/>
      <c r="G10" s="45"/>
      <c r="H10" s="45"/>
      <c r="I10" s="45"/>
    </row>
    <row r="11" spans="1:9" ht="6.75" customHeight="1" x14ac:dyDescent="0.2">
      <c r="A11" s="45"/>
      <c r="B11" s="45"/>
      <c r="C11" s="45"/>
      <c r="D11" s="45"/>
      <c r="E11" s="45"/>
      <c r="F11" s="45"/>
      <c r="G11" s="45"/>
      <c r="H11" s="45"/>
      <c r="I11" s="45"/>
    </row>
    <row r="12" spans="1:9" ht="12.7" customHeight="1" x14ac:dyDescent="0.2">
      <c r="A12" s="221" t="s">
        <v>175</v>
      </c>
      <c r="B12" s="221"/>
      <c r="C12" s="221"/>
      <c r="D12" s="221"/>
      <c r="E12" s="221"/>
      <c r="F12" s="221"/>
      <c r="G12" s="221"/>
      <c r="H12" s="221"/>
      <c r="I12" s="221"/>
    </row>
    <row r="13" spans="1:9" x14ac:dyDescent="0.2">
      <c r="A13" s="221"/>
      <c r="B13" s="221"/>
      <c r="C13" s="221"/>
      <c r="D13" s="221"/>
      <c r="E13" s="221"/>
      <c r="F13" s="221"/>
      <c r="G13" s="221"/>
      <c r="H13" s="221"/>
      <c r="I13" s="221"/>
    </row>
    <row r="14" spans="1:9" ht="6.75" customHeight="1" x14ac:dyDescent="0.2">
      <c r="A14" s="101"/>
      <c r="B14" s="101"/>
      <c r="C14" s="101"/>
      <c r="D14" s="101"/>
      <c r="E14" s="101"/>
      <c r="F14" s="101"/>
      <c r="G14" s="101"/>
      <c r="H14" s="101"/>
      <c r="I14" s="101"/>
    </row>
    <row r="15" spans="1:9" ht="15.05" x14ac:dyDescent="0.3">
      <c r="A15" s="3" t="s">
        <v>176</v>
      </c>
      <c r="B15" s="44"/>
      <c r="C15" s="44"/>
      <c r="D15" s="44"/>
      <c r="E15" s="44"/>
      <c r="F15" s="44"/>
      <c r="G15" s="44"/>
      <c r="H15" s="44"/>
      <c r="I15" s="44"/>
    </row>
    <row r="16" spans="1:9" ht="6.75" customHeight="1" x14ac:dyDescent="0.2"/>
    <row r="17" spans="1:13" ht="15.05" x14ac:dyDescent="0.3">
      <c r="A17" s="3" t="s">
        <v>177</v>
      </c>
      <c r="B17" s="44"/>
      <c r="C17" s="44"/>
      <c r="D17" s="44"/>
      <c r="E17" s="44"/>
      <c r="F17" s="44"/>
      <c r="G17" s="44"/>
      <c r="H17" s="44"/>
      <c r="I17" s="44"/>
      <c r="J17" s="189"/>
      <c r="K17" s="189"/>
      <c r="L17" s="189"/>
      <c r="M17" s="191"/>
    </row>
    <row r="18" spans="1:13" ht="6.75" customHeight="1" x14ac:dyDescent="0.2">
      <c r="J18" s="191"/>
      <c r="K18" s="191"/>
      <c r="L18" s="191"/>
      <c r="M18" s="191"/>
    </row>
    <row r="19" spans="1:13" ht="15.05" x14ac:dyDescent="0.3">
      <c r="A19" s="211" t="s">
        <v>12</v>
      </c>
      <c r="B19" s="212"/>
      <c r="C19" s="212"/>
      <c r="D19" s="212"/>
      <c r="E19" s="212"/>
      <c r="F19" s="212"/>
      <c r="G19" s="212"/>
      <c r="H19" s="212"/>
      <c r="I19" s="213"/>
      <c r="J19" s="189"/>
      <c r="K19" s="189"/>
      <c r="L19" s="189"/>
      <c r="M19" s="191"/>
    </row>
    <row r="20" spans="1:13" ht="15.05" x14ac:dyDescent="0.3">
      <c r="A20" s="59"/>
      <c r="B20" s="60"/>
      <c r="C20" s="93" t="s">
        <v>27</v>
      </c>
      <c r="D20" s="93" t="s">
        <v>28</v>
      </c>
      <c r="E20" s="93" t="s">
        <v>31</v>
      </c>
      <c r="F20" s="93" t="s">
        <v>33</v>
      </c>
      <c r="G20" s="93" t="s">
        <v>34</v>
      </c>
      <c r="H20" s="93" t="s">
        <v>35</v>
      </c>
      <c r="I20" s="93" t="s">
        <v>36</v>
      </c>
      <c r="J20" s="189"/>
      <c r="K20" s="189"/>
      <c r="L20" s="189"/>
      <c r="M20" s="191"/>
    </row>
    <row r="21" spans="1:13" ht="15.05" x14ac:dyDescent="0.3">
      <c r="A21" s="14"/>
      <c r="B21" s="15"/>
      <c r="C21" s="19" t="s">
        <v>10</v>
      </c>
      <c r="D21" s="18" t="s">
        <v>10</v>
      </c>
      <c r="E21" s="18" t="s">
        <v>10</v>
      </c>
      <c r="F21" s="18" t="s">
        <v>10</v>
      </c>
      <c r="G21" s="20" t="s">
        <v>10</v>
      </c>
      <c r="H21" s="18" t="s">
        <v>11</v>
      </c>
      <c r="I21" s="18" t="s">
        <v>11</v>
      </c>
      <c r="J21" s="189"/>
      <c r="K21" s="189"/>
      <c r="L21" s="190"/>
      <c r="M21" s="191"/>
    </row>
    <row r="22" spans="1:13" ht="15.05" x14ac:dyDescent="0.3">
      <c r="A22" s="14" t="s">
        <v>0</v>
      </c>
      <c r="B22" s="15"/>
      <c r="C22" s="21">
        <v>2750813</v>
      </c>
      <c r="D22" s="21">
        <v>2750814</v>
      </c>
      <c r="E22" s="21">
        <v>0</v>
      </c>
      <c r="F22" s="21">
        <v>0</v>
      </c>
      <c r="G22" s="21">
        <v>0</v>
      </c>
      <c r="H22" s="21">
        <v>0</v>
      </c>
      <c r="I22" s="21">
        <v>0</v>
      </c>
      <c r="J22" s="189"/>
      <c r="K22" s="191"/>
      <c r="L22" s="192"/>
      <c r="M22" s="191"/>
    </row>
    <row r="23" spans="1:13" ht="15.05" x14ac:dyDescent="0.3">
      <c r="A23" s="14" t="s">
        <v>1</v>
      </c>
      <c r="B23" s="15"/>
      <c r="C23" s="21">
        <v>3683</v>
      </c>
      <c r="D23" s="21">
        <v>109</v>
      </c>
      <c r="E23" s="21">
        <v>823.27999999979511</v>
      </c>
      <c r="F23" s="21">
        <v>0.37999999965541065</v>
      </c>
      <c r="G23" s="21">
        <v>0.37999999965541065</v>
      </c>
      <c r="H23" s="21">
        <v>0.37999999965541065</v>
      </c>
      <c r="I23" s="21">
        <v>0.37999999965541065</v>
      </c>
      <c r="J23" s="189"/>
      <c r="K23" s="189"/>
      <c r="L23" s="193"/>
      <c r="M23" s="191"/>
    </row>
    <row r="24" spans="1:13" ht="15.05" x14ac:dyDescent="0.3">
      <c r="A24" s="14" t="s">
        <v>2</v>
      </c>
      <c r="B24" s="15"/>
      <c r="C24" s="21">
        <v>3283460</v>
      </c>
      <c r="D24" s="21">
        <v>3776791.51</v>
      </c>
      <c r="E24" s="21">
        <v>1681403.13</v>
      </c>
      <c r="F24" s="21">
        <v>0</v>
      </c>
      <c r="G24" s="21">
        <v>8125.56</v>
      </c>
      <c r="H24" s="21">
        <v>0</v>
      </c>
      <c r="I24" s="21">
        <v>0</v>
      </c>
      <c r="J24" s="189"/>
      <c r="K24" s="189"/>
      <c r="L24" s="193"/>
      <c r="M24" s="191"/>
    </row>
    <row r="25" spans="1:13" ht="15.05" x14ac:dyDescent="0.3">
      <c r="A25" s="14" t="s">
        <v>3</v>
      </c>
      <c r="B25" s="15"/>
      <c r="C25" s="21">
        <v>3287034</v>
      </c>
      <c r="D25" s="21">
        <v>3776077.23</v>
      </c>
      <c r="E25" s="24">
        <v>1682226.03</v>
      </c>
      <c r="F25" s="21">
        <v>0</v>
      </c>
      <c r="G25" s="21">
        <v>8125.56</v>
      </c>
      <c r="H25" s="21">
        <v>0</v>
      </c>
      <c r="I25" s="21">
        <v>0</v>
      </c>
      <c r="J25" s="189"/>
      <c r="K25" s="191"/>
      <c r="L25" s="192"/>
      <c r="M25" s="191"/>
    </row>
    <row r="26" spans="1:13" ht="15.05" x14ac:dyDescent="0.3">
      <c r="A26" s="14"/>
      <c r="B26" s="15"/>
      <c r="C26" s="21"/>
      <c r="D26" s="21"/>
      <c r="E26" s="21"/>
      <c r="F26" s="21"/>
      <c r="G26" s="21"/>
      <c r="H26" s="21"/>
      <c r="I26" s="21"/>
      <c r="J26" s="44"/>
      <c r="K26" s="44"/>
      <c r="L26" s="44"/>
    </row>
    <row r="27" spans="1:13" ht="15.05" x14ac:dyDescent="0.3">
      <c r="A27" s="14" t="s">
        <v>4</v>
      </c>
      <c r="B27" s="11"/>
      <c r="C27" s="25"/>
      <c r="D27" s="25"/>
      <c r="E27" s="25"/>
      <c r="F27" s="25"/>
      <c r="G27" s="25"/>
      <c r="H27" s="25"/>
      <c r="I27" s="24"/>
      <c r="J27" s="44"/>
      <c r="K27" s="44"/>
      <c r="L27" s="44"/>
    </row>
    <row r="28" spans="1:13" ht="15.05" x14ac:dyDescent="0.3">
      <c r="A28" s="14" t="s">
        <v>32</v>
      </c>
      <c r="B28" s="15"/>
      <c r="C28" s="24"/>
      <c r="D28" s="26"/>
      <c r="E28" s="25"/>
      <c r="F28" s="25"/>
      <c r="G28" s="25"/>
      <c r="H28" s="25"/>
      <c r="I28" s="24"/>
      <c r="J28" s="44"/>
      <c r="K28" s="44"/>
      <c r="L28" s="44"/>
    </row>
    <row r="29" spans="1:13" ht="15.05" x14ac:dyDescent="0.3">
      <c r="A29" s="27"/>
      <c r="B29" s="28"/>
      <c r="C29" s="24"/>
      <c r="D29" s="21"/>
      <c r="E29" s="21"/>
      <c r="F29" s="21"/>
      <c r="G29" s="21"/>
      <c r="H29" s="21"/>
      <c r="I29" s="21"/>
      <c r="J29" s="44"/>
      <c r="K29" s="44"/>
      <c r="L29" s="44"/>
    </row>
    <row r="30" spans="1:13" ht="15.05" x14ac:dyDescent="0.3">
      <c r="A30" s="27"/>
      <c r="B30" s="28"/>
      <c r="C30" s="24"/>
      <c r="D30" s="21"/>
      <c r="E30" s="21"/>
      <c r="F30" s="21"/>
      <c r="G30" s="21"/>
      <c r="H30" s="21"/>
      <c r="I30" s="21"/>
      <c r="J30" s="44"/>
      <c r="K30" s="44"/>
      <c r="L30" s="44"/>
    </row>
    <row r="31" spans="1:13" ht="15.05" x14ac:dyDescent="0.3">
      <c r="A31" s="27"/>
      <c r="B31" s="28"/>
      <c r="C31" s="24"/>
      <c r="D31" s="21"/>
      <c r="E31" s="21"/>
      <c r="F31" s="21"/>
      <c r="G31" s="21"/>
      <c r="H31" s="21"/>
      <c r="I31" s="21"/>
      <c r="J31" s="44"/>
      <c r="K31" s="44"/>
      <c r="L31" s="44"/>
    </row>
    <row r="32" spans="1:13" x14ac:dyDescent="0.2">
      <c r="A32" s="14" t="s">
        <v>5</v>
      </c>
      <c r="B32" s="15"/>
      <c r="C32" s="24">
        <v>0</v>
      </c>
      <c r="D32" s="24">
        <v>0</v>
      </c>
      <c r="E32" s="24">
        <v>0</v>
      </c>
      <c r="F32" s="24">
        <v>0</v>
      </c>
      <c r="G32" s="24">
        <v>0</v>
      </c>
      <c r="H32" s="24">
        <v>0</v>
      </c>
      <c r="I32" s="24">
        <v>0</v>
      </c>
    </row>
    <row r="33" spans="1:9" x14ac:dyDescent="0.2">
      <c r="A33" s="14"/>
      <c r="B33" s="15"/>
      <c r="C33" s="24"/>
      <c r="D33" s="21"/>
      <c r="E33" s="21"/>
      <c r="F33" s="21"/>
      <c r="G33" s="21"/>
      <c r="H33" s="21"/>
      <c r="I33" s="21"/>
    </row>
    <row r="34" spans="1:9" x14ac:dyDescent="0.2">
      <c r="A34" s="14" t="s">
        <v>7</v>
      </c>
      <c r="B34" s="15"/>
      <c r="C34" s="24">
        <v>109</v>
      </c>
      <c r="D34" s="24">
        <v>823.27999999979511</v>
      </c>
      <c r="E34" s="24">
        <v>0.37999999965541065</v>
      </c>
      <c r="F34" s="24">
        <v>0.37999999965541065</v>
      </c>
      <c r="G34" s="24">
        <v>0.37999999965541065</v>
      </c>
      <c r="H34" s="24">
        <v>0.37999999965541065</v>
      </c>
      <c r="I34" s="24">
        <v>0.37999999965541065</v>
      </c>
    </row>
    <row r="35" spans="1:9" x14ac:dyDescent="0.2">
      <c r="A35" s="27"/>
      <c r="B35" s="28"/>
      <c r="C35" s="96"/>
      <c r="D35" s="40"/>
      <c r="E35" s="40"/>
      <c r="F35" s="21"/>
      <c r="G35" s="21"/>
      <c r="H35" s="21"/>
      <c r="I35" s="21"/>
    </row>
    <row r="36" spans="1:9" x14ac:dyDescent="0.2">
      <c r="A36" s="14" t="s">
        <v>24</v>
      </c>
      <c r="B36" s="15"/>
      <c r="C36" s="96">
        <v>3095241.8899999997</v>
      </c>
      <c r="D36" s="40">
        <v>2681851.8199999998</v>
      </c>
      <c r="E36" s="40">
        <v>1656958.09</v>
      </c>
      <c r="F36" s="21"/>
      <c r="G36" s="21"/>
      <c r="H36" s="21"/>
      <c r="I36" s="21"/>
    </row>
    <row r="37" spans="1:9" x14ac:dyDescent="0.2">
      <c r="A37" s="27"/>
      <c r="B37" s="28"/>
      <c r="C37" s="96"/>
      <c r="D37" s="40"/>
      <c r="E37" s="40"/>
      <c r="F37" s="21"/>
      <c r="G37" s="21"/>
      <c r="H37" s="21"/>
      <c r="I37" s="21"/>
    </row>
    <row r="38" spans="1:9" x14ac:dyDescent="0.2">
      <c r="A38" s="14" t="s">
        <v>25</v>
      </c>
      <c r="B38" s="32"/>
      <c r="C38" s="78">
        <v>-3095132.8899999997</v>
      </c>
      <c r="D38" s="78">
        <v>-2681028.54</v>
      </c>
      <c r="E38" s="78">
        <v>-1656957.7100000004</v>
      </c>
      <c r="F38" s="97">
        <v>0.37999999965541065</v>
      </c>
      <c r="G38" s="97">
        <v>0.37999999965541065</v>
      </c>
      <c r="H38" s="97">
        <v>0.37999999965541065</v>
      </c>
      <c r="I38" s="97">
        <v>0.37999999965541065</v>
      </c>
    </row>
    <row r="39" spans="1:9" x14ac:dyDescent="0.2">
      <c r="A39" s="69"/>
      <c r="B39" s="69"/>
      <c r="C39" s="70"/>
      <c r="D39" s="70"/>
      <c r="E39" s="70"/>
      <c r="F39" s="70"/>
      <c r="G39" s="70"/>
      <c r="H39" s="70"/>
      <c r="I39" s="70"/>
    </row>
    <row r="40" spans="1:9" x14ac:dyDescent="0.2">
      <c r="A40" s="71" t="s">
        <v>26</v>
      </c>
      <c r="B40" s="46"/>
      <c r="C40" s="38"/>
      <c r="D40" s="38"/>
      <c r="E40" s="72"/>
      <c r="F40" s="72"/>
      <c r="G40" s="72"/>
      <c r="H40" s="72"/>
      <c r="I40" s="72"/>
    </row>
    <row r="41" spans="1:9" x14ac:dyDescent="0.2">
      <c r="A41" s="73" t="s">
        <v>30</v>
      </c>
      <c r="B41" s="64"/>
      <c r="C41" s="40"/>
      <c r="D41" s="40"/>
      <c r="E41" s="65"/>
      <c r="F41" s="65"/>
      <c r="G41" s="65"/>
      <c r="H41" s="65"/>
      <c r="I41" s="65"/>
    </row>
    <row r="42" spans="1:9" x14ac:dyDescent="0.2">
      <c r="A42" s="59"/>
      <c r="B42" s="60"/>
      <c r="C42" s="61"/>
      <c r="D42" s="61"/>
      <c r="E42" s="61"/>
      <c r="F42" s="61"/>
      <c r="G42" s="61"/>
      <c r="H42" s="61"/>
      <c r="I42" s="61"/>
    </row>
    <row r="43" spans="1:9" x14ac:dyDescent="0.2">
      <c r="A43" s="59" t="s">
        <v>6</v>
      </c>
      <c r="B43" s="60"/>
      <c r="C43" s="21"/>
      <c r="D43" s="21"/>
      <c r="E43" s="61"/>
      <c r="F43" s="61"/>
      <c r="G43" s="61"/>
      <c r="H43" s="61"/>
      <c r="I43" s="61"/>
    </row>
    <row r="44" spans="1:9" x14ac:dyDescent="0.2">
      <c r="A44" s="59"/>
      <c r="B44" s="60"/>
      <c r="C44" s="21"/>
      <c r="D44" s="21"/>
      <c r="E44" s="61"/>
      <c r="F44" s="61"/>
      <c r="G44" s="61"/>
      <c r="H44" s="61"/>
      <c r="I44" s="61"/>
    </row>
    <row r="45" spans="1:9" x14ac:dyDescent="0.2">
      <c r="A45" s="73" t="s">
        <v>8</v>
      </c>
      <c r="B45" s="66"/>
      <c r="C45" s="21"/>
      <c r="D45" s="21"/>
      <c r="E45" s="61"/>
      <c r="F45" s="61"/>
      <c r="G45" s="61"/>
      <c r="H45" s="61"/>
      <c r="I45" s="61"/>
    </row>
    <row r="46" spans="1:9" x14ac:dyDescent="0.2">
      <c r="A46" s="74" t="s">
        <v>9</v>
      </c>
      <c r="B46" s="75"/>
      <c r="C46" s="21"/>
      <c r="D46" s="21"/>
      <c r="E46" s="61"/>
      <c r="F46" s="61"/>
      <c r="G46" s="61"/>
      <c r="H46" s="61"/>
      <c r="I46" s="61"/>
    </row>
  </sheetData>
  <mergeCells count="3">
    <mergeCell ref="A7:I8"/>
    <mergeCell ref="A12:I13"/>
    <mergeCell ref="A19:I19"/>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5910B-27D3-47F6-8702-886C1147C132}">
  <sheetPr>
    <pageSetUpPr fitToPage="1"/>
  </sheetPr>
  <dimension ref="A1:I60"/>
  <sheetViews>
    <sheetView zoomScaleNormal="100" zoomScaleSheetLayoutView="70" workbookViewId="0">
      <selection activeCell="B2" sqref="B2"/>
    </sheetView>
  </sheetViews>
  <sheetFormatPr defaultColWidth="9.109375" defaultRowHeight="15.05" x14ac:dyDescent="0.3"/>
  <cols>
    <col min="1" max="2" width="14.6640625" style="44" customWidth="1"/>
    <col min="3" max="8" width="14" style="44" customWidth="1"/>
    <col min="9" max="9" width="13.109375" style="44" customWidth="1"/>
    <col min="10" max="16384" width="9.109375" style="44"/>
  </cols>
  <sheetData>
    <row r="1" spans="1:9" x14ac:dyDescent="0.3">
      <c r="A1" s="43"/>
      <c r="B1" s="43"/>
      <c r="C1" s="43"/>
      <c r="D1" s="43"/>
      <c r="E1" s="43"/>
      <c r="F1" s="43"/>
      <c r="G1" s="43"/>
      <c r="H1" s="43"/>
      <c r="I1" s="43"/>
    </row>
    <row r="2" spans="1:9" s="3" customFormat="1" ht="13.5" customHeight="1" x14ac:dyDescent="0.2">
      <c r="A2" s="45" t="s">
        <v>13</v>
      </c>
      <c r="B2" s="10" t="s">
        <v>50</v>
      </c>
      <c r="C2" s="46"/>
      <c r="D2" s="46"/>
      <c r="E2" s="45"/>
      <c r="F2" s="45"/>
      <c r="G2" s="47" t="s">
        <v>14</v>
      </c>
      <c r="H2" s="6" t="s">
        <v>51</v>
      </c>
      <c r="I2" s="46"/>
    </row>
    <row r="3" spans="1:9" s="3" customFormat="1" ht="12.55" x14ac:dyDescent="0.2">
      <c r="A3" s="45" t="s">
        <v>22</v>
      </c>
      <c r="B3" s="10" t="s">
        <v>52</v>
      </c>
      <c r="C3" s="46"/>
      <c r="D3" s="46"/>
      <c r="E3" s="45"/>
      <c r="F3" s="45"/>
      <c r="G3" s="47" t="s">
        <v>15</v>
      </c>
      <c r="H3" s="9" t="s">
        <v>53</v>
      </c>
      <c r="I3" s="48"/>
    </row>
    <row r="4" spans="1:9" s="3" customFormat="1" ht="12.55" x14ac:dyDescent="0.2">
      <c r="A4" s="45" t="s">
        <v>16</v>
      </c>
      <c r="B4" s="10" t="s">
        <v>76</v>
      </c>
      <c r="C4" s="46"/>
      <c r="D4" s="46"/>
      <c r="E4" s="45"/>
      <c r="F4" s="45"/>
      <c r="G4" s="47" t="s">
        <v>18</v>
      </c>
      <c r="H4" s="10" t="s">
        <v>77</v>
      </c>
      <c r="I4" s="46"/>
    </row>
    <row r="5" spans="1:9" s="3" customFormat="1" ht="12.55" x14ac:dyDescent="0.2">
      <c r="A5" s="45" t="s">
        <v>17</v>
      </c>
      <c r="B5" s="10" t="s">
        <v>78</v>
      </c>
      <c r="C5" s="48"/>
      <c r="D5" s="48"/>
      <c r="E5" s="45"/>
      <c r="F5" s="45"/>
      <c r="G5" s="47" t="s">
        <v>19</v>
      </c>
      <c r="H5" s="11" t="s">
        <v>79</v>
      </c>
      <c r="I5" s="48"/>
    </row>
    <row r="6" spans="1:9" s="3" customFormat="1" ht="12.55" x14ac:dyDescent="0.2">
      <c r="A6" s="45"/>
      <c r="B6" s="3" t="s">
        <v>80</v>
      </c>
      <c r="C6" s="45"/>
      <c r="D6" s="45"/>
      <c r="E6" s="45"/>
      <c r="F6" s="45"/>
      <c r="G6" s="45"/>
      <c r="H6" s="45"/>
      <c r="I6" s="45"/>
    </row>
    <row r="7" spans="1:9" s="3" customFormat="1" ht="12.55" x14ac:dyDescent="0.2">
      <c r="A7" s="45"/>
      <c r="B7" s="3" t="s">
        <v>81</v>
      </c>
      <c r="C7" s="45"/>
      <c r="D7" s="45"/>
      <c r="E7" s="45"/>
      <c r="F7" s="45"/>
      <c r="G7" s="45"/>
      <c r="H7" s="45"/>
      <c r="I7" s="45"/>
    </row>
    <row r="8" spans="1:9" s="3" customFormat="1" ht="19.75" customHeight="1" x14ac:dyDescent="0.2">
      <c r="A8" s="218" t="s">
        <v>82</v>
      </c>
      <c r="B8" s="218"/>
      <c r="C8" s="218"/>
      <c r="D8" s="218"/>
      <c r="E8" s="218"/>
      <c r="F8" s="218"/>
      <c r="G8" s="218"/>
      <c r="H8" s="218"/>
      <c r="I8" s="218"/>
    </row>
    <row r="9" spans="1:9" s="3" customFormat="1" ht="12.55" x14ac:dyDescent="0.2">
      <c r="A9" s="218"/>
      <c r="B9" s="218"/>
      <c r="C9" s="218"/>
      <c r="D9" s="218"/>
      <c r="E9" s="218"/>
      <c r="F9" s="218"/>
      <c r="G9" s="218"/>
      <c r="H9" s="218"/>
      <c r="I9" s="218"/>
    </row>
    <row r="10" spans="1:9" s="3" customFormat="1" ht="12.55" x14ac:dyDescent="0.2">
      <c r="A10" s="218"/>
      <c r="B10" s="218"/>
      <c r="C10" s="218"/>
      <c r="D10" s="218"/>
      <c r="E10" s="218"/>
      <c r="F10" s="218"/>
      <c r="G10" s="218"/>
      <c r="H10" s="218"/>
      <c r="I10" s="218"/>
    </row>
    <row r="11" spans="1:9" s="3" customFormat="1" ht="12.55" x14ac:dyDescent="0.2">
      <c r="A11" s="218"/>
      <c r="B11" s="218"/>
      <c r="C11" s="218"/>
      <c r="D11" s="218"/>
      <c r="E11" s="218"/>
      <c r="F11" s="218"/>
      <c r="G11" s="218"/>
      <c r="H11" s="218"/>
      <c r="I11" s="218"/>
    </row>
    <row r="12" spans="1:9" s="3" customFormat="1" ht="12.55" x14ac:dyDescent="0.2">
      <c r="A12" s="218"/>
      <c r="B12" s="218"/>
      <c r="C12" s="218"/>
      <c r="D12" s="218"/>
      <c r="E12" s="218"/>
      <c r="F12" s="218"/>
      <c r="G12" s="218"/>
      <c r="H12" s="218"/>
      <c r="I12" s="218"/>
    </row>
    <row r="13" spans="1:9" s="3" customFormat="1" ht="12.55" x14ac:dyDescent="0.2">
      <c r="A13" s="218"/>
      <c r="B13" s="218"/>
      <c r="C13" s="218"/>
      <c r="D13" s="218"/>
      <c r="E13" s="218"/>
      <c r="F13" s="218"/>
      <c r="G13" s="218"/>
      <c r="H13" s="218"/>
      <c r="I13" s="218"/>
    </row>
    <row r="14" spans="1:9" s="3" customFormat="1" ht="12.55" x14ac:dyDescent="0.2">
      <c r="A14" s="218"/>
      <c r="B14" s="218"/>
      <c r="C14" s="218"/>
      <c r="D14" s="218"/>
      <c r="E14" s="218"/>
      <c r="F14" s="218"/>
      <c r="G14" s="218"/>
      <c r="H14" s="218"/>
      <c r="I14" s="218"/>
    </row>
    <row r="15" spans="1:9" s="3" customFormat="1" ht="12.55" x14ac:dyDescent="0.2">
      <c r="A15" s="218"/>
      <c r="B15" s="218"/>
      <c r="C15" s="218"/>
      <c r="D15" s="218"/>
      <c r="E15" s="218"/>
      <c r="F15" s="218"/>
      <c r="G15" s="218"/>
      <c r="H15" s="218"/>
      <c r="I15" s="218"/>
    </row>
    <row r="16" spans="1:9" s="3" customFormat="1" ht="12.55" x14ac:dyDescent="0.2">
      <c r="A16" s="218"/>
      <c r="B16" s="218"/>
      <c r="C16" s="218"/>
      <c r="D16" s="218"/>
      <c r="E16" s="218"/>
      <c r="F16" s="218"/>
      <c r="G16" s="218"/>
      <c r="H16" s="218"/>
      <c r="I16" s="218"/>
    </row>
    <row r="17" spans="1:9" s="3" customFormat="1" ht="12.7" customHeight="1" x14ac:dyDescent="0.2">
      <c r="A17" s="218"/>
      <c r="B17" s="218"/>
      <c r="C17" s="218"/>
      <c r="D17" s="218"/>
      <c r="E17" s="218"/>
      <c r="F17" s="218"/>
      <c r="G17" s="218"/>
      <c r="H17" s="218"/>
      <c r="I17" s="218"/>
    </row>
    <row r="18" spans="1:9" s="3" customFormat="1" ht="12.55" x14ac:dyDescent="0.2">
      <c r="A18" s="79"/>
      <c r="B18" s="79"/>
      <c r="C18" s="79"/>
      <c r="D18" s="79"/>
      <c r="E18" s="79"/>
      <c r="F18" s="79"/>
      <c r="G18" s="79"/>
      <c r="H18" s="79"/>
      <c r="I18" s="79"/>
    </row>
    <row r="19" spans="1:9" s="3" customFormat="1" ht="12.55" x14ac:dyDescent="0.2">
      <c r="A19" s="50" t="s">
        <v>58</v>
      </c>
    </row>
    <row r="20" spans="1:9" s="3" customFormat="1" ht="12.55" x14ac:dyDescent="0.2">
      <c r="A20" s="50"/>
    </row>
    <row r="21" spans="1:9" s="3" customFormat="1" ht="12.55" x14ac:dyDescent="0.2">
      <c r="A21" s="214" t="s">
        <v>83</v>
      </c>
      <c r="B21" s="214"/>
      <c r="C21" s="214"/>
      <c r="D21" s="214"/>
      <c r="E21" s="214"/>
      <c r="F21" s="214"/>
      <c r="G21" s="214"/>
      <c r="H21" s="214"/>
      <c r="I21" s="214"/>
    </row>
    <row r="22" spans="1:9" s="3" customFormat="1" ht="12.55" x14ac:dyDescent="0.2">
      <c r="A22" s="214"/>
      <c r="B22" s="214"/>
      <c r="C22" s="214"/>
      <c r="D22" s="214"/>
      <c r="E22" s="214"/>
      <c r="F22" s="214"/>
      <c r="G22" s="214"/>
      <c r="H22" s="214"/>
      <c r="I22" s="214"/>
    </row>
    <row r="23" spans="1:9" s="3" customFormat="1" ht="12.55" x14ac:dyDescent="0.2">
      <c r="A23" s="214"/>
      <c r="B23" s="214"/>
      <c r="C23" s="214"/>
      <c r="D23" s="214"/>
      <c r="E23" s="214"/>
      <c r="F23" s="214"/>
      <c r="G23" s="214"/>
      <c r="H23" s="214"/>
      <c r="I23" s="214"/>
    </row>
    <row r="24" spans="1:9" s="3" customFormat="1" ht="12.55" x14ac:dyDescent="0.2">
      <c r="A24" s="214"/>
      <c r="B24" s="214"/>
      <c r="C24" s="214"/>
      <c r="D24" s="214"/>
      <c r="E24" s="214"/>
      <c r="F24" s="214"/>
      <c r="G24" s="214"/>
      <c r="H24" s="214"/>
      <c r="I24" s="214"/>
    </row>
    <row r="25" spans="1:9" s="3" customFormat="1" ht="12.55" x14ac:dyDescent="0.2">
      <c r="A25" s="50" t="s">
        <v>67</v>
      </c>
    </row>
    <row r="26" spans="1:9" s="3" customFormat="1" ht="13.15" customHeight="1" x14ac:dyDescent="0.2">
      <c r="A26" s="50"/>
    </row>
    <row r="27" spans="1:9" s="3" customFormat="1" ht="18.8" customHeight="1" x14ac:dyDescent="0.2">
      <c r="A27" s="214" t="s">
        <v>84</v>
      </c>
      <c r="B27" s="214"/>
      <c r="C27" s="214"/>
      <c r="D27" s="214"/>
      <c r="E27" s="214"/>
      <c r="F27" s="214"/>
      <c r="G27" s="214"/>
      <c r="H27" s="214"/>
      <c r="I27" s="214"/>
    </row>
    <row r="28" spans="1:9" s="3" customFormat="1" ht="12.55" x14ac:dyDescent="0.2">
      <c r="A28" s="214"/>
      <c r="B28" s="214"/>
      <c r="C28" s="214"/>
      <c r="D28" s="214"/>
      <c r="E28" s="214"/>
      <c r="F28" s="214"/>
      <c r="G28" s="214"/>
      <c r="H28" s="214"/>
      <c r="I28" s="214"/>
    </row>
    <row r="29" spans="1:9" s="3" customFormat="1" ht="12.55" x14ac:dyDescent="0.2">
      <c r="A29" s="214"/>
      <c r="B29" s="214"/>
      <c r="C29" s="214"/>
      <c r="D29" s="214"/>
      <c r="E29" s="214"/>
      <c r="F29" s="214"/>
      <c r="G29" s="214"/>
      <c r="H29" s="214"/>
      <c r="I29" s="214"/>
    </row>
    <row r="30" spans="1:9" s="3" customFormat="1" ht="12.55" x14ac:dyDescent="0.2">
      <c r="A30" s="214"/>
      <c r="B30" s="214"/>
      <c r="C30" s="214"/>
      <c r="D30" s="214"/>
      <c r="E30" s="214"/>
      <c r="F30" s="214"/>
      <c r="G30" s="214"/>
      <c r="H30" s="214"/>
      <c r="I30" s="214"/>
    </row>
    <row r="31" spans="1:9" s="3" customFormat="1" ht="30.7" customHeight="1" x14ac:dyDescent="0.2">
      <c r="A31" s="214"/>
      <c r="B31" s="214"/>
      <c r="C31" s="214"/>
      <c r="D31" s="214"/>
      <c r="E31" s="214"/>
      <c r="F31" s="214"/>
      <c r="G31" s="214"/>
      <c r="H31" s="214"/>
      <c r="I31" s="214"/>
    </row>
    <row r="32" spans="1:9" s="3" customFormat="1" ht="13.5" customHeight="1" x14ac:dyDescent="0.2">
      <c r="A32" s="80"/>
      <c r="B32" s="80"/>
      <c r="C32" s="80"/>
      <c r="D32" s="80"/>
      <c r="E32" s="80"/>
      <c r="F32" s="80"/>
      <c r="G32" s="80"/>
      <c r="H32" s="80"/>
      <c r="I32" s="80"/>
    </row>
    <row r="33" spans="1:9" s="3" customFormat="1" ht="13.15" x14ac:dyDescent="0.25">
      <c r="A33" s="215" t="s">
        <v>12</v>
      </c>
      <c r="B33" s="216"/>
      <c r="C33" s="216"/>
      <c r="D33" s="216"/>
      <c r="E33" s="216"/>
      <c r="F33" s="216"/>
      <c r="G33" s="216"/>
      <c r="H33" s="216"/>
      <c r="I33" s="217"/>
    </row>
    <row r="34" spans="1:9" x14ac:dyDescent="0.3">
      <c r="A34" s="52"/>
      <c r="B34" s="53"/>
      <c r="C34" s="54" t="s">
        <v>27</v>
      </c>
      <c r="D34" s="54" t="s">
        <v>28</v>
      </c>
      <c r="E34" s="54" t="s">
        <v>31</v>
      </c>
      <c r="F34" s="54" t="s">
        <v>33</v>
      </c>
      <c r="G34" s="55" t="s">
        <v>34</v>
      </c>
      <c r="H34" s="55" t="s">
        <v>35</v>
      </c>
      <c r="I34" s="55" t="s">
        <v>36</v>
      </c>
    </row>
    <row r="35" spans="1:9" x14ac:dyDescent="0.3">
      <c r="A35" s="52"/>
      <c r="B35" s="53"/>
      <c r="C35" s="56" t="s">
        <v>10</v>
      </c>
      <c r="D35" s="57" t="s">
        <v>10</v>
      </c>
      <c r="E35" s="58" t="s">
        <v>10</v>
      </c>
      <c r="F35" s="58" t="s">
        <v>10</v>
      </c>
      <c r="G35" s="20" t="s">
        <v>10</v>
      </c>
      <c r="H35" s="56" t="s">
        <v>11</v>
      </c>
      <c r="I35" s="56" t="s">
        <v>11</v>
      </c>
    </row>
    <row r="36" spans="1:9" s="3" customFormat="1" ht="12.55" x14ac:dyDescent="0.2">
      <c r="A36" s="59" t="s">
        <v>0</v>
      </c>
      <c r="B36" s="60"/>
      <c r="C36" s="61">
        <v>8562595</v>
      </c>
      <c r="D36" s="61">
        <v>0</v>
      </c>
      <c r="E36" s="61">
        <v>8583536</v>
      </c>
      <c r="F36" s="21">
        <v>8583536</v>
      </c>
      <c r="G36" s="21">
        <v>8979047</v>
      </c>
      <c r="H36" s="21">
        <v>8848122</v>
      </c>
      <c r="I36" s="21">
        <v>8848122</v>
      </c>
    </row>
    <row r="37" spans="1:9" s="3" customFormat="1" ht="12.55" x14ac:dyDescent="0.2">
      <c r="A37" s="59" t="s">
        <v>1</v>
      </c>
      <c r="B37" s="60"/>
      <c r="C37" s="61">
        <v>0</v>
      </c>
      <c r="D37" s="61">
        <f t="shared" ref="D37:I37" si="0">C48</f>
        <v>30</v>
      </c>
      <c r="E37" s="61">
        <f t="shared" si="0"/>
        <v>11836</v>
      </c>
      <c r="F37" s="61">
        <f t="shared" si="0"/>
        <v>6.0000000055879354E-2</v>
      </c>
      <c r="G37" s="61">
        <f t="shared" si="0"/>
        <v>6.5800000000745058</v>
      </c>
      <c r="H37" s="61">
        <f t="shared" si="0"/>
        <v>0.25</v>
      </c>
      <c r="I37" s="61">
        <f t="shared" si="0"/>
        <v>0.25</v>
      </c>
    </row>
    <row r="38" spans="1:9" s="3" customFormat="1" ht="12.55" x14ac:dyDescent="0.2">
      <c r="A38" s="59" t="s">
        <v>2</v>
      </c>
      <c r="B38" s="60"/>
      <c r="C38" s="61">
        <v>5912700</v>
      </c>
      <c r="D38" s="61">
        <v>8966118</v>
      </c>
      <c r="E38" s="61">
        <v>1966113.94</v>
      </c>
      <c r="F38" s="61">
        <v>5382401.7800000003</v>
      </c>
      <c r="G38" s="61">
        <v>7091850.7599999998</v>
      </c>
      <c r="H38" s="61">
        <v>8746043</v>
      </c>
      <c r="I38" s="61">
        <v>8583536</v>
      </c>
    </row>
    <row r="39" spans="1:9" s="3" customFormat="1" ht="12.55" x14ac:dyDescent="0.2">
      <c r="A39" s="59" t="s">
        <v>3</v>
      </c>
      <c r="B39" s="60"/>
      <c r="C39" s="61">
        <v>5912670</v>
      </c>
      <c r="D39" s="61">
        <v>8954312</v>
      </c>
      <c r="E39" s="62">
        <v>1977949.88</v>
      </c>
      <c r="F39" s="61">
        <v>5382395.2599999998</v>
      </c>
      <c r="G39" s="61">
        <v>7091857.0899999999</v>
      </c>
      <c r="H39" s="61">
        <v>8746043</v>
      </c>
      <c r="I39" s="61">
        <v>8583536</v>
      </c>
    </row>
    <row r="40" spans="1:9" s="3" customFormat="1" ht="12.55" x14ac:dyDescent="0.2">
      <c r="A40" s="59"/>
      <c r="B40" s="60"/>
      <c r="C40" s="61"/>
      <c r="D40" s="61"/>
      <c r="E40" s="61"/>
      <c r="F40" s="61"/>
      <c r="G40" s="61"/>
      <c r="H40" s="61"/>
      <c r="I40" s="61"/>
    </row>
    <row r="41" spans="1:9" s="3" customFormat="1" ht="12.55" x14ac:dyDescent="0.2">
      <c r="A41" s="14" t="s">
        <v>4</v>
      </c>
      <c r="B41" s="11"/>
      <c r="C41" s="25"/>
      <c r="D41" s="25"/>
      <c r="E41" s="25"/>
      <c r="F41" s="25"/>
      <c r="G41" s="25"/>
      <c r="H41" s="25"/>
      <c r="I41" s="24"/>
    </row>
    <row r="42" spans="1:9" s="3" customFormat="1" ht="12.55" x14ac:dyDescent="0.2">
      <c r="A42" s="14" t="s">
        <v>32</v>
      </c>
      <c r="B42" s="15"/>
      <c r="C42" s="26"/>
      <c r="D42" s="25"/>
      <c r="E42" s="25"/>
      <c r="F42" s="25"/>
      <c r="G42" s="25"/>
      <c r="H42" s="25"/>
      <c r="I42" s="24"/>
    </row>
    <row r="43" spans="1:9" s="3" customFormat="1" ht="12.55" x14ac:dyDescent="0.2">
      <c r="A43" s="27"/>
      <c r="B43" s="28"/>
      <c r="C43" s="21"/>
      <c r="D43" s="21"/>
      <c r="E43" s="21"/>
      <c r="F43" s="21"/>
      <c r="G43" s="21"/>
      <c r="H43" s="21"/>
      <c r="I43" s="21"/>
    </row>
    <row r="44" spans="1:9" s="3" customFormat="1" ht="12.55" x14ac:dyDescent="0.2">
      <c r="A44" s="27"/>
      <c r="B44" s="28"/>
      <c r="C44" s="21"/>
      <c r="D44" s="21"/>
      <c r="E44" s="21"/>
      <c r="F44" s="21"/>
      <c r="G44" s="21"/>
      <c r="H44" s="21"/>
      <c r="I44" s="21"/>
    </row>
    <row r="45" spans="1:9" s="3" customFormat="1" ht="12.55" x14ac:dyDescent="0.2">
      <c r="A45" s="27"/>
      <c r="B45" s="28"/>
      <c r="C45" s="21"/>
      <c r="D45" s="21"/>
      <c r="E45" s="21"/>
      <c r="F45" s="21"/>
      <c r="G45" s="21"/>
      <c r="H45" s="21"/>
      <c r="I45" s="21"/>
    </row>
    <row r="46" spans="1:9" s="3" customFormat="1" ht="12.55" x14ac:dyDescent="0.2">
      <c r="A46" s="14" t="s">
        <v>5</v>
      </c>
      <c r="B46" s="15"/>
      <c r="C46" s="24">
        <v>0</v>
      </c>
      <c r="D46" s="24">
        <f t="shared" ref="D46:I46" si="1">SUM(D43:D45)</f>
        <v>0</v>
      </c>
      <c r="E46" s="24">
        <f t="shared" si="1"/>
        <v>0</v>
      </c>
      <c r="F46" s="24">
        <f t="shared" si="1"/>
        <v>0</v>
      </c>
      <c r="G46" s="24">
        <f t="shared" si="1"/>
        <v>0</v>
      </c>
      <c r="H46" s="24">
        <f t="shared" si="1"/>
        <v>0</v>
      </c>
      <c r="I46" s="24">
        <f t="shared" si="1"/>
        <v>0</v>
      </c>
    </row>
    <row r="47" spans="1:9" s="3" customFormat="1" ht="12.55" x14ac:dyDescent="0.2">
      <c r="A47" s="59"/>
      <c r="B47" s="60"/>
      <c r="C47" s="61"/>
      <c r="D47" s="61"/>
      <c r="E47" s="61"/>
      <c r="F47" s="61"/>
      <c r="G47" s="61"/>
      <c r="H47" s="61"/>
      <c r="I47" s="61"/>
    </row>
    <row r="48" spans="1:9" s="3" customFormat="1" ht="12.55" x14ac:dyDescent="0.2">
      <c r="A48" s="59" t="s">
        <v>7</v>
      </c>
      <c r="B48" s="60"/>
      <c r="C48" s="62">
        <v>30</v>
      </c>
      <c r="D48" s="24">
        <f t="shared" ref="D48:I48" si="2">+D37+D38-D39+D46</f>
        <v>11836</v>
      </c>
      <c r="E48" s="62">
        <f t="shared" si="2"/>
        <v>6.0000000055879354E-2</v>
      </c>
      <c r="F48" s="62">
        <f t="shared" si="2"/>
        <v>6.5800000000745058</v>
      </c>
      <c r="G48" s="62">
        <f t="shared" si="2"/>
        <v>0.25</v>
      </c>
      <c r="H48" s="62">
        <f t="shared" si="2"/>
        <v>0.25</v>
      </c>
      <c r="I48" s="62">
        <f t="shared" si="2"/>
        <v>0.25</v>
      </c>
    </row>
    <row r="49" spans="1:9" s="3" customFormat="1" ht="12.55" x14ac:dyDescent="0.2">
      <c r="A49" s="63"/>
      <c r="B49" s="64"/>
      <c r="C49" s="65"/>
      <c r="D49" s="65"/>
      <c r="E49" s="61"/>
      <c r="F49" s="61"/>
      <c r="G49" s="61"/>
      <c r="H49" s="61"/>
      <c r="I49" s="61"/>
    </row>
    <row r="50" spans="1:9" s="3" customFormat="1" ht="12.55" x14ac:dyDescent="0.2">
      <c r="A50" s="59" t="s">
        <v>24</v>
      </c>
      <c r="B50" s="60"/>
      <c r="C50" s="65">
        <v>2381345</v>
      </c>
      <c r="D50" s="65">
        <v>2006974</v>
      </c>
      <c r="E50" s="61">
        <v>25475.95</v>
      </c>
      <c r="F50" s="61">
        <v>2264031.63</v>
      </c>
      <c r="G50" s="61">
        <v>4246859.26</v>
      </c>
      <c r="H50" s="61">
        <v>0</v>
      </c>
      <c r="I50" s="61">
        <v>0</v>
      </c>
    </row>
    <row r="51" spans="1:9" s="3" customFormat="1" ht="12.55" x14ac:dyDescent="0.2">
      <c r="A51" s="63"/>
      <c r="B51" s="64"/>
      <c r="C51" s="65"/>
      <c r="D51" s="65"/>
      <c r="E51" s="61"/>
      <c r="F51" s="61"/>
      <c r="G51" s="61"/>
      <c r="H51" s="61"/>
      <c r="I51" s="61"/>
    </row>
    <row r="52" spans="1:9" s="3" customFormat="1" ht="12.55" x14ac:dyDescent="0.2">
      <c r="A52" s="59" t="s">
        <v>25</v>
      </c>
      <c r="B52" s="66"/>
      <c r="C52" s="67">
        <v>-2381315</v>
      </c>
      <c r="D52" s="67">
        <f t="shared" ref="D52:E52" si="3">D48-D50</f>
        <v>-1995138</v>
      </c>
      <c r="E52" s="68">
        <f t="shared" si="3"/>
        <v>-25475.889999999945</v>
      </c>
      <c r="F52" s="81" t="s">
        <v>85</v>
      </c>
      <c r="G52" s="68">
        <f t="shared" ref="G52:I52" si="4">G48-G50</f>
        <v>-4246859.01</v>
      </c>
      <c r="H52" s="68">
        <f t="shared" si="4"/>
        <v>0.25</v>
      </c>
      <c r="I52" s="68">
        <f t="shared" si="4"/>
        <v>0.25</v>
      </c>
    </row>
    <row r="53" spans="1:9" s="3" customFormat="1" ht="12.55" x14ac:dyDescent="0.2">
      <c r="A53" s="69"/>
      <c r="B53" s="69"/>
      <c r="C53" s="70"/>
      <c r="D53" s="70"/>
      <c r="E53" s="70"/>
      <c r="F53" s="70"/>
      <c r="G53" s="70"/>
      <c r="H53" s="70"/>
      <c r="I53" s="70"/>
    </row>
    <row r="54" spans="1:9" s="3" customFormat="1" ht="12.55" x14ac:dyDescent="0.2">
      <c r="A54" s="71" t="s">
        <v>26</v>
      </c>
      <c r="B54" s="46"/>
      <c r="C54" s="38"/>
      <c r="D54" s="38"/>
      <c r="E54" s="72"/>
      <c r="F54" s="72"/>
      <c r="G54" s="72"/>
      <c r="H54" s="72"/>
      <c r="I54" s="72"/>
    </row>
    <row r="55" spans="1:9" s="3" customFormat="1" ht="12.55" x14ac:dyDescent="0.2">
      <c r="A55" s="73" t="s">
        <v>30</v>
      </c>
      <c r="B55" s="64"/>
      <c r="C55" s="40"/>
      <c r="D55" s="40"/>
      <c r="E55" s="65"/>
      <c r="F55" s="65"/>
      <c r="G55" s="65"/>
      <c r="H55" s="65"/>
      <c r="I55" s="65"/>
    </row>
    <row r="56" spans="1:9" s="3" customFormat="1" ht="12.55" x14ac:dyDescent="0.2">
      <c r="A56" s="59"/>
      <c r="B56" s="60"/>
      <c r="C56" s="61"/>
      <c r="D56" s="61"/>
      <c r="E56" s="61"/>
      <c r="F56" s="61"/>
      <c r="G56" s="61"/>
      <c r="H56" s="61"/>
      <c r="I56" s="61"/>
    </row>
    <row r="57" spans="1:9" s="3" customFormat="1" ht="12.55" x14ac:dyDescent="0.2">
      <c r="A57" s="59" t="s">
        <v>6</v>
      </c>
      <c r="B57" s="60"/>
      <c r="C57" s="21"/>
      <c r="D57" s="21"/>
      <c r="E57" s="61"/>
      <c r="F57" s="61"/>
      <c r="G57" s="61"/>
      <c r="H57" s="61"/>
      <c r="I57" s="61"/>
    </row>
    <row r="58" spans="1:9" s="3" customFormat="1" ht="12.55" x14ac:dyDescent="0.2">
      <c r="A58" s="59"/>
      <c r="B58" s="60"/>
      <c r="C58" s="21"/>
      <c r="D58" s="21"/>
      <c r="E58" s="61"/>
      <c r="F58" s="61"/>
      <c r="G58" s="61"/>
      <c r="H58" s="61"/>
      <c r="I58" s="61"/>
    </row>
    <row r="59" spans="1:9" s="3" customFormat="1" ht="12.55" x14ac:dyDescent="0.2">
      <c r="A59" s="73" t="s">
        <v>8</v>
      </c>
      <c r="B59" s="66"/>
      <c r="C59" s="21"/>
      <c r="D59" s="21"/>
      <c r="E59" s="61"/>
      <c r="F59" s="61"/>
      <c r="G59" s="61"/>
      <c r="H59" s="61"/>
      <c r="I59" s="61"/>
    </row>
    <row r="60" spans="1:9" s="3" customFormat="1" ht="12.55" x14ac:dyDescent="0.2">
      <c r="A60" s="74" t="s">
        <v>9</v>
      </c>
      <c r="B60" s="75"/>
      <c r="C60" s="21"/>
      <c r="D60" s="21"/>
      <c r="E60" s="61"/>
      <c r="F60" s="61"/>
      <c r="G60" s="61"/>
      <c r="H60" s="61"/>
      <c r="I60" s="61"/>
    </row>
  </sheetData>
  <mergeCells count="5">
    <mergeCell ref="A8:I17"/>
    <mergeCell ref="A21:I23"/>
    <mergeCell ref="A24:I24"/>
    <mergeCell ref="A27:I31"/>
    <mergeCell ref="A33:I33"/>
  </mergeCells>
  <printOptions horizontalCentered="1"/>
  <pageMargins left="0.7" right="0.7" top="0.75" bottom="0.75" header="0.3" footer="0.3"/>
  <pageSetup scale="98" fitToHeight="0" orientation="landscape" r:id="rId1"/>
  <headerFooter alignWithMargins="0">
    <oddHeader>&amp;C&amp;"Arial,Bold"Report on Non-General Fund Information
&amp;"Arial,Regular"for Submittal to the 2022 Legislature</oddHeader>
    <oddFooter>&amp;LForm 37-47 (rev. 9/7/21)</oddFooter>
  </headerFooter>
  <rowBreaks count="1" manualBreakCount="1">
    <brk id="31" max="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CE626-33ED-46B3-8756-927A871AE749}">
  <sheetPr>
    <pageSetUpPr fitToPage="1"/>
  </sheetPr>
  <dimension ref="A1:N48"/>
  <sheetViews>
    <sheetView zoomScaleNormal="100" zoomScaleSheetLayoutView="70" workbookViewId="0">
      <selection activeCell="B2" sqref="B2"/>
    </sheetView>
  </sheetViews>
  <sheetFormatPr defaultColWidth="8.109375" defaultRowHeight="12.55" x14ac:dyDescent="0.2"/>
  <cols>
    <col min="1" max="2" width="17" style="3" customWidth="1"/>
    <col min="3" max="8" width="12.44140625" style="3" customWidth="1"/>
    <col min="9" max="9" width="11.6640625" style="3" customWidth="1"/>
    <col min="10" max="10" width="8.109375" style="3"/>
    <col min="11" max="14" width="13.33203125" style="3" customWidth="1"/>
    <col min="15" max="16384" width="8.109375" style="3"/>
  </cols>
  <sheetData>
    <row r="1" spans="1:9" ht="13.15" x14ac:dyDescent="0.25">
      <c r="A1" s="183" t="s">
        <v>13</v>
      </c>
      <c r="B1" s="46" t="s">
        <v>50</v>
      </c>
      <c r="C1" s="46"/>
      <c r="D1" s="46"/>
      <c r="E1" s="45"/>
      <c r="F1" s="45"/>
      <c r="G1" s="184" t="s">
        <v>14</v>
      </c>
      <c r="H1" s="46" t="s">
        <v>260</v>
      </c>
      <c r="I1" s="46"/>
    </row>
    <row r="2" spans="1:9" ht="13.15" x14ac:dyDescent="0.25">
      <c r="A2" s="183" t="s">
        <v>22</v>
      </c>
      <c r="B2" s="46" t="s">
        <v>261</v>
      </c>
      <c r="C2" s="46"/>
      <c r="D2" s="46"/>
      <c r="E2" s="45"/>
      <c r="F2" s="45"/>
      <c r="G2" s="184" t="s">
        <v>15</v>
      </c>
      <c r="H2" s="48" t="s">
        <v>262</v>
      </c>
      <c r="I2" s="48"/>
    </row>
    <row r="3" spans="1:9" ht="13.15" x14ac:dyDescent="0.25">
      <c r="A3" s="183" t="s">
        <v>16</v>
      </c>
      <c r="B3" s="46" t="s">
        <v>263</v>
      </c>
      <c r="C3" s="46"/>
      <c r="D3" s="46"/>
      <c r="E3" s="45"/>
      <c r="F3" s="45"/>
      <c r="G3" s="184" t="s">
        <v>18</v>
      </c>
      <c r="H3" s="46" t="s">
        <v>41</v>
      </c>
      <c r="I3" s="46"/>
    </row>
    <row r="4" spans="1:9" ht="13.15" x14ac:dyDescent="0.25">
      <c r="A4" s="183" t="s">
        <v>17</v>
      </c>
      <c r="B4" s="46" t="s">
        <v>264</v>
      </c>
      <c r="C4" s="48"/>
      <c r="D4" s="48"/>
      <c r="E4" s="45"/>
      <c r="F4" s="45"/>
      <c r="G4" s="184" t="s">
        <v>19</v>
      </c>
      <c r="H4" s="48" t="s">
        <v>265</v>
      </c>
      <c r="I4" s="48"/>
    </row>
    <row r="5" spans="1:9" x14ac:dyDescent="0.2">
      <c r="A5" s="45"/>
      <c r="B5" s="45"/>
      <c r="C5" s="45"/>
      <c r="D5" s="45"/>
      <c r="E5" s="45"/>
      <c r="F5" s="45"/>
      <c r="G5" s="45"/>
      <c r="H5" s="45"/>
      <c r="I5" s="45"/>
    </row>
    <row r="6" spans="1:9" ht="12.7" customHeight="1" x14ac:dyDescent="0.25">
      <c r="A6" s="183" t="s">
        <v>266</v>
      </c>
      <c r="B6" s="101"/>
      <c r="C6" s="101"/>
      <c r="D6" s="101"/>
      <c r="E6" s="101"/>
      <c r="F6" s="101"/>
      <c r="G6" s="101"/>
      <c r="H6" s="101"/>
      <c r="I6" s="101"/>
    </row>
    <row r="7" spans="1:9" ht="51.05" customHeight="1" x14ac:dyDescent="0.2">
      <c r="A7" s="222" t="s">
        <v>267</v>
      </c>
      <c r="B7" s="222"/>
      <c r="C7" s="222"/>
      <c r="D7" s="222"/>
      <c r="E7" s="222"/>
      <c r="F7" s="222"/>
      <c r="G7" s="222"/>
      <c r="H7" s="222"/>
      <c r="I7" s="222"/>
    </row>
    <row r="8" spans="1:9" hidden="1" x14ac:dyDescent="0.2">
      <c r="A8" s="101"/>
      <c r="B8" s="101"/>
      <c r="C8" s="101"/>
      <c r="D8" s="101"/>
      <c r="E8" s="101"/>
      <c r="F8" s="101"/>
      <c r="G8" s="101"/>
      <c r="H8" s="101"/>
      <c r="I8" s="101"/>
    </row>
    <row r="9" spans="1:9" ht="12.7" customHeight="1" x14ac:dyDescent="0.25">
      <c r="A9" s="183" t="s">
        <v>268</v>
      </c>
      <c r="B9" s="101"/>
      <c r="C9" s="101"/>
      <c r="D9" s="101"/>
      <c r="E9" s="101"/>
      <c r="F9" s="101"/>
      <c r="G9" s="101"/>
      <c r="H9" s="101"/>
      <c r="I9" s="101"/>
    </row>
    <row r="10" spans="1:9" ht="47.3" customHeight="1" x14ac:dyDescent="0.2">
      <c r="A10" s="222" t="s">
        <v>269</v>
      </c>
      <c r="B10" s="222"/>
      <c r="C10" s="222"/>
      <c r="D10" s="222"/>
      <c r="E10" s="222"/>
      <c r="F10" s="222"/>
      <c r="G10" s="222"/>
      <c r="H10" s="222"/>
      <c r="I10" s="222"/>
    </row>
    <row r="11" spans="1:9" hidden="1" x14ac:dyDescent="0.2">
      <c r="A11" s="101"/>
      <c r="B11" s="101"/>
      <c r="C11" s="101"/>
      <c r="D11" s="101"/>
      <c r="E11" s="101"/>
      <c r="F11" s="101"/>
      <c r="G11" s="101"/>
      <c r="H11" s="101"/>
      <c r="I11" s="101"/>
    </row>
    <row r="12" spans="1:9" ht="12.7" customHeight="1" x14ac:dyDescent="0.25">
      <c r="A12" s="183" t="s">
        <v>23</v>
      </c>
      <c r="B12" s="101"/>
      <c r="C12" s="101"/>
      <c r="D12" s="101"/>
      <c r="E12" s="101"/>
      <c r="F12" s="101"/>
      <c r="G12" s="101"/>
      <c r="H12" s="101"/>
      <c r="I12" s="101"/>
    </row>
    <row r="13" spans="1:9" x14ac:dyDescent="0.2">
      <c r="A13" s="222" t="s">
        <v>270</v>
      </c>
      <c r="B13" s="222"/>
      <c r="C13" s="222"/>
      <c r="D13" s="222"/>
      <c r="E13" s="222"/>
      <c r="F13" s="222"/>
      <c r="G13" s="222"/>
      <c r="H13" s="222"/>
      <c r="I13" s="222"/>
    </row>
    <row r="14" spans="1:9" ht="12.05" customHeight="1" x14ac:dyDescent="0.2">
      <c r="A14" s="223"/>
      <c r="B14" s="223"/>
      <c r="C14" s="223"/>
      <c r="D14" s="223"/>
      <c r="E14" s="223"/>
      <c r="F14" s="223"/>
      <c r="G14" s="223"/>
      <c r="H14" s="223"/>
      <c r="I14" s="223"/>
    </row>
    <row r="15" spans="1:9" ht="13.15" x14ac:dyDescent="0.25">
      <c r="A15" s="183" t="s">
        <v>271</v>
      </c>
      <c r="B15" s="45"/>
      <c r="C15" s="45"/>
      <c r="D15" s="45"/>
      <c r="E15" s="45"/>
      <c r="F15" s="45"/>
      <c r="G15" s="45"/>
      <c r="H15" s="45"/>
      <c r="I15" s="45"/>
    </row>
    <row r="16" spans="1:9" x14ac:dyDescent="0.2">
      <c r="A16" s="224"/>
      <c r="B16" s="224"/>
      <c r="C16" s="224"/>
      <c r="D16" s="224"/>
      <c r="E16" s="224"/>
      <c r="F16" s="224"/>
      <c r="G16" s="224"/>
      <c r="H16" s="224"/>
      <c r="I16" s="224"/>
    </row>
    <row r="17" spans="1:14" ht="12.05" hidden="1" customHeight="1" x14ac:dyDescent="0.2">
      <c r="A17" s="98"/>
      <c r="B17" s="45"/>
      <c r="C17" s="45"/>
      <c r="D17" s="45"/>
      <c r="E17" s="45"/>
      <c r="F17" s="45"/>
      <c r="G17" s="45"/>
      <c r="H17" s="45"/>
      <c r="I17" s="45"/>
    </row>
    <row r="18" spans="1:14" ht="13.15" x14ac:dyDescent="0.25">
      <c r="A18" s="185" t="s">
        <v>272</v>
      </c>
      <c r="B18" s="45"/>
      <c r="C18" s="45"/>
      <c r="D18" s="45"/>
      <c r="E18" s="45"/>
      <c r="F18" s="45"/>
      <c r="G18" s="45"/>
      <c r="H18" s="45"/>
      <c r="I18" s="45"/>
    </row>
    <row r="19" spans="1:14" x14ac:dyDescent="0.2">
      <c r="A19" s="3" t="s">
        <v>273</v>
      </c>
      <c r="B19" s="45"/>
      <c r="C19" s="45"/>
      <c r="D19" s="45"/>
      <c r="E19" s="45"/>
      <c r="F19" s="45"/>
      <c r="G19" s="45"/>
      <c r="H19" s="45"/>
      <c r="I19" s="45"/>
    </row>
    <row r="20" spans="1:14" ht="15.05" customHeight="1" x14ac:dyDescent="0.2">
      <c r="A20" s="222"/>
      <c r="B20" s="222"/>
      <c r="C20" s="222"/>
      <c r="D20" s="222"/>
      <c r="E20" s="222"/>
      <c r="F20" s="222"/>
      <c r="G20" s="222"/>
      <c r="H20" s="222"/>
      <c r="I20" s="222"/>
    </row>
    <row r="21" spans="1:14" ht="13.15" x14ac:dyDescent="0.25">
      <c r="A21" s="215" t="s">
        <v>12</v>
      </c>
      <c r="B21" s="216"/>
      <c r="C21" s="216"/>
      <c r="D21" s="216"/>
      <c r="E21" s="216"/>
      <c r="F21" s="216"/>
      <c r="G21" s="216"/>
      <c r="H21" s="216"/>
      <c r="I21" s="217"/>
    </row>
    <row r="22" spans="1:14" x14ac:dyDescent="0.2">
      <c r="A22" s="59"/>
      <c r="B22" s="60"/>
      <c r="C22" s="93" t="s">
        <v>27</v>
      </c>
      <c r="D22" s="93" t="s">
        <v>28</v>
      </c>
      <c r="E22" s="93" t="s">
        <v>31</v>
      </c>
      <c r="F22" s="93" t="s">
        <v>33</v>
      </c>
      <c r="G22" s="93" t="s">
        <v>34</v>
      </c>
      <c r="H22" s="93" t="s">
        <v>35</v>
      </c>
      <c r="I22" s="93" t="s">
        <v>36</v>
      </c>
    </row>
    <row r="23" spans="1:14" x14ac:dyDescent="0.2">
      <c r="A23" s="59"/>
      <c r="B23" s="60"/>
      <c r="C23" s="19" t="s">
        <v>10</v>
      </c>
      <c r="D23" s="18" t="s">
        <v>10</v>
      </c>
      <c r="E23" s="18" t="s">
        <v>10</v>
      </c>
      <c r="F23" s="18" t="s">
        <v>10</v>
      </c>
      <c r="G23" s="18" t="s">
        <v>10</v>
      </c>
      <c r="H23" s="20" t="s">
        <v>11</v>
      </c>
      <c r="I23" s="20" t="s">
        <v>11</v>
      </c>
    </row>
    <row r="24" spans="1:14" x14ac:dyDescent="0.2">
      <c r="A24" s="59" t="s">
        <v>0</v>
      </c>
      <c r="B24" s="60"/>
      <c r="C24" s="21">
        <v>316495</v>
      </c>
      <c r="D24" s="21">
        <v>316495</v>
      </c>
      <c r="E24" s="21">
        <v>316495</v>
      </c>
      <c r="F24" s="21">
        <v>569293</v>
      </c>
      <c r="G24" s="61">
        <v>569293</v>
      </c>
      <c r="H24" s="61">
        <f>G24</f>
        <v>569293</v>
      </c>
      <c r="I24" s="61">
        <f>H24</f>
        <v>569293</v>
      </c>
    </row>
    <row r="25" spans="1:14" x14ac:dyDescent="0.2">
      <c r="A25" s="59" t="s">
        <v>1</v>
      </c>
      <c r="B25" s="60"/>
      <c r="C25" s="21">
        <v>52750</v>
      </c>
      <c r="D25" s="21">
        <f>C36</f>
        <v>26375</v>
      </c>
      <c r="E25" s="21">
        <f t="shared" ref="E25:I25" si="0">D36</f>
        <v>0.46999999997206032</v>
      </c>
      <c r="F25" s="21">
        <f t="shared" si="0"/>
        <v>41252.939999999973</v>
      </c>
      <c r="G25" s="21">
        <f t="shared" si="0"/>
        <v>0.47000000003026798</v>
      </c>
      <c r="H25" s="21">
        <f t="shared" si="0"/>
        <v>0.55000000004656613</v>
      </c>
      <c r="I25" s="21">
        <f t="shared" si="0"/>
        <v>0.55000000004656613</v>
      </c>
    </row>
    <row r="26" spans="1:14" x14ac:dyDescent="0.2">
      <c r="A26" s="59" t="s">
        <v>2</v>
      </c>
      <c r="B26" s="60"/>
      <c r="C26" s="21">
        <v>316494</v>
      </c>
      <c r="D26" s="21">
        <v>316494.36</v>
      </c>
      <c r="E26" s="21">
        <v>263745.3</v>
      </c>
      <c r="F26" s="24">
        <v>417712.95</v>
      </c>
      <c r="G26" s="61">
        <v>0</v>
      </c>
      <c r="H26" s="61">
        <v>569293</v>
      </c>
      <c r="I26" s="61">
        <v>569293</v>
      </c>
      <c r="K26" s="186"/>
      <c r="L26" s="186"/>
      <c r="M26" s="186"/>
      <c r="N26" s="186"/>
    </row>
    <row r="27" spans="1:14" x14ac:dyDescent="0.2">
      <c r="A27" s="59" t="s">
        <v>3</v>
      </c>
      <c r="B27" s="60"/>
      <c r="C27" s="21">
        <v>342869</v>
      </c>
      <c r="D27" s="21">
        <v>342868.89</v>
      </c>
      <c r="E27" s="21">
        <v>222492.83</v>
      </c>
      <c r="F27" s="24">
        <v>458965.42</v>
      </c>
      <c r="G27" s="61">
        <v>642607.92000000004</v>
      </c>
      <c r="H27" s="61">
        <v>569293</v>
      </c>
      <c r="I27" s="61">
        <v>569293</v>
      </c>
      <c r="K27" s="186"/>
      <c r="L27" s="186"/>
      <c r="M27" s="186"/>
      <c r="N27" s="186"/>
    </row>
    <row r="28" spans="1:14" x14ac:dyDescent="0.2">
      <c r="A28" s="59"/>
      <c r="B28" s="60"/>
      <c r="C28" s="24"/>
      <c r="D28" s="21"/>
      <c r="E28" s="21"/>
      <c r="F28" s="21"/>
      <c r="G28" s="61"/>
      <c r="H28" s="61"/>
      <c r="I28" s="61"/>
      <c r="K28" s="186"/>
      <c r="L28" s="186"/>
      <c r="M28" s="186"/>
      <c r="N28" s="186"/>
    </row>
    <row r="29" spans="1:14" x14ac:dyDescent="0.2">
      <c r="A29" s="14" t="s">
        <v>32</v>
      </c>
      <c r="B29" s="11"/>
      <c r="C29" s="25"/>
      <c r="D29" s="25"/>
      <c r="E29" s="25"/>
      <c r="F29" s="25"/>
      <c r="G29" s="25"/>
      <c r="H29" s="25"/>
      <c r="I29" s="24"/>
      <c r="K29" s="186"/>
      <c r="L29" s="186"/>
      <c r="M29" s="186"/>
      <c r="N29" s="186"/>
    </row>
    <row r="30" spans="1:14" x14ac:dyDescent="0.2">
      <c r="A30" s="39" t="s">
        <v>274</v>
      </c>
      <c r="B30" s="28"/>
      <c r="C30" s="24"/>
      <c r="D30" s="24"/>
      <c r="E30" s="24"/>
      <c r="F30" s="24"/>
      <c r="G30" s="24">
        <v>642608</v>
      </c>
      <c r="H30" s="24"/>
      <c r="I30" s="24"/>
      <c r="K30" s="186"/>
      <c r="L30" s="186"/>
      <c r="M30" s="186"/>
      <c r="N30" s="186"/>
    </row>
    <row r="31" spans="1:14" x14ac:dyDescent="0.2">
      <c r="A31" s="27" t="s">
        <v>275</v>
      </c>
      <c r="B31" s="28"/>
      <c r="C31" s="24"/>
      <c r="D31" s="24"/>
      <c r="E31" s="24"/>
      <c r="F31" s="24"/>
      <c r="G31" s="24"/>
      <c r="H31" s="24"/>
      <c r="I31" s="24"/>
      <c r="K31" s="186"/>
      <c r="L31" s="186"/>
      <c r="M31" s="186"/>
      <c r="N31" s="186"/>
    </row>
    <row r="32" spans="1:14" x14ac:dyDescent="0.2">
      <c r="A32" s="39" t="s">
        <v>276</v>
      </c>
      <c r="B32" s="32"/>
      <c r="C32" s="24"/>
      <c r="D32" s="24"/>
      <c r="E32" s="24"/>
      <c r="F32" s="24"/>
      <c r="G32" s="24"/>
      <c r="H32" s="24"/>
      <c r="I32" s="24"/>
      <c r="K32" s="186"/>
      <c r="L32" s="186"/>
      <c r="M32" s="186"/>
      <c r="N32" s="186"/>
    </row>
    <row r="33" spans="1:14" ht="13.15" x14ac:dyDescent="0.25">
      <c r="A33" s="27"/>
      <c r="B33" s="28"/>
      <c r="C33" s="24"/>
      <c r="D33" s="21"/>
      <c r="E33" s="21"/>
      <c r="F33" s="21"/>
      <c r="G33" s="21"/>
      <c r="H33" s="21"/>
      <c r="I33" s="21"/>
      <c r="K33" s="187"/>
      <c r="L33" s="187"/>
      <c r="M33" s="186"/>
      <c r="N33" s="186"/>
    </row>
    <row r="34" spans="1:14" x14ac:dyDescent="0.2">
      <c r="A34" s="14" t="s">
        <v>5</v>
      </c>
      <c r="B34" s="15"/>
      <c r="C34" s="24">
        <v>0</v>
      </c>
      <c r="D34" s="24">
        <v>0</v>
      </c>
      <c r="E34" s="24">
        <v>0</v>
      </c>
      <c r="F34" s="24">
        <v>0</v>
      </c>
      <c r="G34" s="24">
        <f t="shared" ref="G34:I34" si="1">SUM(G30:G31)-SUM(G32:G33)</f>
        <v>642608</v>
      </c>
      <c r="H34" s="24">
        <f t="shared" si="1"/>
        <v>0</v>
      </c>
      <c r="I34" s="24">
        <f t="shared" si="1"/>
        <v>0</v>
      </c>
      <c r="K34" s="186"/>
      <c r="L34" s="186"/>
      <c r="M34" s="186"/>
      <c r="N34" s="186"/>
    </row>
    <row r="35" spans="1:14" x14ac:dyDescent="0.2">
      <c r="A35" s="59"/>
      <c r="B35" s="60"/>
      <c r="C35" s="24"/>
      <c r="D35" s="21"/>
      <c r="E35" s="21"/>
      <c r="F35" s="21"/>
      <c r="G35" s="61"/>
      <c r="H35" s="61"/>
      <c r="I35" s="61"/>
      <c r="K35" s="186"/>
      <c r="L35" s="186"/>
      <c r="M35" s="186"/>
      <c r="N35" s="186"/>
    </row>
    <row r="36" spans="1:14" x14ac:dyDescent="0.2">
      <c r="A36" s="59" t="s">
        <v>7</v>
      </c>
      <c r="B36" s="60"/>
      <c r="C36" s="24">
        <f>C25+C26-C27+C34</f>
        <v>26375</v>
      </c>
      <c r="D36" s="24">
        <f t="shared" ref="D36:I36" si="2">D25+D26-D27+D34</f>
        <v>0.46999999997206032</v>
      </c>
      <c r="E36" s="24">
        <f t="shared" si="2"/>
        <v>41252.939999999973</v>
      </c>
      <c r="F36" s="24">
        <f t="shared" si="2"/>
        <v>0.47000000003026798</v>
      </c>
      <c r="G36" s="24">
        <f>G25+G26-G27+G34</f>
        <v>0.55000000004656613</v>
      </c>
      <c r="H36" s="24">
        <f t="shared" si="2"/>
        <v>0.55000000004656613</v>
      </c>
      <c r="I36" s="24">
        <f t="shared" si="2"/>
        <v>0.55000000004656613</v>
      </c>
      <c r="M36" s="23"/>
    </row>
    <row r="37" spans="1:14" x14ac:dyDescent="0.2">
      <c r="A37" s="63"/>
      <c r="B37" s="64"/>
      <c r="C37" s="96"/>
      <c r="D37" s="40"/>
      <c r="E37" s="40"/>
      <c r="F37" s="21"/>
      <c r="G37" s="61"/>
      <c r="H37" s="61"/>
      <c r="I37" s="61"/>
    </row>
    <row r="38" spans="1:14" x14ac:dyDescent="0.2">
      <c r="A38" s="59" t="s">
        <v>24</v>
      </c>
      <c r="B38" s="60"/>
      <c r="C38" s="96">
        <v>0</v>
      </c>
      <c r="D38" s="40">
        <v>26375.17</v>
      </c>
      <c r="E38" s="40">
        <v>120376.7</v>
      </c>
      <c r="F38" s="21">
        <v>230704.28</v>
      </c>
      <c r="G38" s="61"/>
      <c r="H38" s="61"/>
      <c r="I38" s="61"/>
    </row>
    <row r="39" spans="1:14" x14ac:dyDescent="0.2">
      <c r="A39" s="63"/>
      <c r="B39" s="64"/>
      <c r="C39" s="96"/>
      <c r="D39" s="40"/>
      <c r="E39" s="40"/>
      <c r="F39" s="21"/>
      <c r="G39" s="61"/>
      <c r="H39" s="61"/>
      <c r="I39" s="61"/>
    </row>
    <row r="40" spans="1:14" x14ac:dyDescent="0.2">
      <c r="A40" s="59" t="s">
        <v>25</v>
      </c>
      <c r="B40" s="66"/>
      <c r="C40" s="78">
        <f>C36-C38</f>
        <v>26375</v>
      </c>
      <c r="D40" s="78">
        <f t="shared" ref="D40:I40" si="3">D36-D38</f>
        <v>-26374.700000000026</v>
      </c>
      <c r="E40" s="78">
        <f t="shared" si="3"/>
        <v>-79123.760000000024</v>
      </c>
      <c r="F40" s="78">
        <f>F36-F38</f>
        <v>-230703.80999999997</v>
      </c>
      <c r="G40" s="78">
        <f t="shared" si="3"/>
        <v>0.55000000004656613</v>
      </c>
      <c r="H40" s="78">
        <f t="shared" si="3"/>
        <v>0.55000000004656613</v>
      </c>
      <c r="I40" s="78">
        <f t="shared" si="3"/>
        <v>0.55000000004656613</v>
      </c>
    </row>
    <row r="41" spans="1:14" x14ac:dyDescent="0.2">
      <c r="A41" s="69"/>
      <c r="B41" s="69"/>
      <c r="C41" s="70"/>
      <c r="D41" s="70"/>
      <c r="E41" s="70"/>
      <c r="F41" s="70"/>
      <c r="G41" s="70"/>
      <c r="H41" s="70"/>
      <c r="I41" s="70"/>
    </row>
    <row r="42" spans="1:14" x14ac:dyDescent="0.2">
      <c r="A42" s="71" t="s">
        <v>26</v>
      </c>
      <c r="B42" s="46"/>
      <c r="C42" s="38"/>
      <c r="D42" s="38"/>
      <c r="E42" s="72"/>
      <c r="F42" s="72"/>
      <c r="G42" s="72"/>
      <c r="H42" s="72"/>
      <c r="I42" s="72"/>
    </row>
    <row r="43" spans="1:14" x14ac:dyDescent="0.2">
      <c r="A43" s="73" t="s">
        <v>30</v>
      </c>
      <c r="B43" s="64"/>
      <c r="C43" s="40"/>
      <c r="D43" s="40"/>
      <c r="E43" s="65"/>
      <c r="F43" s="65"/>
      <c r="G43" s="65"/>
      <c r="H43" s="65"/>
      <c r="I43" s="65"/>
    </row>
    <row r="44" spans="1:14" x14ac:dyDescent="0.2">
      <c r="A44" s="59"/>
      <c r="B44" s="60"/>
      <c r="C44" s="61"/>
      <c r="D44" s="61"/>
      <c r="E44" s="61"/>
      <c r="F44" s="61"/>
      <c r="G44" s="61"/>
      <c r="H44" s="61"/>
      <c r="I44" s="61"/>
    </row>
    <row r="45" spans="1:14" x14ac:dyDescent="0.2">
      <c r="A45" s="59" t="s">
        <v>6</v>
      </c>
      <c r="B45" s="60"/>
      <c r="C45" s="21"/>
      <c r="D45" s="21"/>
      <c r="E45" s="61"/>
      <c r="F45" s="61"/>
      <c r="G45" s="61"/>
      <c r="H45" s="61"/>
      <c r="I45" s="61"/>
    </row>
    <row r="46" spans="1:14" x14ac:dyDescent="0.2">
      <c r="A46" s="59"/>
      <c r="B46" s="60"/>
      <c r="C46" s="21"/>
      <c r="D46" s="21"/>
      <c r="E46" s="61"/>
      <c r="F46" s="61"/>
      <c r="G46" s="61"/>
      <c r="H46" s="61"/>
      <c r="I46" s="61"/>
    </row>
    <row r="47" spans="1:14" x14ac:dyDescent="0.2">
      <c r="A47" s="73" t="s">
        <v>8</v>
      </c>
      <c r="B47" s="66"/>
      <c r="C47" s="21"/>
      <c r="D47" s="21"/>
      <c r="E47" s="61"/>
      <c r="F47" s="61"/>
      <c r="G47" s="61"/>
      <c r="H47" s="61"/>
      <c r="I47" s="61"/>
    </row>
    <row r="48" spans="1:14" x14ac:dyDescent="0.2">
      <c r="A48" s="74" t="s">
        <v>9</v>
      </c>
      <c r="B48" s="75"/>
      <c r="C48" s="21"/>
      <c r="D48" s="21"/>
      <c r="E48" s="61"/>
      <c r="F48" s="61"/>
      <c r="G48" s="61"/>
      <c r="H48" s="61"/>
      <c r="I48" s="61"/>
    </row>
  </sheetData>
  <sheetProtection selectLockedCells="1"/>
  <mergeCells count="7">
    <mergeCell ref="A21:I21"/>
    <mergeCell ref="A7:I7"/>
    <mergeCell ref="A10:I10"/>
    <mergeCell ref="A13:I13"/>
    <mergeCell ref="A14:I14"/>
    <mergeCell ref="A16:I16"/>
    <mergeCell ref="A20:I20"/>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BF1F0-E430-401B-86C3-6248F8BB18B2}">
  <sheetPr>
    <pageSetUpPr fitToPage="1"/>
  </sheetPr>
  <dimension ref="A1:J45"/>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82"/>
      <c r="F1" s="1"/>
      <c r="G1" s="1"/>
      <c r="H1" s="1"/>
      <c r="I1" s="1"/>
    </row>
    <row r="2" spans="1:9" x14ac:dyDescent="0.2">
      <c r="A2" s="4" t="s">
        <v>13</v>
      </c>
      <c r="B2" s="6" t="s">
        <v>50</v>
      </c>
      <c r="C2" s="6"/>
      <c r="D2" s="6"/>
      <c r="E2" s="4"/>
      <c r="F2" s="4"/>
      <c r="G2" s="7" t="s">
        <v>14</v>
      </c>
      <c r="H2" s="6" t="s">
        <v>97</v>
      </c>
      <c r="I2" s="6"/>
    </row>
    <row r="3" spans="1:9" x14ac:dyDescent="0.2">
      <c r="A3" s="4" t="s">
        <v>22</v>
      </c>
      <c r="B3" s="6" t="s">
        <v>87</v>
      </c>
      <c r="C3" s="6"/>
      <c r="D3" s="6"/>
      <c r="E3" s="4"/>
      <c r="F3" s="4"/>
      <c r="G3" s="7" t="s">
        <v>15</v>
      </c>
      <c r="H3" s="9" t="s">
        <v>98</v>
      </c>
      <c r="I3" s="9"/>
    </row>
    <row r="4" spans="1:9" x14ac:dyDescent="0.2">
      <c r="A4" s="4" t="s">
        <v>16</v>
      </c>
      <c r="B4" s="10" t="s">
        <v>106</v>
      </c>
      <c r="C4" s="10"/>
      <c r="D4" s="10"/>
      <c r="E4" s="4"/>
      <c r="F4" s="4"/>
      <c r="G4" s="7" t="s">
        <v>18</v>
      </c>
      <c r="H4" s="6" t="s">
        <v>41</v>
      </c>
      <c r="I4" s="6"/>
    </row>
    <row r="5" spans="1:9" ht="63.7" customHeight="1" x14ac:dyDescent="0.2">
      <c r="A5" s="4" t="s">
        <v>17</v>
      </c>
      <c r="B5" s="225" t="s">
        <v>100</v>
      </c>
      <c r="C5" s="225"/>
      <c r="D5" s="225"/>
      <c r="E5" s="4"/>
      <c r="F5" s="4"/>
      <c r="G5" s="7" t="s">
        <v>19</v>
      </c>
      <c r="H5" s="11" t="s">
        <v>107</v>
      </c>
      <c r="I5" s="9"/>
    </row>
    <row r="7" spans="1:9" ht="42.75" customHeight="1" x14ac:dyDescent="0.2">
      <c r="A7" s="214" t="s">
        <v>108</v>
      </c>
      <c r="B7" s="214"/>
      <c r="C7" s="214"/>
      <c r="D7" s="214"/>
      <c r="E7" s="214"/>
      <c r="F7" s="214"/>
      <c r="G7" s="214"/>
      <c r="H7" s="214"/>
      <c r="I7" s="214"/>
    </row>
    <row r="8" spans="1:9" ht="10.5" customHeight="1" x14ac:dyDescent="0.2"/>
    <row r="9" spans="1:9" x14ac:dyDescent="0.2">
      <c r="A9" s="214" t="s">
        <v>109</v>
      </c>
      <c r="B9" s="214"/>
      <c r="C9" s="214"/>
      <c r="D9" s="214"/>
      <c r="E9" s="214"/>
      <c r="F9" s="214"/>
      <c r="G9" s="214"/>
      <c r="H9" s="214"/>
      <c r="I9" s="214"/>
    </row>
    <row r="10" spans="1:9" ht="10.5" customHeight="1" x14ac:dyDescent="0.2"/>
    <row r="11" spans="1:9" ht="28.5" customHeight="1" x14ac:dyDescent="0.2">
      <c r="A11" s="214" t="s">
        <v>110</v>
      </c>
      <c r="B11" s="214"/>
      <c r="C11" s="214"/>
      <c r="D11" s="214"/>
      <c r="E11" s="214"/>
      <c r="F11" s="214"/>
      <c r="G11" s="214"/>
      <c r="H11" s="214"/>
      <c r="I11" s="214"/>
    </row>
    <row r="12" spans="1:9" ht="10.5" customHeight="1" x14ac:dyDescent="0.2"/>
    <row r="13" spans="1:9" x14ac:dyDescent="0.2">
      <c r="A13" s="214" t="s">
        <v>67</v>
      </c>
      <c r="B13" s="214"/>
      <c r="C13" s="214"/>
      <c r="D13" s="214"/>
      <c r="E13" s="214"/>
      <c r="F13" s="214"/>
      <c r="G13" s="214"/>
      <c r="H13" s="214"/>
      <c r="I13" s="214"/>
    </row>
    <row r="15" spans="1:9" x14ac:dyDescent="0.2">
      <c r="A15" s="214" t="s">
        <v>111</v>
      </c>
      <c r="B15" s="214"/>
      <c r="C15" s="214"/>
      <c r="D15" s="214"/>
      <c r="E15" s="214"/>
      <c r="F15" s="214"/>
      <c r="G15" s="214"/>
      <c r="H15" s="214"/>
      <c r="I15" s="214"/>
    </row>
    <row r="16" spans="1:9" ht="10.5" customHeight="1" x14ac:dyDescent="0.2"/>
    <row r="17" spans="1:10" ht="13.15" x14ac:dyDescent="0.25">
      <c r="A17" s="211" t="s">
        <v>12</v>
      </c>
      <c r="B17" s="212"/>
      <c r="C17" s="212"/>
      <c r="D17" s="212"/>
      <c r="E17" s="212"/>
      <c r="F17" s="212"/>
      <c r="G17" s="212"/>
      <c r="H17" s="212"/>
      <c r="I17" s="213"/>
    </row>
    <row r="18" spans="1:10" x14ac:dyDescent="0.2">
      <c r="A18" s="14"/>
      <c r="B18" s="15"/>
      <c r="C18" s="16" t="s">
        <v>27</v>
      </c>
      <c r="D18" s="16" t="s">
        <v>28</v>
      </c>
      <c r="E18" s="16" t="s">
        <v>31</v>
      </c>
      <c r="F18" s="16" t="s">
        <v>33</v>
      </c>
      <c r="G18" s="16" t="s">
        <v>34</v>
      </c>
      <c r="H18" s="16" t="s">
        <v>35</v>
      </c>
      <c r="I18" s="16" t="s">
        <v>36</v>
      </c>
      <c r="J18" s="17"/>
    </row>
    <row r="19" spans="1:10" x14ac:dyDescent="0.2">
      <c r="A19" s="14"/>
      <c r="B19" s="15"/>
      <c r="C19" s="18" t="s">
        <v>10</v>
      </c>
      <c r="D19" s="19" t="s">
        <v>10</v>
      </c>
      <c r="E19" s="18" t="s">
        <v>10</v>
      </c>
      <c r="F19" s="18" t="s">
        <v>10</v>
      </c>
      <c r="G19" s="20" t="s">
        <v>10</v>
      </c>
      <c r="H19" s="18" t="s">
        <v>11</v>
      </c>
      <c r="I19" s="18" t="s">
        <v>11</v>
      </c>
    </row>
    <row r="20" spans="1:10" x14ac:dyDescent="0.2">
      <c r="A20" s="14" t="s">
        <v>0</v>
      </c>
      <c r="B20" s="15"/>
      <c r="C20" s="21">
        <v>250000</v>
      </c>
      <c r="D20" s="22"/>
      <c r="E20" s="22"/>
      <c r="F20" s="22"/>
      <c r="G20" s="21"/>
      <c r="H20" s="21"/>
      <c r="I20" s="21"/>
    </row>
    <row r="21" spans="1:10" x14ac:dyDescent="0.2">
      <c r="A21" s="14" t="s">
        <v>1</v>
      </c>
      <c r="B21" s="15"/>
      <c r="C21" s="21">
        <v>3086</v>
      </c>
      <c r="D21" s="22">
        <v>1</v>
      </c>
      <c r="E21" s="22">
        <v>1</v>
      </c>
      <c r="F21" s="22">
        <v>0</v>
      </c>
      <c r="G21" s="21">
        <f t="shared" ref="G21:I21" si="0">F32</f>
        <v>0</v>
      </c>
      <c r="H21" s="21">
        <f t="shared" si="0"/>
        <v>0</v>
      </c>
      <c r="I21" s="21">
        <f t="shared" si="0"/>
        <v>0</v>
      </c>
    </row>
    <row r="22" spans="1:10" x14ac:dyDescent="0.2">
      <c r="A22" s="14" t="s">
        <v>2</v>
      </c>
      <c r="B22" s="15"/>
      <c r="C22" s="21">
        <v>3604</v>
      </c>
      <c r="D22" s="22">
        <v>0</v>
      </c>
      <c r="E22" s="22">
        <v>0</v>
      </c>
      <c r="F22" s="22"/>
      <c r="G22" s="21"/>
      <c r="H22" s="21"/>
      <c r="I22" s="21"/>
    </row>
    <row r="23" spans="1:10" x14ac:dyDescent="0.2">
      <c r="A23" s="14" t="s">
        <v>3</v>
      </c>
      <c r="B23" s="15"/>
      <c r="C23" s="21">
        <v>6689</v>
      </c>
      <c r="D23" s="22">
        <v>0</v>
      </c>
      <c r="E23" s="22">
        <v>0</v>
      </c>
      <c r="F23" s="22"/>
      <c r="G23" s="21"/>
      <c r="H23" s="21"/>
      <c r="I23" s="21"/>
    </row>
    <row r="24" spans="1:10" x14ac:dyDescent="0.2">
      <c r="A24" s="14"/>
      <c r="B24" s="15"/>
      <c r="C24" s="24"/>
      <c r="D24" s="21"/>
      <c r="E24" s="21"/>
      <c r="F24" s="21"/>
      <c r="G24" s="21"/>
      <c r="H24" s="21"/>
      <c r="I24" s="21"/>
    </row>
    <row r="25" spans="1:10" x14ac:dyDescent="0.2">
      <c r="A25" s="14" t="s">
        <v>4</v>
      </c>
      <c r="B25" s="11"/>
      <c r="C25" s="25"/>
      <c r="D25" s="25"/>
      <c r="E25" s="25"/>
      <c r="F25" s="25"/>
      <c r="G25" s="25"/>
      <c r="H25" s="25"/>
      <c r="I25" s="24"/>
    </row>
    <row r="26" spans="1:10" x14ac:dyDescent="0.2">
      <c r="A26" s="14" t="s">
        <v>32</v>
      </c>
      <c r="B26" s="15"/>
      <c r="C26" s="24"/>
      <c r="D26" s="26"/>
      <c r="E26" s="25"/>
      <c r="F26" s="25"/>
      <c r="G26" s="25"/>
      <c r="H26" s="25"/>
      <c r="I26" s="24"/>
    </row>
    <row r="27" spans="1:10" x14ac:dyDescent="0.2">
      <c r="A27" s="27"/>
      <c r="B27" s="28"/>
      <c r="C27" s="24"/>
      <c r="D27" s="21"/>
      <c r="E27" s="21"/>
      <c r="F27" s="21"/>
      <c r="G27" s="21"/>
      <c r="H27" s="21"/>
      <c r="I27" s="21"/>
    </row>
    <row r="28" spans="1:10" x14ac:dyDescent="0.2">
      <c r="A28" s="27"/>
      <c r="B28" s="28"/>
      <c r="C28" s="24"/>
      <c r="D28" s="21"/>
      <c r="E28" s="21"/>
      <c r="F28" s="21"/>
      <c r="G28" s="21"/>
      <c r="H28" s="21"/>
      <c r="I28" s="21"/>
    </row>
    <row r="29" spans="1:10" x14ac:dyDescent="0.2">
      <c r="A29" s="27"/>
      <c r="B29" s="28"/>
      <c r="C29" s="24"/>
      <c r="D29" s="21"/>
      <c r="E29" s="21"/>
      <c r="F29" s="21"/>
      <c r="G29" s="21"/>
      <c r="H29" s="21"/>
      <c r="I29" s="21"/>
    </row>
    <row r="30" spans="1:10" x14ac:dyDescent="0.2">
      <c r="A30" s="14" t="s">
        <v>5</v>
      </c>
      <c r="B30" s="15"/>
      <c r="C30" s="29">
        <v>0</v>
      </c>
      <c r="D30" s="29">
        <v>0</v>
      </c>
      <c r="E30" s="29">
        <v>0</v>
      </c>
      <c r="F30" s="29">
        <v>0</v>
      </c>
      <c r="G30" s="24">
        <f t="shared" ref="G30:I30" si="1">SUM(G27:G29)</f>
        <v>0</v>
      </c>
      <c r="H30" s="24">
        <f t="shared" si="1"/>
        <v>0</v>
      </c>
      <c r="I30" s="24">
        <f t="shared" si="1"/>
        <v>0</v>
      </c>
    </row>
    <row r="31" spans="1:10" x14ac:dyDescent="0.2">
      <c r="A31" s="14"/>
      <c r="B31" s="15"/>
      <c r="C31" s="30"/>
      <c r="D31" s="30"/>
      <c r="E31" s="30"/>
      <c r="F31" s="30"/>
      <c r="G31" s="21"/>
      <c r="H31" s="21"/>
      <c r="I31" s="21"/>
    </row>
    <row r="32" spans="1:10" x14ac:dyDescent="0.2">
      <c r="A32" s="14" t="s">
        <v>7</v>
      </c>
      <c r="B32" s="15"/>
      <c r="C32" s="29">
        <v>358355</v>
      </c>
      <c r="D32" s="29">
        <v>0.16999999998370185</v>
      </c>
      <c r="E32" s="29">
        <v>0.16999999998370185</v>
      </c>
      <c r="F32" s="29">
        <v>0</v>
      </c>
      <c r="G32" s="24">
        <f>+G21+G22-G23+G30</f>
        <v>0</v>
      </c>
      <c r="H32" s="24">
        <f>+H21+H22-H23+H30</f>
        <v>0</v>
      </c>
      <c r="I32" s="24">
        <f t="shared" ref="I32" si="2">+I21+I22-I23+I30</f>
        <v>0</v>
      </c>
    </row>
    <row r="33" spans="1:9" x14ac:dyDescent="0.2">
      <c r="A33" s="27"/>
      <c r="B33" s="28"/>
      <c r="C33" s="31"/>
      <c r="D33" s="31"/>
      <c r="E33" s="30"/>
      <c r="F33" s="30"/>
      <c r="G33" s="21"/>
      <c r="H33" s="21"/>
      <c r="I33" s="21"/>
    </row>
    <row r="34" spans="1:9" x14ac:dyDescent="0.2">
      <c r="A34" s="14" t="s">
        <v>24</v>
      </c>
      <c r="B34" s="15"/>
      <c r="C34" s="31">
        <v>357250</v>
      </c>
      <c r="D34" s="31">
        <v>0</v>
      </c>
      <c r="E34" s="30">
        <v>0</v>
      </c>
      <c r="F34" s="30">
        <v>0</v>
      </c>
      <c r="G34" s="21"/>
      <c r="H34" s="21"/>
      <c r="I34" s="21"/>
    </row>
    <row r="35" spans="1:9" x14ac:dyDescent="0.2">
      <c r="A35" s="27"/>
      <c r="B35" s="28"/>
      <c r="C35" s="31"/>
      <c r="D35" s="31"/>
      <c r="E35" s="30"/>
      <c r="F35" s="30"/>
      <c r="G35" s="21"/>
      <c r="H35" s="21"/>
      <c r="I35" s="21"/>
    </row>
    <row r="36" spans="1:9" x14ac:dyDescent="0.2">
      <c r="A36" s="14" t="s">
        <v>25</v>
      </c>
      <c r="B36" s="32"/>
      <c r="C36" s="33" t="s">
        <v>49</v>
      </c>
      <c r="D36" s="33" t="s">
        <v>49</v>
      </c>
      <c r="E36" s="33" t="s">
        <v>49</v>
      </c>
      <c r="F36" s="33" t="s">
        <v>49</v>
      </c>
      <c r="G36" s="34" t="s">
        <v>49</v>
      </c>
      <c r="H36" s="34" t="s">
        <v>49</v>
      </c>
      <c r="I36" s="34" t="s">
        <v>49</v>
      </c>
    </row>
    <row r="37" spans="1:9" x14ac:dyDescent="0.2">
      <c r="A37" s="35"/>
      <c r="B37" s="35"/>
      <c r="C37" s="36"/>
      <c r="D37" s="36"/>
      <c r="E37" s="36"/>
      <c r="F37" s="36"/>
      <c r="G37" s="36"/>
      <c r="H37" s="36"/>
      <c r="I37" s="36"/>
    </row>
    <row r="38" spans="1:9" x14ac:dyDescent="0.2">
      <c r="A38" s="37" t="s">
        <v>26</v>
      </c>
      <c r="B38" s="10"/>
      <c r="C38" s="38"/>
      <c r="D38" s="38"/>
      <c r="E38" s="38"/>
      <c r="F38" s="38"/>
      <c r="G38" s="38"/>
      <c r="H38" s="38"/>
      <c r="I38" s="38"/>
    </row>
    <row r="39" spans="1:9" x14ac:dyDescent="0.2">
      <c r="A39" s="39" t="s">
        <v>30</v>
      </c>
      <c r="B39" s="28"/>
      <c r="C39" s="40"/>
      <c r="D39" s="40"/>
      <c r="E39" s="40"/>
      <c r="F39" s="40"/>
      <c r="G39" s="40"/>
      <c r="H39" s="40"/>
      <c r="I39" s="40"/>
    </row>
    <row r="40" spans="1:9" x14ac:dyDescent="0.2">
      <c r="A40" s="14"/>
      <c r="B40" s="15"/>
      <c r="C40" s="21"/>
      <c r="D40" s="21"/>
      <c r="E40" s="21"/>
      <c r="F40" s="21"/>
      <c r="G40" s="21"/>
      <c r="H40" s="21"/>
      <c r="I40" s="21"/>
    </row>
    <row r="41" spans="1:9" x14ac:dyDescent="0.2">
      <c r="A41" s="14" t="s">
        <v>6</v>
      </c>
      <c r="B41" s="15"/>
      <c r="C41" s="21"/>
      <c r="D41" s="21"/>
      <c r="E41" s="21"/>
      <c r="F41" s="21"/>
      <c r="G41" s="21"/>
      <c r="H41" s="21"/>
      <c r="I41" s="21"/>
    </row>
    <row r="42" spans="1:9" x14ac:dyDescent="0.2">
      <c r="A42" s="14"/>
      <c r="B42" s="15"/>
      <c r="C42" s="21"/>
      <c r="D42" s="21"/>
      <c r="E42" s="21"/>
      <c r="F42" s="21"/>
      <c r="G42" s="21"/>
      <c r="H42" s="21"/>
      <c r="I42" s="21"/>
    </row>
    <row r="43" spans="1:9" x14ac:dyDescent="0.2">
      <c r="A43" s="39" t="s">
        <v>8</v>
      </c>
      <c r="B43" s="32"/>
      <c r="C43" s="21"/>
      <c r="D43" s="21"/>
      <c r="E43" s="21"/>
      <c r="F43" s="21"/>
      <c r="G43" s="21"/>
      <c r="H43" s="21"/>
      <c r="I43" s="21"/>
    </row>
    <row r="44" spans="1:9" x14ac:dyDescent="0.2">
      <c r="A44" s="41" t="s">
        <v>9</v>
      </c>
      <c r="B44" s="42"/>
      <c r="C44" s="21"/>
      <c r="D44" s="21"/>
      <c r="E44" s="21"/>
      <c r="F44" s="21"/>
      <c r="G44" s="21"/>
      <c r="H44" s="21"/>
      <c r="I44" s="21"/>
    </row>
    <row r="45" spans="1:9" x14ac:dyDescent="0.2">
      <c r="A45" s="3" t="s">
        <v>112</v>
      </c>
    </row>
  </sheetData>
  <sheetProtection selectLockedCells="1"/>
  <mergeCells count="7">
    <mergeCell ref="A17:I17"/>
    <mergeCell ref="B5:D5"/>
    <mergeCell ref="A7:I7"/>
    <mergeCell ref="A9:I9"/>
    <mergeCell ref="A11:I11"/>
    <mergeCell ref="A13:I13"/>
    <mergeCell ref="A15:I15"/>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34086C-94B3-4E99-862A-7182D68AAEF3}">
  <sheetPr>
    <pageSetUpPr fitToPage="1"/>
  </sheetPr>
  <dimension ref="A1:M48"/>
  <sheetViews>
    <sheetView zoomScaleNormal="100" zoomScaleSheetLayoutView="70" workbookViewId="0">
      <selection activeCell="B2" sqref="B2"/>
    </sheetView>
  </sheetViews>
  <sheetFormatPr defaultColWidth="8.109375" defaultRowHeight="12.55" x14ac:dyDescent="0.2"/>
  <cols>
    <col min="1" max="2" width="15.109375" style="3" customWidth="1"/>
    <col min="3" max="8" width="12.44140625" style="3" customWidth="1"/>
    <col min="9" max="9" width="12.33203125" style="3" customWidth="1"/>
    <col min="10" max="16384" width="8.109375" style="3"/>
  </cols>
  <sheetData>
    <row r="1" spans="1:12" x14ac:dyDescent="0.2">
      <c r="A1" s="45"/>
      <c r="B1" s="45"/>
      <c r="C1" s="45"/>
      <c r="D1" s="45"/>
      <c r="E1" s="45"/>
      <c r="F1" s="45"/>
      <c r="G1" s="45"/>
      <c r="H1" s="45"/>
      <c r="I1" s="45"/>
    </row>
    <row r="2" spans="1:12" x14ac:dyDescent="0.2">
      <c r="A2" s="45" t="s">
        <v>13</v>
      </c>
      <c r="B2" s="46" t="s">
        <v>50</v>
      </c>
      <c r="C2" s="46"/>
      <c r="D2" s="46"/>
      <c r="E2" s="45"/>
      <c r="F2" s="45"/>
      <c r="G2" s="47" t="s">
        <v>14</v>
      </c>
      <c r="H2" s="46" t="s">
        <v>141</v>
      </c>
      <c r="I2" s="46"/>
    </row>
    <row r="3" spans="1:12" x14ac:dyDescent="0.2">
      <c r="A3" s="45" t="s">
        <v>22</v>
      </c>
      <c r="B3" s="46" t="s">
        <v>163</v>
      </c>
      <c r="C3" s="46"/>
      <c r="D3" s="46"/>
      <c r="E3" s="45"/>
      <c r="F3" s="45"/>
      <c r="G3" s="47" t="s">
        <v>15</v>
      </c>
      <c r="H3" s="48" t="s">
        <v>143</v>
      </c>
      <c r="I3" s="48"/>
    </row>
    <row r="4" spans="1:12" x14ac:dyDescent="0.2">
      <c r="A4" s="45" t="s">
        <v>16</v>
      </c>
      <c r="B4" s="46" t="s">
        <v>178</v>
      </c>
      <c r="C4" s="46"/>
      <c r="D4" s="46"/>
      <c r="E4" s="45"/>
      <c r="F4" s="45"/>
      <c r="G4" s="47" t="s">
        <v>18</v>
      </c>
      <c r="H4" s="46" t="s">
        <v>41</v>
      </c>
      <c r="I4" s="46"/>
    </row>
    <row r="5" spans="1:12" x14ac:dyDescent="0.2">
      <c r="A5" s="45" t="s">
        <v>17</v>
      </c>
      <c r="B5" s="46" t="s">
        <v>156</v>
      </c>
      <c r="C5" s="48"/>
      <c r="D5" s="48"/>
      <c r="E5" s="45"/>
      <c r="F5" s="45"/>
      <c r="G5" s="47" t="s">
        <v>19</v>
      </c>
      <c r="H5" s="48" t="s">
        <v>179</v>
      </c>
      <c r="I5" s="48"/>
    </row>
    <row r="6" spans="1:12" ht="9.6999999999999993" customHeight="1" x14ac:dyDescent="0.2">
      <c r="A6" s="45"/>
      <c r="B6" s="45"/>
      <c r="C6" s="45"/>
      <c r="D6" s="45"/>
      <c r="E6" s="45"/>
      <c r="F6" s="45"/>
      <c r="G6" s="45"/>
      <c r="H6" s="45"/>
      <c r="I6" s="45"/>
    </row>
    <row r="7" spans="1:12" ht="12.7" customHeight="1" x14ac:dyDescent="0.2">
      <c r="A7" s="221" t="s">
        <v>180</v>
      </c>
      <c r="B7" s="221"/>
      <c r="C7" s="221"/>
      <c r="D7" s="221"/>
      <c r="E7" s="221"/>
      <c r="F7" s="221"/>
      <c r="G7" s="221"/>
      <c r="H7" s="221"/>
      <c r="I7" s="221"/>
    </row>
    <row r="8" spans="1:12" x14ac:dyDescent="0.2">
      <c r="A8" s="221"/>
      <c r="B8" s="221"/>
      <c r="C8" s="221"/>
      <c r="D8" s="221"/>
      <c r="E8" s="221"/>
      <c r="F8" s="221"/>
      <c r="G8" s="221"/>
      <c r="H8" s="221"/>
      <c r="I8" s="221"/>
    </row>
    <row r="9" spans="1:12" ht="9.6999999999999993" customHeight="1" x14ac:dyDescent="0.2">
      <c r="A9" s="45"/>
      <c r="B9" s="45"/>
      <c r="C9" s="45"/>
      <c r="D9" s="45"/>
      <c r="E9" s="45"/>
      <c r="F9" s="45"/>
      <c r="G9" s="45"/>
      <c r="H9" s="45"/>
      <c r="I9" s="45"/>
    </row>
    <row r="10" spans="1:12" ht="12.7" customHeight="1" x14ac:dyDescent="0.2">
      <c r="A10" s="221" t="s">
        <v>181</v>
      </c>
      <c r="B10" s="221"/>
      <c r="C10" s="221"/>
      <c r="D10" s="221"/>
      <c r="E10" s="221"/>
      <c r="F10" s="221"/>
      <c r="G10" s="221"/>
      <c r="H10" s="221"/>
      <c r="I10" s="221"/>
    </row>
    <row r="11" spans="1:12" x14ac:dyDescent="0.2">
      <c r="A11" s="221"/>
      <c r="B11" s="221"/>
      <c r="C11" s="221"/>
      <c r="D11" s="221"/>
      <c r="E11" s="221"/>
      <c r="F11" s="221"/>
      <c r="G11" s="221"/>
      <c r="H11" s="221"/>
      <c r="I11" s="221"/>
    </row>
    <row r="12" spans="1:12" ht="9.6999999999999993" customHeight="1" x14ac:dyDescent="0.2">
      <c r="A12" s="45"/>
      <c r="B12" s="45"/>
      <c r="C12" s="45"/>
      <c r="D12" s="45"/>
      <c r="E12" s="45"/>
      <c r="F12" s="45"/>
      <c r="G12" s="45"/>
      <c r="H12" s="45"/>
      <c r="I12" s="45"/>
    </row>
    <row r="13" spans="1:12" ht="12.7" customHeight="1" x14ac:dyDescent="0.2">
      <c r="A13" s="222" t="s">
        <v>182</v>
      </c>
      <c r="B13" s="222"/>
      <c r="C13" s="222"/>
      <c r="D13" s="222"/>
      <c r="E13" s="222"/>
      <c r="F13" s="222"/>
      <c r="G13" s="222"/>
      <c r="H13" s="222"/>
      <c r="I13" s="222"/>
    </row>
    <row r="14" spans="1:12" x14ac:dyDescent="0.2">
      <c r="A14" s="222"/>
      <c r="B14" s="222"/>
      <c r="C14" s="222"/>
      <c r="D14" s="222"/>
      <c r="E14" s="222"/>
      <c r="F14" s="222"/>
      <c r="G14" s="222"/>
      <c r="H14" s="222"/>
      <c r="I14" s="222"/>
    </row>
    <row r="15" spans="1:12" x14ac:dyDescent="0.2">
      <c r="A15" s="222"/>
      <c r="B15" s="222"/>
      <c r="C15" s="222"/>
      <c r="D15" s="222"/>
      <c r="E15" s="222"/>
      <c r="F15" s="222"/>
      <c r="G15" s="222"/>
      <c r="H15" s="222"/>
      <c r="I15" s="222"/>
    </row>
    <row r="16" spans="1:12" ht="9.6999999999999993" customHeight="1" x14ac:dyDescent="0.3">
      <c r="A16" s="45"/>
      <c r="B16" s="45"/>
      <c r="C16" s="45"/>
      <c r="D16" s="45"/>
      <c r="E16" s="45"/>
      <c r="F16" s="45"/>
      <c r="G16" s="45"/>
      <c r="H16" s="45"/>
      <c r="I16" s="45"/>
      <c r="J16" s="44"/>
      <c r="K16" s="44"/>
      <c r="L16" s="44"/>
    </row>
    <row r="17" spans="1:13" ht="15.05" x14ac:dyDescent="0.3">
      <c r="A17" s="45" t="s">
        <v>161</v>
      </c>
      <c r="B17" s="45"/>
      <c r="C17" s="45"/>
      <c r="D17" s="45"/>
      <c r="E17" s="45"/>
      <c r="F17" s="45"/>
      <c r="G17" s="45"/>
      <c r="H17" s="45"/>
      <c r="I17" s="45"/>
      <c r="J17" s="44"/>
      <c r="K17" s="44"/>
      <c r="L17" s="44"/>
    </row>
    <row r="18" spans="1:13" ht="9.6999999999999993" customHeight="1" x14ac:dyDescent="0.3">
      <c r="A18" s="45"/>
      <c r="B18" s="45"/>
      <c r="C18" s="45"/>
      <c r="D18" s="45"/>
      <c r="E18" s="45"/>
      <c r="F18" s="45"/>
      <c r="G18" s="45"/>
      <c r="H18" s="45"/>
      <c r="I18" s="45"/>
      <c r="J18" s="44"/>
      <c r="K18" s="44"/>
      <c r="L18" s="44"/>
    </row>
    <row r="19" spans="1:13" ht="12.7" customHeight="1" x14ac:dyDescent="0.3">
      <c r="A19" s="214" t="s">
        <v>183</v>
      </c>
      <c r="B19" s="214"/>
      <c r="C19" s="214"/>
      <c r="D19" s="214"/>
      <c r="E19" s="214"/>
      <c r="F19" s="214"/>
      <c r="G19" s="214"/>
      <c r="H19" s="214"/>
      <c r="I19" s="214"/>
      <c r="J19" s="44"/>
      <c r="K19" s="44"/>
      <c r="L19" s="44"/>
    </row>
    <row r="20" spans="1:13" ht="15.05" x14ac:dyDescent="0.3">
      <c r="A20" s="214"/>
      <c r="B20" s="214"/>
      <c r="C20" s="214"/>
      <c r="D20" s="214"/>
      <c r="E20" s="214"/>
      <c r="F20" s="214"/>
      <c r="G20" s="214"/>
      <c r="H20" s="214"/>
      <c r="I20" s="214"/>
      <c r="J20" s="44"/>
      <c r="K20" s="44"/>
      <c r="L20" s="44"/>
    </row>
    <row r="21" spans="1:13" ht="8.3000000000000007" customHeight="1" x14ac:dyDescent="0.3">
      <c r="A21" s="49"/>
      <c r="B21" s="49"/>
      <c r="C21" s="49"/>
      <c r="D21" s="49"/>
      <c r="E21" s="49"/>
      <c r="F21" s="49"/>
      <c r="G21" s="49"/>
      <c r="H21" s="49"/>
      <c r="I21" s="49"/>
      <c r="J21" s="44"/>
      <c r="K21" s="44"/>
      <c r="L21" s="44"/>
    </row>
    <row r="22" spans="1:13" ht="15.05" x14ac:dyDescent="0.3">
      <c r="A22" s="226" t="s">
        <v>12</v>
      </c>
      <c r="B22" s="226"/>
      <c r="C22" s="226"/>
      <c r="D22" s="226"/>
      <c r="E22" s="226"/>
      <c r="F22" s="226"/>
      <c r="G22" s="226"/>
      <c r="H22" s="226"/>
      <c r="I22" s="226"/>
      <c r="J22" s="44"/>
      <c r="K22" s="44"/>
      <c r="L22" s="44"/>
    </row>
    <row r="23" spans="1:13" ht="15.05" x14ac:dyDescent="0.3">
      <c r="A23" s="59"/>
      <c r="B23" s="60"/>
      <c r="C23" s="93" t="s">
        <v>27</v>
      </c>
      <c r="D23" s="93" t="s">
        <v>28</v>
      </c>
      <c r="E23" s="93" t="s">
        <v>31</v>
      </c>
      <c r="F23" s="93" t="s">
        <v>33</v>
      </c>
      <c r="G23" s="93" t="s">
        <v>34</v>
      </c>
      <c r="H23" s="93" t="s">
        <v>35</v>
      </c>
      <c r="I23" s="93" t="s">
        <v>36</v>
      </c>
      <c r="J23" s="44"/>
      <c r="K23" s="44"/>
      <c r="L23" s="44"/>
    </row>
    <row r="24" spans="1:13" ht="15.05" x14ac:dyDescent="0.3">
      <c r="A24" s="59"/>
      <c r="B24" s="60"/>
      <c r="C24" s="19" t="s">
        <v>10</v>
      </c>
      <c r="D24" s="18" t="s">
        <v>10</v>
      </c>
      <c r="E24" s="18" t="s">
        <v>10</v>
      </c>
      <c r="F24" s="18" t="s">
        <v>10</v>
      </c>
      <c r="G24" s="20" t="s">
        <v>10</v>
      </c>
      <c r="H24" s="18" t="s">
        <v>11</v>
      </c>
      <c r="I24" s="18" t="s">
        <v>11</v>
      </c>
      <c r="J24" s="44"/>
      <c r="K24" s="44"/>
      <c r="L24" s="44"/>
    </row>
    <row r="25" spans="1:13" ht="15.05" x14ac:dyDescent="0.3">
      <c r="A25" s="59" t="s">
        <v>0</v>
      </c>
      <c r="B25" s="60"/>
      <c r="C25" s="21">
        <v>57958</v>
      </c>
      <c r="D25" s="21">
        <v>57958</v>
      </c>
      <c r="E25" s="21">
        <v>57958</v>
      </c>
      <c r="F25" s="21">
        <v>57958</v>
      </c>
      <c r="G25" s="21">
        <v>57958</v>
      </c>
      <c r="H25" s="21">
        <v>0</v>
      </c>
      <c r="I25" s="21">
        <v>0</v>
      </c>
      <c r="J25" s="44"/>
      <c r="K25" s="189"/>
      <c r="L25" s="190"/>
      <c r="M25" s="191"/>
    </row>
    <row r="26" spans="1:13" ht="15.05" x14ac:dyDescent="0.3">
      <c r="A26" s="59" t="s">
        <v>1</v>
      </c>
      <c r="B26" s="60"/>
      <c r="C26" s="21">
        <v>0</v>
      </c>
      <c r="D26" s="21">
        <v>2.9500000000007276</v>
      </c>
      <c r="E26" s="21">
        <v>31.400000000001455</v>
      </c>
      <c r="F26" s="21">
        <v>-0.45999999999912689</v>
      </c>
      <c r="G26" s="21">
        <v>999.54000000000087</v>
      </c>
      <c r="H26" s="21">
        <v>-0.45999999999912689</v>
      </c>
      <c r="I26" s="21">
        <v>-0.45999999999912689</v>
      </c>
      <c r="J26" s="44"/>
      <c r="K26" s="191"/>
      <c r="L26" s="192"/>
      <c r="M26" s="191"/>
    </row>
    <row r="27" spans="1:13" ht="15.05" x14ac:dyDescent="0.3">
      <c r="A27" s="59" t="s">
        <v>2</v>
      </c>
      <c r="B27" s="60"/>
      <c r="C27" s="21">
        <v>29853.95</v>
      </c>
      <c r="D27" s="21">
        <v>41519.599999999999</v>
      </c>
      <c r="E27" s="21">
        <v>47048</v>
      </c>
      <c r="F27" s="21">
        <v>55000</v>
      </c>
      <c r="G27" s="21">
        <v>0</v>
      </c>
      <c r="H27" s="21">
        <v>0</v>
      </c>
      <c r="I27" s="21">
        <v>0</v>
      </c>
      <c r="J27" s="44"/>
      <c r="K27" s="189"/>
      <c r="L27" s="193"/>
      <c r="M27" s="191"/>
    </row>
    <row r="28" spans="1:13" ht="15.05" x14ac:dyDescent="0.3">
      <c r="A28" s="59" t="s">
        <v>3</v>
      </c>
      <c r="B28" s="60"/>
      <c r="C28" s="21">
        <v>29851</v>
      </c>
      <c r="D28" s="21">
        <v>41491.15</v>
      </c>
      <c r="E28" s="24">
        <v>47079.86</v>
      </c>
      <c r="F28" s="21">
        <v>54000</v>
      </c>
      <c r="G28" s="21">
        <v>1000</v>
      </c>
      <c r="H28" s="21">
        <v>0</v>
      </c>
      <c r="I28" s="21">
        <v>0</v>
      </c>
      <c r="J28" s="44"/>
      <c r="K28" s="189"/>
      <c r="L28" s="193"/>
      <c r="M28" s="191"/>
    </row>
    <row r="29" spans="1:13" ht="15.05" x14ac:dyDescent="0.3">
      <c r="A29" s="59"/>
      <c r="B29" s="60"/>
      <c r="C29" s="24"/>
      <c r="D29" s="21"/>
      <c r="E29" s="21"/>
      <c r="F29" s="21"/>
      <c r="G29" s="21"/>
      <c r="H29" s="21"/>
      <c r="I29" s="21"/>
      <c r="J29" s="44"/>
      <c r="K29" s="191"/>
      <c r="L29" s="192"/>
      <c r="M29" s="191"/>
    </row>
    <row r="30" spans="1:13" ht="15.05" x14ac:dyDescent="0.3">
      <c r="A30" s="14" t="s">
        <v>4</v>
      </c>
      <c r="B30" s="11"/>
      <c r="C30" s="25"/>
      <c r="D30" s="25"/>
      <c r="E30" s="25"/>
      <c r="F30" s="25"/>
      <c r="G30" s="25"/>
      <c r="H30" s="25"/>
      <c r="I30" s="24"/>
      <c r="J30" s="44"/>
      <c r="K30" s="44"/>
      <c r="L30" s="44"/>
    </row>
    <row r="31" spans="1:13" ht="15.05" x14ac:dyDescent="0.3">
      <c r="A31" s="14" t="s">
        <v>32</v>
      </c>
      <c r="B31" s="15"/>
      <c r="C31" s="24"/>
      <c r="D31" s="26"/>
      <c r="E31" s="25"/>
      <c r="F31" s="25"/>
      <c r="G31" s="25"/>
      <c r="H31" s="25"/>
      <c r="I31" s="24"/>
      <c r="J31" s="44"/>
      <c r="K31" s="44"/>
      <c r="L31" s="44"/>
    </row>
    <row r="32" spans="1:13" x14ac:dyDescent="0.2">
      <c r="A32" s="27"/>
      <c r="B32" s="28"/>
      <c r="C32" s="24"/>
      <c r="D32" s="21"/>
      <c r="E32" s="21"/>
      <c r="F32" s="21"/>
      <c r="G32" s="21"/>
      <c r="H32" s="21"/>
      <c r="I32" s="21"/>
    </row>
    <row r="33" spans="1:9" x14ac:dyDescent="0.2">
      <c r="A33" s="27"/>
      <c r="B33" s="28"/>
      <c r="C33" s="24"/>
      <c r="D33" s="21"/>
      <c r="E33" s="21"/>
      <c r="F33" s="21"/>
      <c r="G33" s="21"/>
      <c r="H33" s="21"/>
      <c r="I33" s="21"/>
    </row>
    <row r="34" spans="1:9" x14ac:dyDescent="0.2">
      <c r="A34" s="14" t="s">
        <v>5</v>
      </c>
      <c r="B34" s="15"/>
      <c r="C34" s="24">
        <v>0</v>
      </c>
      <c r="D34" s="24">
        <v>0</v>
      </c>
      <c r="E34" s="24">
        <v>0</v>
      </c>
      <c r="F34" s="24">
        <v>0</v>
      </c>
      <c r="G34" s="24">
        <v>0</v>
      </c>
      <c r="H34" s="24">
        <v>0</v>
      </c>
      <c r="I34" s="24">
        <v>0</v>
      </c>
    </row>
    <row r="35" spans="1:9" x14ac:dyDescent="0.2">
      <c r="A35" s="59"/>
      <c r="B35" s="60"/>
      <c r="C35" s="24"/>
      <c r="D35" s="21"/>
      <c r="E35" s="21"/>
      <c r="F35" s="21"/>
      <c r="G35" s="21"/>
      <c r="H35" s="21"/>
      <c r="I35" s="21"/>
    </row>
    <row r="36" spans="1:9" x14ac:dyDescent="0.2">
      <c r="A36" s="59" t="s">
        <v>7</v>
      </c>
      <c r="B36" s="60"/>
      <c r="C36" s="24">
        <v>2.9500000000007276</v>
      </c>
      <c r="D36" s="24">
        <v>31.400000000001455</v>
      </c>
      <c r="E36" s="24">
        <v>-0.45999999999912689</v>
      </c>
      <c r="F36" s="24">
        <v>999.54000000000087</v>
      </c>
      <c r="G36" s="24">
        <v>-0.45999999999912689</v>
      </c>
      <c r="H36" s="24">
        <v>-0.45999999999912689</v>
      </c>
      <c r="I36" s="24">
        <v>-0.45999999999912689</v>
      </c>
    </row>
    <row r="37" spans="1:9" x14ac:dyDescent="0.2">
      <c r="A37" s="63"/>
      <c r="B37" s="64"/>
      <c r="C37" s="96"/>
      <c r="D37" s="40"/>
      <c r="E37" s="40"/>
      <c r="F37" s="21"/>
      <c r="G37" s="21"/>
      <c r="H37" s="21"/>
      <c r="I37" s="21"/>
    </row>
    <row r="38" spans="1:9" x14ac:dyDescent="0.2">
      <c r="A38" s="59" t="s">
        <v>24</v>
      </c>
      <c r="B38" s="60"/>
      <c r="C38" s="96">
        <v>0</v>
      </c>
      <c r="D38" s="40">
        <v>7375</v>
      </c>
      <c r="E38" s="40">
        <v>54000</v>
      </c>
      <c r="F38" s="21">
        <v>1000</v>
      </c>
      <c r="G38" s="21">
        <v>0</v>
      </c>
      <c r="H38" s="21"/>
      <c r="I38" s="21"/>
    </row>
    <row r="39" spans="1:9" x14ac:dyDescent="0.2">
      <c r="A39" s="63"/>
      <c r="B39" s="64"/>
      <c r="C39" s="96"/>
      <c r="D39" s="40"/>
      <c r="E39" s="40"/>
      <c r="F39" s="21"/>
      <c r="G39" s="21"/>
      <c r="H39" s="21"/>
      <c r="I39" s="21"/>
    </row>
    <row r="40" spans="1:9" x14ac:dyDescent="0.2">
      <c r="A40" s="59" t="s">
        <v>25</v>
      </c>
      <c r="B40" s="66"/>
      <c r="C40" s="78">
        <v>2.9500000000007276</v>
      </c>
      <c r="D40" s="78">
        <v>-7343.5999999999985</v>
      </c>
      <c r="E40" s="78">
        <v>-54000.46</v>
      </c>
      <c r="F40" s="97">
        <v>-0.45999999999912689</v>
      </c>
      <c r="G40" s="97">
        <v>-0.45999999999912689</v>
      </c>
      <c r="H40" s="97">
        <v>-0.45999999999912689</v>
      </c>
      <c r="I40" s="97">
        <v>-0.45999999999912689</v>
      </c>
    </row>
    <row r="41" spans="1:9" x14ac:dyDescent="0.2">
      <c r="A41" s="69"/>
      <c r="B41" s="69"/>
      <c r="C41" s="36"/>
      <c r="D41" s="36"/>
      <c r="E41" s="36"/>
      <c r="F41" s="36"/>
      <c r="G41" s="36"/>
      <c r="H41" s="36"/>
      <c r="I41" s="36"/>
    </row>
    <row r="42" spans="1:9" x14ac:dyDescent="0.2">
      <c r="A42" s="71" t="s">
        <v>26</v>
      </c>
      <c r="B42" s="46"/>
      <c r="C42" s="38"/>
      <c r="D42" s="38"/>
      <c r="E42" s="72"/>
      <c r="F42" s="72"/>
      <c r="G42" s="72"/>
      <c r="H42" s="72"/>
      <c r="I42" s="72"/>
    </row>
    <row r="43" spans="1:9" x14ac:dyDescent="0.2">
      <c r="A43" s="73" t="s">
        <v>30</v>
      </c>
      <c r="B43" s="64"/>
      <c r="C43" s="40"/>
      <c r="D43" s="40"/>
      <c r="E43" s="65"/>
      <c r="F43" s="65"/>
      <c r="G43" s="65"/>
      <c r="H43" s="65"/>
      <c r="I43" s="65"/>
    </row>
    <row r="44" spans="1:9" x14ac:dyDescent="0.2">
      <c r="A44" s="59"/>
      <c r="B44" s="60"/>
      <c r="C44" s="61"/>
      <c r="D44" s="61"/>
      <c r="E44" s="61"/>
      <c r="F44" s="61"/>
      <c r="G44" s="61"/>
      <c r="H44" s="61"/>
      <c r="I44" s="61"/>
    </row>
    <row r="45" spans="1:9" x14ac:dyDescent="0.2">
      <c r="A45" s="59" t="s">
        <v>6</v>
      </c>
      <c r="B45" s="60"/>
      <c r="C45" s="21"/>
      <c r="D45" s="21"/>
      <c r="E45" s="61"/>
      <c r="F45" s="61"/>
      <c r="G45" s="61"/>
      <c r="H45" s="61"/>
      <c r="I45" s="61"/>
    </row>
    <row r="46" spans="1:9" x14ac:dyDescent="0.2">
      <c r="A46" s="59"/>
      <c r="B46" s="60"/>
      <c r="C46" s="21"/>
      <c r="D46" s="21"/>
      <c r="E46" s="61"/>
      <c r="F46" s="61"/>
      <c r="G46" s="61"/>
      <c r="H46" s="61"/>
      <c r="I46" s="61"/>
    </row>
    <row r="47" spans="1:9" x14ac:dyDescent="0.2">
      <c r="A47" s="73" t="s">
        <v>8</v>
      </c>
      <c r="B47" s="66"/>
      <c r="C47" s="21"/>
      <c r="D47" s="21"/>
      <c r="E47" s="61"/>
      <c r="F47" s="61"/>
      <c r="G47" s="61"/>
      <c r="H47" s="61"/>
      <c r="I47" s="61"/>
    </row>
    <row r="48" spans="1:9" x14ac:dyDescent="0.2">
      <c r="A48" s="74" t="s">
        <v>9</v>
      </c>
      <c r="B48" s="75"/>
      <c r="C48" s="21"/>
      <c r="D48" s="21"/>
      <c r="E48" s="61"/>
      <c r="F48" s="61"/>
      <c r="G48" s="61"/>
      <c r="H48" s="61"/>
      <c r="I48" s="61"/>
    </row>
  </sheetData>
  <mergeCells count="5">
    <mergeCell ref="A7:I8"/>
    <mergeCell ref="A10:I11"/>
    <mergeCell ref="A13:I15"/>
    <mergeCell ref="A19:I20"/>
    <mergeCell ref="A22:I22"/>
  </mergeCells>
  <printOptions horizontalCentered="1"/>
  <pageMargins left="0.7" right="0.7" top="0.75" bottom="0.75" header="0.3" footer="0.3"/>
  <pageSetup scale="8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5F012-ED78-4A40-9506-034401849DFA}">
  <sheetPr>
    <pageSetUpPr fitToPage="1"/>
  </sheetPr>
  <dimension ref="A1:L47"/>
  <sheetViews>
    <sheetView zoomScaleNormal="100" zoomScaleSheetLayoutView="70" workbookViewId="0">
      <selection activeCell="B2" sqref="B2"/>
    </sheetView>
  </sheetViews>
  <sheetFormatPr defaultColWidth="8.109375" defaultRowHeight="12.55" x14ac:dyDescent="0.2"/>
  <cols>
    <col min="1" max="2" width="16.88671875" style="3" customWidth="1"/>
    <col min="3" max="8" width="12.44140625" style="3" customWidth="1"/>
    <col min="9" max="9" width="11.6640625" style="3" customWidth="1"/>
    <col min="10" max="10" width="8.109375" style="3"/>
    <col min="11" max="11" width="10.6640625" style="3" bestFit="1" customWidth="1"/>
    <col min="12" max="12" width="11.33203125" style="3" bestFit="1" customWidth="1"/>
    <col min="13" max="16384" width="8.109375" style="3"/>
  </cols>
  <sheetData>
    <row r="1" spans="1:12" x14ac:dyDescent="0.2">
      <c r="A1" s="45"/>
      <c r="B1" s="45"/>
      <c r="C1" s="45"/>
      <c r="D1" s="45"/>
      <c r="E1" s="45"/>
      <c r="F1" s="45"/>
      <c r="G1" s="45"/>
      <c r="H1" s="45"/>
      <c r="I1" s="45"/>
    </row>
    <row r="2" spans="1:12" x14ac:dyDescent="0.2">
      <c r="A2" s="45" t="s">
        <v>13</v>
      </c>
      <c r="B2" s="46" t="s">
        <v>50</v>
      </c>
      <c r="C2" s="46"/>
      <c r="D2" s="46"/>
      <c r="E2" s="45"/>
      <c r="F2" s="45"/>
      <c r="G2" s="47" t="s">
        <v>14</v>
      </c>
      <c r="H2" s="46" t="s">
        <v>141</v>
      </c>
      <c r="I2" s="46"/>
    </row>
    <row r="3" spans="1:12" x14ac:dyDescent="0.2">
      <c r="A3" s="45" t="s">
        <v>22</v>
      </c>
      <c r="B3" s="46" t="s">
        <v>163</v>
      </c>
      <c r="C3" s="46"/>
      <c r="D3" s="46"/>
      <c r="E3" s="45"/>
      <c r="F3" s="45"/>
      <c r="G3" s="47" t="s">
        <v>15</v>
      </c>
      <c r="H3" s="48" t="s">
        <v>143</v>
      </c>
      <c r="I3" s="48"/>
    </row>
    <row r="4" spans="1:12" x14ac:dyDescent="0.2">
      <c r="A4" s="45" t="s">
        <v>16</v>
      </c>
      <c r="B4" s="46" t="s">
        <v>184</v>
      </c>
      <c r="C4" s="46"/>
      <c r="D4" s="46"/>
      <c r="E4" s="45"/>
      <c r="F4" s="45"/>
      <c r="G4" s="47" t="s">
        <v>18</v>
      </c>
      <c r="H4" s="46" t="s">
        <v>41</v>
      </c>
      <c r="I4" s="46"/>
    </row>
    <row r="5" spans="1:12" x14ac:dyDescent="0.2">
      <c r="A5" s="45" t="s">
        <v>17</v>
      </c>
      <c r="B5" s="46" t="s">
        <v>156</v>
      </c>
      <c r="C5" s="48"/>
      <c r="D5" s="48"/>
      <c r="E5" s="45"/>
      <c r="F5" s="45"/>
      <c r="G5" s="47" t="s">
        <v>19</v>
      </c>
      <c r="H5" s="48" t="s">
        <v>185</v>
      </c>
      <c r="I5" s="48"/>
    </row>
    <row r="6" spans="1:12" x14ac:dyDescent="0.2">
      <c r="A6" s="45"/>
      <c r="B6" s="45"/>
      <c r="C6" s="45"/>
      <c r="D6" s="45"/>
      <c r="E6" s="45"/>
      <c r="F6" s="45"/>
      <c r="G6" s="45"/>
      <c r="H6" s="45"/>
      <c r="I6" s="45"/>
    </row>
    <row r="7" spans="1:12" ht="12.7" customHeight="1" x14ac:dyDescent="0.2">
      <c r="A7" s="221" t="s">
        <v>186</v>
      </c>
      <c r="B7" s="221"/>
      <c r="C7" s="221"/>
      <c r="D7" s="221"/>
      <c r="E7" s="221"/>
      <c r="F7" s="221"/>
      <c r="G7" s="221"/>
      <c r="H7" s="221"/>
      <c r="I7" s="221"/>
    </row>
    <row r="8" spans="1:12" x14ac:dyDescent="0.2">
      <c r="A8" s="221"/>
      <c r="B8" s="221"/>
      <c r="C8" s="221"/>
      <c r="D8" s="221"/>
      <c r="E8" s="221"/>
      <c r="F8" s="221"/>
      <c r="G8" s="221"/>
      <c r="H8" s="221"/>
      <c r="I8" s="221"/>
    </row>
    <row r="9" spans="1:12" ht="9.4" customHeight="1" x14ac:dyDescent="0.2">
      <c r="A9" s="45"/>
      <c r="B9" s="45"/>
      <c r="C9" s="45"/>
      <c r="D9" s="45"/>
      <c r="E9" s="45"/>
      <c r="F9" s="45"/>
      <c r="G9" s="45"/>
      <c r="H9" s="45"/>
      <c r="I9" s="45"/>
    </row>
    <row r="10" spans="1:12" ht="12.7" customHeight="1" x14ac:dyDescent="0.2">
      <c r="A10" s="221" t="s">
        <v>187</v>
      </c>
      <c r="B10" s="221"/>
      <c r="C10" s="221"/>
      <c r="D10" s="221"/>
      <c r="E10" s="221"/>
      <c r="F10" s="221"/>
      <c r="G10" s="221"/>
      <c r="H10" s="221"/>
      <c r="I10" s="221"/>
    </row>
    <row r="11" spans="1:12" x14ac:dyDescent="0.2">
      <c r="A11" s="221"/>
      <c r="B11" s="221"/>
      <c r="C11" s="221"/>
      <c r="D11" s="221"/>
      <c r="E11" s="221"/>
      <c r="F11" s="221"/>
      <c r="G11" s="221"/>
      <c r="H11" s="221"/>
      <c r="I11" s="221"/>
    </row>
    <row r="12" spans="1:12" ht="9.4" customHeight="1" x14ac:dyDescent="0.2">
      <c r="A12" s="45"/>
      <c r="B12" s="45"/>
      <c r="C12" s="45"/>
      <c r="D12" s="45"/>
      <c r="E12" s="45"/>
      <c r="F12" s="45"/>
      <c r="G12" s="45"/>
      <c r="H12" s="45"/>
      <c r="I12" s="45"/>
    </row>
    <row r="13" spans="1:12" ht="12.7" customHeight="1" x14ac:dyDescent="0.2">
      <c r="A13" s="221" t="s">
        <v>188</v>
      </c>
      <c r="B13" s="221"/>
      <c r="C13" s="221"/>
      <c r="D13" s="221"/>
      <c r="E13" s="221"/>
      <c r="F13" s="221"/>
      <c r="G13" s="221"/>
      <c r="H13" s="221"/>
      <c r="I13" s="221"/>
    </row>
    <row r="14" spans="1:12" x14ac:dyDescent="0.2">
      <c r="A14" s="221"/>
      <c r="B14" s="221"/>
      <c r="C14" s="221"/>
      <c r="D14" s="221"/>
      <c r="E14" s="221"/>
      <c r="F14" s="221"/>
      <c r="G14" s="221"/>
      <c r="H14" s="221"/>
      <c r="I14" s="221"/>
    </row>
    <row r="15" spans="1:12" ht="9.4" customHeight="1" x14ac:dyDescent="0.2">
      <c r="A15" s="45"/>
      <c r="B15" s="45"/>
      <c r="C15" s="45"/>
      <c r="D15" s="45"/>
      <c r="E15" s="45"/>
      <c r="F15" s="45"/>
      <c r="G15" s="45"/>
      <c r="H15" s="45"/>
      <c r="I15" s="45"/>
    </row>
    <row r="16" spans="1:12" ht="15.05" x14ac:dyDescent="0.3">
      <c r="A16" s="45" t="s">
        <v>189</v>
      </c>
      <c r="B16" s="45"/>
      <c r="C16" s="45"/>
      <c r="D16" s="45"/>
      <c r="E16" s="45"/>
      <c r="F16" s="45"/>
      <c r="G16" s="45"/>
      <c r="H16" s="45"/>
      <c r="I16" s="45"/>
      <c r="J16" s="44"/>
      <c r="K16" s="44"/>
      <c r="L16" s="44"/>
    </row>
    <row r="17" spans="1:12" ht="9.4" customHeight="1" x14ac:dyDescent="0.3">
      <c r="A17" s="45"/>
      <c r="B17" s="45"/>
      <c r="C17" s="45"/>
      <c r="D17" s="45"/>
      <c r="E17" s="45"/>
      <c r="F17" s="45"/>
      <c r="G17" s="45"/>
      <c r="H17" s="45"/>
      <c r="I17" s="45"/>
      <c r="J17" s="44"/>
      <c r="K17" s="44"/>
      <c r="L17" s="44"/>
    </row>
    <row r="18" spans="1:12" ht="12.7" customHeight="1" x14ac:dyDescent="0.3">
      <c r="A18" s="214" t="s">
        <v>190</v>
      </c>
      <c r="B18" s="214"/>
      <c r="C18" s="214"/>
      <c r="D18" s="214"/>
      <c r="E18" s="214"/>
      <c r="F18" s="214"/>
      <c r="G18" s="214"/>
      <c r="H18" s="214"/>
      <c r="I18" s="214"/>
      <c r="J18" s="44"/>
      <c r="K18" s="44"/>
      <c r="L18" s="44"/>
    </row>
    <row r="19" spans="1:12" ht="9.4" customHeight="1" x14ac:dyDescent="0.3">
      <c r="A19" s="227"/>
      <c r="B19" s="227"/>
      <c r="C19" s="227"/>
      <c r="D19" s="227"/>
      <c r="E19" s="227"/>
      <c r="F19" s="227"/>
      <c r="G19" s="227"/>
      <c r="H19" s="227"/>
      <c r="I19" s="227"/>
      <c r="J19" s="44"/>
      <c r="K19" s="44"/>
      <c r="L19" s="44"/>
    </row>
    <row r="20" spans="1:12" ht="15.05" x14ac:dyDescent="0.3">
      <c r="A20" s="215" t="s">
        <v>12</v>
      </c>
      <c r="B20" s="216"/>
      <c r="C20" s="216"/>
      <c r="D20" s="216"/>
      <c r="E20" s="216"/>
      <c r="F20" s="216"/>
      <c r="G20" s="216"/>
      <c r="H20" s="216"/>
      <c r="I20" s="217"/>
      <c r="J20" s="44"/>
      <c r="K20" s="44"/>
      <c r="L20" s="44"/>
    </row>
    <row r="21" spans="1:12" ht="15.05" x14ac:dyDescent="0.3">
      <c r="A21" s="59"/>
      <c r="B21" s="60"/>
      <c r="C21" s="93" t="s">
        <v>27</v>
      </c>
      <c r="D21" s="93" t="s">
        <v>28</v>
      </c>
      <c r="E21" s="93" t="s">
        <v>31</v>
      </c>
      <c r="F21" s="93" t="s">
        <v>33</v>
      </c>
      <c r="G21" s="93" t="s">
        <v>34</v>
      </c>
      <c r="H21" s="93" t="s">
        <v>35</v>
      </c>
      <c r="I21" s="93" t="s">
        <v>36</v>
      </c>
      <c r="J21" s="44"/>
      <c r="K21" s="44"/>
      <c r="L21" s="44"/>
    </row>
    <row r="22" spans="1:12" ht="15.05" x14ac:dyDescent="0.3">
      <c r="A22" s="59"/>
      <c r="B22" s="60"/>
      <c r="C22" s="99" t="s">
        <v>10</v>
      </c>
      <c r="D22" s="20" t="s">
        <v>10</v>
      </c>
      <c r="E22" s="20" t="s">
        <v>10</v>
      </c>
      <c r="F22" s="20" t="s">
        <v>10</v>
      </c>
      <c r="G22" s="20" t="s">
        <v>10</v>
      </c>
      <c r="H22" s="20" t="s">
        <v>11</v>
      </c>
      <c r="I22" s="20" t="s">
        <v>11</v>
      </c>
      <c r="J22" s="44"/>
      <c r="K22" s="44"/>
      <c r="L22" s="44"/>
    </row>
    <row r="23" spans="1:12" ht="15.05" x14ac:dyDescent="0.3">
      <c r="A23" s="59" t="s">
        <v>0</v>
      </c>
      <c r="B23" s="60"/>
      <c r="C23" s="21">
        <v>900000</v>
      </c>
      <c r="D23" s="21">
        <v>900000</v>
      </c>
      <c r="E23" s="21">
        <v>900000</v>
      </c>
      <c r="F23" s="21">
        <v>896765</v>
      </c>
      <c r="G23" s="21">
        <v>896765</v>
      </c>
      <c r="H23" s="21">
        <v>0</v>
      </c>
      <c r="I23" s="21">
        <v>0</v>
      </c>
      <c r="J23" s="44"/>
      <c r="K23" s="44"/>
      <c r="L23" s="17"/>
    </row>
    <row r="24" spans="1:12" ht="15.05" x14ac:dyDescent="0.3">
      <c r="A24" s="59" t="s">
        <v>1</v>
      </c>
      <c r="B24" s="60"/>
      <c r="C24" s="21">
        <v>18525</v>
      </c>
      <c r="D24" s="21">
        <v>16.799999999930151</v>
      </c>
      <c r="E24" s="21">
        <v>4390.2699999999022</v>
      </c>
      <c r="F24" s="21">
        <v>347.71999999985565</v>
      </c>
      <c r="G24" s="21">
        <v>5007.729999999865</v>
      </c>
      <c r="H24" s="21">
        <v>0</v>
      </c>
      <c r="I24" s="21">
        <v>0</v>
      </c>
      <c r="J24" s="44"/>
      <c r="L24" s="94"/>
    </row>
    <row r="25" spans="1:12" ht="15.05" x14ac:dyDescent="0.3">
      <c r="A25" s="59" t="s">
        <v>2</v>
      </c>
      <c r="B25" s="60"/>
      <c r="C25" s="21">
        <v>693913.19</v>
      </c>
      <c r="D25" s="21">
        <v>889316.24</v>
      </c>
      <c r="E25" s="21">
        <v>789078.63</v>
      </c>
      <c r="F25" s="21">
        <v>572666.02</v>
      </c>
      <c r="G25" s="21">
        <v>160238.81</v>
      </c>
      <c r="H25" s="21">
        <v>0</v>
      </c>
      <c r="I25" s="21">
        <v>0</v>
      </c>
      <c r="J25" s="44"/>
      <c r="K25" s="44"/>
      <c r="L25" s="95"/>
    </row>
    <row r="26" spans="1:12" ht="15.05" x14ac:dyDescent="0.3">
      <c r="A26" s="59" t="s">
        <v>3</v>
      </c>
      <c r="B26" s="60"/>
      <c r="C26" s="21">
        <v>712421.39</v>
      </c>
      <c r="D26" s="21">
        <v>884942.77</v>
      </c>
      <c r="E26" s="24">
        <v>793121.18</v>
      </c>
      <c r="F26" s="21">
        <v>568006.01</v>
      </c>
      <c r="G26" s="21">
        <v>165247.38</v>
      </c>
      <c r="H26" s="21">
        <v>0</v>
      </c>
      <c r="I26" s="21">
        <v>0</v>
      </c>
      <c r="J26" s="44"/>
      <c r="K26" s="44"/>
      <c r="L26" s="95"/>
    </row>
    <row r="27" spans="1:12" ht="15.05" x14ac:dyDescent="0.3">
      <c r="A27" s="59"/>
      <c r="B27" s="60"/>
      <c r="C27" s="24"/>
      <c r="D27" s="21"/>
      <c r="E27" s="21"/>
      <c r="F27" s="21"/>
      <c r="G27" s="21"/>
      <c r="H27" s="21"/>
      <c r="I27" s="21"/>
      <c r="J27" s="44"/>
      <c r="L27" s="94"/>
    </row>
    <row r="28" spans="1:12" ht="15.05" x14ac:dyDescent="0.3">
      <c r="A28" s="14" t="s">
        <v>4</v>
      </c>
      <c r="B28" s="11"/>
      <c r="C28" s="25"/>
      <c r="D28" s="25"/>
      <c r="E28" s="25"/>
      <c r="F28" s="25"/>
      <c r="G28" s="25"/>
      <c r="H28" s="25"/>
      <c r="I28" s="24"/>
      <c r="J28" s="44"/>
      <c r="K28" s="44"/>
      <c r="L28" s="44"/>
    </row>
    <row r="29" spans="1:12" ht="15.05" x14ac:dyDescent="0.3">
      <c r="A29" s="14" t="s">
        <v>32</v>
      </c>
      <c r="B29" s="15"/>
      <c r="C29" s="24"/>
      <c r="D29" s="26"/>
      <c r="E29" s="25"/>
      <c r="F29" s="25"/>
      <c r="G29" s="25"/>
      <c r="H29" s="25"/>
      <c r="I29" s="24"/>
      <c r="J29" s="44"/>
      <c r="K29" s="44"/>
      <c r="L29" s="44"/>
    </row>
    <row r="30" spans="1:12" ht="15.05" x14ac:dyDescent="0.3">
      <c r="A30" s="27"/>
      <c r="B30" s="28"/>
      <c r="C30" s="24"/>
      <c r="D30" s="21"/>
      <c r="E30" s="21"/>
      <c r="F30" s="21"/>
      <c r="G30" s="21"/>
      <c r="H30" s="21"/>
      <c r="I30" s="21"/>
      <c r="J30" s="44"/>
      <c r="K30" s="44"/>
      <c r="L30" s="44"/>
    </row>
    <row r="31" spans="1:12" ht="15.05" x14ac:dyDescent="0.3">
      <c r="A31" s="27"/>
      <c r="B31" s="28"/>
      <c r="C31" s="24"/>
      <c r="D31" s="21"/>
      <c r="E31" s="21"/>
      <c r="F31" s="21"/>
      <c r="G31" s="21"/>
      <c r="H31" s="21"/>
      <c r="I31" s="21"/>
      <c r="J31" s="44"/>
      <c r="K31" s="44"/>
      <c r="L31" s="44"/>
    </row>
    <row r="32" spans="1:12" x14ac:dyDescent="0.2">
      <c r="A32" s="27"/>
      <c r="B32" s="28"/>
      <c r="C32" s="24"/>
      <c r="D32" s="21"/>
      <c r="E32" s="21"/>
      <c r="F32" s="21"/>
      <c r="G32" s="21"/>
      <c r="H32" s="21"/>
      <c r="I32" s="21"/>
    </row>
    <row r="33" spans="1:9" x14ac:dyDescent="0.2">
      <c r="A33" s="14" t="s">
        <v>5</v>
      </c>
      <c r="B33" s="15"/>
      <c r="C33" s="24">
        <v>0</v>
      </c>
      <c r="D33" s="24">
        <v>0</v>
      </c>
      <c r="E33" s="24">
        <v>0</v>
      </c>
      <c r="F33" s="24">
        <v>0</v>
      </c>
      <c r="G33" s="24">
        <v>0</v>
      </c>
      <c r="H33" s="24">
        <v>0</v>
      </c>
      <c r="I33" s="24">
        <v>0</v>
      </c>
    </row>
    <row r="34" spans="1:9" x14ac:dyDescent="0.2">
      <c r="A34" s="59"/>
      <c r="B34" s="60"/>
      <c r="C34" s="24"/>
      <c r="D34" s="21"/>
      <c r="E34" s="21"/>
      <c r="F34" s="21"/>
      <c r="G34" s="21"/>
      <c r="H34" s="21"/>
      <c r="I34" s="21"/>
    </row>
    <row r="35" spans="1:9" x14ac:dyDescent="0.2">
      <c r="A35" s="59" t="s">
        <v>7</v>
      </c>
      <c r="B35" s="60"/>
      <c r="C35" s="24">
        <v>16.799999999930151</v>
      </c>
      <c r="D35" s="24">
        <v>4390.2699999999022</v>
      </c>
      <c r="E35" s="24">
        <v>347.71999999985565</v>
      </c>
      <c r="F35" s="24">
        <v>5007.729999999865</v>
      </c>
      <c r="G35" s="24">
        <v>29227.669999999867</v>
      </c>
      <c r="H35" s="24">
        <v>0</v>
      </c>
      <c r="I35" s="24">
        <v>0</v>
      </c>
    </row>
    <row r="36" spans="1:9" x14ac:dyDescent="0.2">
      <c r="A36" s="63"/>
      <c r="B36" s="64"/>
      <c r="C36" s="96"/>
      <c r="D36" s="40"/>
      <c r="E36" s="40"/>
      <c r="F36" s="21"/>
      <c r="G36" s="21"/>
      <c r="H36" s="21"/>
      <c r="I36" s="21"/>
    </row>
    <row r="37" spans="1:9" x14ac:dyDescent="0.2">
      <c r="A37" s="59" t="s">
        <v>24</v>
      </c>
      <c r="B37" s="60"/>
      <c r="C37" s="96">
        <v>1466.47</v>
      </c>
      <c r="D37" s="40">
        <v>881.97</v>
      </c>
      <c r="E37" s="40">
        <v>186363.92</v>
      </c>
      <c r="F37" s="21">
        <v>55211.28</v>
      </c>
      <c r="G37" s="21">
        <v>0</v>
      </c>
      <c r="H37" s="21"/>
      <c r="I37" s="21"/>
    </row>
    <row r="38" spans="1:9" x14ac:dyDescent="0.2">
      <c r="A38" s="63"/>
      <c r="B38" s="64"/>
      <c r="C38" s="96"/>
      <c r="D38" s="40"/>
      <c r="E38" s="40"/>
      <c r="F38" s="21"/>
      <c r="G38" s="21"/>
      <c r="H38" s="21"/>
      <c r="I38" s="21"/>
    </row>
    <row r="39" spans="1:9" x14ac:dyDescent="0.2">
      <c r="A39" s="59" t="s">
        <v>25</v>
      </c>
      <c r="B39" s="66"/>
      <c r="C39" s="78">
        <v>-1449.6700000000699</v>
      </c>
      <c r="D39" s="78">
        <v>3508.299999999902</v>
      </c>
      <c r="E39" s="78">
        <v>-186016.20000000016</v>
      </c>
      <c r="F39" s="97" t="s">
        <v>85</v>
      </c>
      <c r="G39" s="34" t="s">
        <v>85</v>
      </c>
      <c r="H39" s="97">
        <v>0</v>
      </c>
      <c r="I39" s="97">
        <v>0</v>
      </c>
    </row>
    <row r="40" spans="1:9" x14ac:dyDescent="0.2">
      <c r="A40" s="69"/>
      <c r="B40" s="69"/>
      <c r="C40" s="36"/>
      <c r="D40" s="36"/>
      <c r="E40" s="36"/>
      <c r="F40" s="36"/>
      <c r="G40" s="36"/>
      <c r="H40" s="36"/>
      <c r="I40" s="36"/>
    </row>
    <row r="41" spans="1:9" x14ac:dyDescent="0.2">
      <c r="A41" s="71" t="s">
        <v>26</v>
      </c>
      <c r="B41" s="46"/>
      <c r="C41" s="38"/>
      <c r="D41" s="38"/>
      <c r="E41" s="72"/>
      <c r="F41" s="72"/>
      <c r="G41" s="72"/>
      <c r="H41" s="72"/>
      <c r="I41" s="72"/>
    </row>
    <row r="42" spans="1:9" x14ac:dyDescent="0.2">
      <c r="A42" s="73" t="s">
        <v>30</v>
      </c>
      <c r="B42" s="64"/>
      <c r="C42" s="40"/>
      <c r="D42" s="40"/>
      <c r="E42" s="65"/>
      <c r="F42" s="65"/>
      <c r="G42" s="65"/>
      <c r="H42" s="65"/>
      <c r="I42" s="65"/>
    </row>
    <row r="43" spans="1:9" x14ac:dyDescent="0.2">
      <c r="A43" s="59"/>
      <c r="B43" s="60"/>
      <c r="C43" s="61"/>
      <c r="D43" s="61"/>
      <c r="E43" s="61"/>
      <c r="F43" s="61"/>
      <c r="G43" s="61"/>
      <c r="H43" s="61"/>
      <c r="I43" s="61"/>
    </row>
    <row r="44" spans="1:9" x14ac:dyDescent="0.2">
      <c r="A44" s="59" t="s">
        <v>6</v>
      </c>
      <c r="B44" s="60"/>
      <c r="C44" s="21"/>
      <c r="D44" s="21"/>
      <c r="E44" s="61"/>
      <c r="F44" s="61"/>
      <c r="G44" s="61"/>
      <c r="H44" s="61"/>
      <c r="I44" s="61"/>
    </row>
    <row r="45" spans="1:9" x14ac:dyDescent="0.2">
      <c r="A45" s="59"/>
      <c r="B45" s="60"/>
      <c r="C45" s="21"/>
      <c r="D45" s="21"/>
      <c r="E45" s="61"/>
      <c r="F45" s="61"/>
      <c r="G45" s="61"/>
      <c r="H45" s="61"/>
      <c r="I45" s="61"/>
    </row>
    <row r="46" spans="1:9" x14ac:dyDescent="0.2">
      <c r="A46" s="73" t="s">
        <v>8</v>
      </c>
      <c r="B46" s="66"/>
      <c r="C46" s="21"/>
      <c r="D46" s="21"/>
      <c r="E46" s="61"/>
      <c r="F46" s="61"/>
      <c r="G46" s="61"/>
      <c r="H46" s="61"/>
      <c r="I46" s="61"/>
    </row>
    <row r="47" spans="1:9" x14ac:dyDescent="0.2">
      <c r="A47" s="74" t="s">
        <v>9</v>
      </c>
      <c r="B47" s="75"/>
      <c r="C47" s="21"/>
      <c r="D47" s="21"/>
      <c r="E47" s="61"/>
      <c r="F47" s="61"/>
      <c r="G47" s="61"/>
      <c r="H47" s="61"/>
      <c r="I47" s="61"/>
    </row>
  </sheetData>
  <mergeCells count="5">
    <mergeCell ref="A7:I8"/>
    <mergeCell ref="A10:I11"/>
    <mergeCell ref="A13:I14"/>
    <mergeCell ref="A18:I19"/>
    <mergeCell ref="A20:I20"/>
  </mergeCells>
  <printOptions horizontalCentered="1"/>
  <pageMargins left="0.7" right="0.7" top="0.75" bottom="0.75" header="0.3" footer="0.3"/>
  <pageSetup scale="84"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62F772-7EA4-49D2-AF9F-4FBB7D19CFBA}">
  <dimension ref="A1:I46"/>
  <sheetViews>
    <sheetView zoomScaleNormal="100" zoomScaleSheetLayoutView="70" workbookViewId="0">
      <selection activeCell="B2" sqref="B2"/>
    </sheetView>
  </sheetViews>
  <sheetFormatPr defaultColWidth="8.88671875" defaultRowHeight="12.55" x14ac:dyDescent="0.2"/>
  <cols>
    <col min="1" max="2" width="14.6640625" style="3" customWidth="1"/>
    <col min="3" max="8" width="14" style="3" customWidth="1"/>
    <col min="9" max="9" width="13.109375" style="3" customWidth="1"/>
    <col min="10" max="16384" width="8.88671875" style="3"/>
  </cols>
  <sheetData>
    <row r="1" spans="1:9" x14ac:dyDescent="0.2">
      <c r="A1" s="45"/>
      <c r="B1" s="45"/>
      <c r="C1" s="45"/>
      <c r="D1" s="45"/>
      <c r="E1" s="45"/>
      <c r="F1" s="45"/>
      <c r="G1" s="45"/>
      <c r="H1" s="45"/>
      <c r="I1" s="45"/>
    </row>
    <row r="2" spans="1:9" x14ac:dyDescent="0.2">
      <c r="A2" s="45" t="s">
        <v>13</v>
      </c>
      <c r="B2" s="46" t="s">
        <v>50</v>
      </c>
      <c r="C2" s="46"/>
      <c r="D2" s="46"/>
      <c r="E2" s="45"/>
      <c r="F2" s="45"/>
      <c r="G2" s="47" t="s">
        <v>14</v>
      </c>
      <c r="H2" s="46" t="s">
        <v>191</v>
      </c>
      <c r="I2" s="46"/>
    </row>
    <row r="3" spans="1:9" x14ac:dyDescent="0.2">
      <c r="A3" s="45" t="s">
        <v>22</v>
      </c>
      <c r="B3" s="46" t="s">
        <v>192</v>
      </c>
      <c r="C3" s="46"/>
      <c r="D3" s="46"/>
      <c r="E3" s="45"/>
      <c r="F3" s="45"/>
      <c r="G3" s="47" t="s">
        <v>15</v>
      </c>
      <c r="H3" s="102" t="s">
        <v>193</v>
      </c>
      <c r="I3" s="48"/>
    </row>
    <row r="4" spans="1:9" x14ac:dyDescent="0.2">
      <c r="A4" s="45" t="s">
        <v>16</v>
      </c>
      <c r="B4" s="46" t="s">
        <v>194</v>
      </c>
      <c r="C4" s="46"/>
      <c r="D4" s="46"/>
      <c r="E4" s="45"/>
      <c r="F4" s="45"/>
      <c r="G4" s="47" t="s">
        <v>18</v>
      </c>
      <c r="H4" s="46" t="s">
        <v>41</v>
      </c>
      <c r="I4" s="46"/>
    </row>
    <row r="5" spans="1:9" x14ac:dyDescent="0.2">
      <c r="A5" s="45" t="s">
        <v>17</v>
      </c>
      <c r="B5" s="46" t="s">
        <v>195</v>
      </c>
      <c r="C5" s="48"/>
      <c r="D5" s="48"/>
      <c r="E5" s="45"/>
      <c r="F5" s="45"/>
      <c r="G5" s="47" t="s">
        <v>19</v>
      </c>
      <c r="H5" s="48" t="s">
        <v>196</v>
      </c>
      <c r="I5" s="48"/>
    </row>
    <row r="6" spans="1:9" x14ac:dyDescent="0.2">
      <c r="A6" s="45"/>
      <c r="B6" s="45"/>
      <c r="C6" s="45"/>
      <c r="D6" s="45"/>
      <c r="E6" s="45"/>
      <c r="F6" s="45"/>
      <c r="G6" s="45"/>
      <c r="H6" s="45"/>
      <c r="I6" s="45"/>
    </row>
    <row r="7" spans="1:9" x14ac:dyDescent="0.2">
      <c r="A7" s="45"/>
      <c r="B7" s="45"/>
      <c r="C7" s="45"/>
      <c r="D7" s="45"/>
      <c r="E7" s="45"/>
      <c r="F7" s="45"/>
      <c r="G7" s="45"/>
      <c r="H7" s="45"/>
      <c r="I7" s="45"/>
    </row>
    <row r="8" spans="1:9" x14ac:dyDescent="0.2">
      <c r="A8" s="45" t="s">
        <v>197</v>
      </c>
      <c r="B8" s="103"/>
      <c r="C8" s="103"/>
      <c r="D8" s="103"/>
      <c r="E8" s="103"/>
      <c r="F8" s="103"/>
      <c r="G8" s="103"/>
      <c r="H8" s="103"/>
      <c r="I8" s="103"/>
    </row>
    <row r="9" spans="1:9" x14ac:dyDescent="0.2">
      <c r="A9" s="45"/>
      <c r="B9" s="45" t="s">
        <v>198</v>
      </c>
      <c r="C9" s="45"/>
      <c r="D9" s="45"/>
      <c r="E9" s="45"/>
      <c r="F9" s="45"/>
      <c r="G9" s="45"/>
      <c r="H9" s="45"/>
      <c r="I9" s="45"/>
    </row>
    <row r="10" spans="1:9" x14ac:dyDescent="0.2">
      <c r="A10" s="45" t="s">
        <v>199</v>
      </c>
      <c r="B10" s="45"/>
      <c r="C10" s="45"/>
      <c r="D10" s="45"/>
      <c r="E10" s="45"/>
      <c r="F10" s="45"/>
      <c r="G10" s="45"/>
      <c r="H10" s="45"/>
      <c r="I10" s="45"/>
    </row>
    <row r="11" spans="1:9" x14ac:dyDescent="0.2">
      <c r="A11" s="45"/>
      <c r="B11" s="45"/>
      <c r="C11" s="45"/>
      <c r="D11" s="45"/>
      <c r="E11" s="45"/>
      <c r="F11" s="45"/>
      <c r="G11" s="45"/>
      <c r="H11" s="45"/>
      <c r="I11" s="45"/>
    </row>
    <row r="12" spans="1:9" x14ac:dyDescent="0.2">
      <c r="A12" s="45" t="s">
        <v>200</v>
      </c>
      <c r="B12" s="45"/>
      <c r="C12" s="45"/>
      <c r="D12" s="45"/>
      <c r="E12" s="45"/>
      <c r="F12" s="45"/>
      <c r="G12" s="45"/>
      <c r="H12" s="45"/>
      <c r="I12" s="45"/>
    </row>
    <row r="13" spans="1:9" x14ac:dyDescent="0.2">
      <c r="A13" s="45"/>
      <c r="B13" s="45" t="s">
        <v>201</v>
      </c>
      <c r="C13" s="45"/>
      <c r="D13" s="45"/>
      <c r="E13" s="45"/>
      <c r="F13" s="45"/>
      <c r="G13" s="45"/>
      <c r="H13" s="45"/>
      <c r="I13" s="45"/>
    </row>
    <row r="14" spans="1:9" x14ac:dyDescent="0.2">
      <c r="A14" s="45"/>
      <c r="B14" s="45" t="s">
        <v>202</v>
      </c>
      <c r="C14" s="45"/>
      <c r="D14" s="45"/>
      <c r="E14" s="45"/>
      <c r="F14" s="45"/>
      <c r="G14" s="45"/>
      <c r="H14" s="45"/>
      <c r="I14" s="45"/>
    </row>
    <row r="15" spans="1:9" x14ac:dyDescent="0.2">
      <c r="A15" s="45" t="s">
        <v>203</v>
      </c>
      <c r="B15" s="45"/>
      <c r="C15" s="45"/>
      <c r="D15" s="45"/>
      <c r="E15" s="45"/>
      <c r="F15" s="45"/>
      <c r="G15" s="45"/>
      <c r="H15" s="45"/>
      <c r="I15" s="45"/>
    </row>
    <row r="16" spans="1:9" x14ac:dyDescent="0.2">
      <c r="A16" s="45"/>
      <c r="B16" s="45"/>
      <c r="C16" s="45"/>
      <c r="D16" s="45"/>
      <c r="E16" s="45"/>
      <c r="F16" s="45"/>
      <c r="G16" s="45"/>
      <c r="H16" s="45"/>
      <c r="I16" s="45"/>
    </row>
    <row r="17" spans="1:9" x14ac:dyDescent="0.2">
      <c r="A17" s="3" t="s">
        <v>204</v>
      </c>
      <c r="B17" s="45"/>
      <c r="C17" s="45"/>
      <c r="D17" s="45"/>
      <c r="E17" s="45"/>
      <c r="F17" s="45"/>
      <c r="G17" s="45"/>
      <c r="H17" s="45"/>
      <c r="I17" s="45"/>
    </row>
    <row r="18" spans="1:9" x14ac:dyDescent="0.2">
      <c r="A18" s="45"/>
      <c r="B18" s="45"/>
      <c r="C18" s="45"/>
      <c r="D18" s="45"/>
      <c r="E18" s="45"/>
      <c r="F18" s="45"/>
      <c r="G18" s="45"/>
      <c r="H18" s="45"/>
      <c r="I18" s="45"/>
    </row>
    <row r="19" spans="1:9" ht="13.15" x14ac:dyDescent="0.25">
      <c r="A19" s="215" t="s">
        <v>12</v>
      </c>
      <c r="B19" s="216"/>
      <c r="C19" s="216"/>
      <c r="D19" s="216"/>
      <c r="E19" s="216"/>
      <c r="F19" s="216"/>
      <c r="G19" s="216"/>
      <c r="H19" s="216"/>
      <c r="I19" s="217"/>
    </row>
    <row r="20" spans="1:9" x14ac:dyDescent="0.2">
      <c r="A20" s="59"/>
      <c r="B20" s="60"/>
      <c r="C20" s="93" t="s">
        <v>27</v>
      </c>
      <c r="D20" s="93" t="s">
        <v>28</v>
      </c>
      <c r="E20" s="93" t="s">
        <v>31</v>
      </c>
      <c r="F20" s="93" t="s">
        <v>33</v>
      </c>
      <c r="G20" s="93" t="s">
        <v>34</v>
      </c>
      <c r="H20" s="93" t="s">
        <v>35</v>
      </c>
      <c r="I20" s="93" t="s">
        <v>36</v>
      </c>
    </row>
    <row r="21" spans="1:9" x14ac:dyDescent="0.2">
      <c r="A21" s="59"/>
      <c r="B21" s="60"/>
      <c r="C21" s="18" t="s">
        <v>10</v>
      </c>
      <c r="D21" s="99" t="s">
        <v>10</v>
      </c>
      <c r="E21" s="20" t="s">
        <v>10</v>
      </c>
      <c r="F21" s="20" t="s">
        <v>10</v>
      </c>
      <c r="G21" s="20" t="s">
        <v>10</v>
      </c>
      <c r="H21" s="20" t="s">
        <v>11</v>
      </c>
      <c r="I21" s="20" t="s">
        <v>11</v>
      </c>
    </row>
    <row r="22" spans="1:9" x14ac:dyDescent="0.2">
      <c r="A22" s="59" t="s">
        <v>0</v>
      </c>
      <c r="B22" s="60"/>
      <c r="C22" s="24">
        <v>0</v>
      </c>
      <c r="D22" s="21">
        <v>0</v>
      </c>
      <c r="E22" s="21">
        <v>0</v>
      </c>
      <c r="F22" s="21">
        <v>0</v>
      </c>
      <c r="G22" s="61">
        <v>0</v>
      </c>
      <c r="H22" s="61">
        <v>0</v>
      </c>
      <c r="I22" s="61">
        <v>0</v>
      </c>
    </row>
    <row r="23" spans="1:9" x14ac:dyDescent="0.2">
      <c r="A23" s="59" t="s">
        <v>1</v>
      </c>
      <c r="B23" s="60"/>
      <c r="C23" s="24">
        <v>0</v>
      </c>
      <c r="D23" s="21">
        <v>0</v>
      </c>
      <c r="E23" s="21">
        <v>0</v>
      </c>
      <c r="F23" s="21">
        <v>0</v>
      </c>
      <c r="G23" s="61">
        <v>0</v>
      </c>
      <c r="H23" s="61">
        <v>0</v>
      </c>
      <c r="I23" s="61">
        <v>0</v>
      </c>
    </row>
    <row r="24" spans="1:9" x14ac:dyDescent="0.2">
      <c r="A24" s="59" t="s">
        <v>2</v>
      </c>
      <c r="B24" s="60"/>
      <c r="C24" s="24">
        <v>0</v>
      </c>
      <c r="D24" s="21">
        <v>0</v>
      </c>
      <c r="E24" s="21">
        <v>0</v>
      </c>
      <c r="F24" s="21">
        <v>0</v>
      </c>
      <c r="G24" s="61">
        <v>0</v>
      </c>
      <c r="H24" s="61">
        <v>575000</v>
      </c>
      <c r="I24" s="61">
        <v>575000</v>
      </c>
    </row>
    <row r="25" spans="1:9" x14ac:dyDescent="0.2">
      <c r="A25" s="59" t="s">
        <v>3</v>
      </c>
      <c r="B25" s="60"/>
      <c r="C25" s="24">
        <v>0</v>
      </c>
      <c r="D25" s="21">
        <v>0</v>
      </c>
      <c r="E25" s="21">
        <v>0</v>
      </c>
      <c r="F25" s="24">
        <v>0</v>
      </c>
      <c r="G25" s="61">
        <v>0</v>
      </c>
      <c r="H25" s="61">
        <v>575000</v>
      </c>
      <c r="I25" s="61">
        <v>575000</v>
      </c>
    </row>
    <row r="26" spans="1:9" x14ac:dyDescent="0.2">
      <c r="A26" s="59"/>
      <c r="B26" s="60"/>
      <c r="C26" s="24"/>
      <c r="D26" s="21"/>
      <c r="E26" s="21"/>
      <c r="F26" s="21"/>
      <c r="G26" s="61"/>
      <c r="H26" s="61"/>
      <c r="I26" s="61"/>
    </row>
    <row r="27" spans="1:9" x14ac:dyDescent="0.2">
      <c r="A27" s="14" t="s">
        <v>4</v>
      </c>
      <c r="B27" s="11"/>
      <c r="C27" s="25"/>
      <c r="D27" s="25"/>
      <c r="E27" s="25"/>
      <c r="F27" s="25"/>
      <c r="G27" s="25"/>
      <c r="H27" s="25"/>
      <c r="I27" s="24"/>
    </row>
    <row r="28" spans="1:9" x14ac:dyDescent="0.2">
      <c r="A28" s="14" t="s">
        <v>32</v>
      </c>
      <c r="B28" s="15"/>
      <c r="C28" s="24"/>
      <c r="D28" s="26"/>
      <c r="E28" s="25"/>
      <c r="F28" s="25"/>
      <c r="G28" s="25"/>
      <c r="H28" s="25"/>
      <c r="I28" s="24"/>
    </row>
    <row r="29" spans="1:9" x14ac:dyDescent="0.2">
      <c r="A29" s="27"/>
      <c r="B29" s="28"/>
      <c r="C29" s="24"/>
      <c r="D29" s="21"/>
      <c r="E29" s="21"/>
      <c r="F29" s="21"/>
      <c r="G29" s="21"/>
      <c r="H29" s="21"/>
      <c r="I29" s="21"/>
    </row>
    <row r="30" spans="1:9" x14ac:dyDescent="0.2">
      <c r="A30" s="27"/>
      <c r="B30" s="28"/>
      <c r="C30" s="24"/>
      <c r="D30" s="21"/>
      <c r="E30" s="21"/>
      <c r="F30" s="21"/>
      <c r="G30" s="21"/>
      <c r="H30" s="21"/>
      <c r="I30" s="21"/>
    </row>
    <row r="31" spans="1:9" x14ac:dyDescent="0.2">
      <c r="A31" s="27"/>
      <c r="B31" s="28"/>
      <c r="C31" s="24"/>
      <c r="D31" s="21"/>
      <c r="E31" s="21"/>
      <c r="F31" s="21"/>
      <c r="G31" s="21"/>
      <c r="H31" s="21"/>
      <c r="I31" s="21"/>
    </row>
    <row r="32" spans="1:9" x14ac:dyDescent="0.2">
      <c r="A32" s="14" t="s">
        <v>5</v>
      </c>
      <c r="B32" s="15"/>
      <c r="C32" s="24">
        <v>0</v>
      </c>
      <c r="D32" s="24">
        <v>0</v>
      </c>
      <c r="E32" s="24">
        <v>0</v>
      </c>
      <c r="F32" s="24">
        <v>0</v>
      </c>
      <c r="G32" s="24">
        <f>SUM(G29:G31)</f>
        <v>0</v>
      </c>
      <c r="H32" s="24">
        <f>SUM(H29:H31)</f>
        <v>0</v>
      </c>
      <c r="I32" s="24">
        <f>SUM(I29:I31)</f>
        <v>0</v>
      </c>
    </row>
    <row r="33" spans="1:9" x14ac:dyDescent="0.2">
      <c r="A33" s="59"/>
      <c r="B33" s="60"/>
      <c r="C33" s="24"/>
      <c r="D33" s="21"/>
      <c r="E33" s="21"/>
      <c r="F33" s="21"/>
      <c r="G33" s="61"/>
      <c r="H33" s="61"/>
      <c r="I33" s="61"/>
    </row>
    <row r="34" spans="1:9" x14ac:dyDescent="0.2">
      <c r="A34" s="59" t="s">
        <v>7</v>
      </c>
      <c r="B34" s="60"/>
      <c r="C34" s="24">
        <v>0</v>
      </c>
      <c r="D34" s="24">
        <v>0</v>
      </c>
      <c r="E34" s="24">
        <v>0</v>
      </c>
      <c r="F34" s="24">
        <v>0</v>
      </c>
      <c r="G34" s="62">
        <v>0</v>
      </c>
      <c r="H34" s="62">
        <f>+H23+H24-H25+H32</f>
        <v>0</v>
      </c>
      <c r="I34" s="62">
        <f>+I23+I24-I25+I32</f>
        <v>0</v>
      </c>
    </row>
    <row r="35" spans="1:9" x14ac:dyDescent="0.2">
      <c r="A35" s="63"/>
      <c r="B35" s="64"/>
      <c r="C35" s="96"/>
      <c r="D35" s="40"/>
      <c r="E35" s="40"/>
      <c r="F35" s="21"/>
      <c r="G35" s="61"/>
      <c r="H35" s="61"/>
      <c r="I35" s="61"/>
    </row>
    <row r="36" spans="1:9" x14ac:dyDescent="0.2">
      <c r="A36" s="59" t="s">
        <v>24</v>
      </c>
      <c r="B36" s="60"/>
      <c r="C36" s="96">
        <v>0</v>
      </c>
      <c r="D36" s="40">
        <v>0</v>
      </c>
      <c r="E36" s="40">
        <v>0</v>
      </c>
      <c r="F36" s="21">
        <v>0</v>
      </c>
      <c r="G36" s="61">
        <v>0</v>
      </c>
      <c r="H36" s="61"/>
      <c r="I36" s="61"/>
    </row>
    <row r="37" spans="1:9" x14ac:dyDescent="0.2">
      <c r="A37" s="63"/>
      <c r="B37" s="64"/>
      <c r="C37" s="96"/>
      <c r="D37" s="40"/>
      <c r="E37" s="40"/>
      <c r="F37" s="21"/>
      <c r="G37" s="61"/>
      <c r="H37" s="61"/>
      <c r="I37" s="61"/>
    </row>
    <row r="38" spans="1:9" x14ac:dyDescent="0.2">
      <c r="A38" s="59" t="s">
        <v>25</v>
      </c>
      <c r="B38" s="66"/>
      <c r="C38" s="78">
        <v>0</v>
      </c>
      <c r="D38" s="78">
        <v>0</v>
      </c>
      <c r="E38" s="78">
        <v>0</v>
      </c>
      <c r="F38" s="97">
        <v>0</v>
      </c>
      <c r="G38" s="81">
        <v>0</v>
      </c>
      <c r="H38" s="68">
        <f>H34-H36</f>
        <v>0</v>
      </c>
      <c r="I38" s="68">
        <f>I34-I36</f>
        <v>0</v>
      </c>
    </row>
    <row r="39" spans="1:9" x14ac:dyDescent="0.2">
      <c r="A39" s="69"/>
      <c r="B39" s="69"/>
      <c r="C39" s="70"/>
      <c r="D39" s="70"/>
      <c r="E39" s="70"/>
      <c r="F39" s="70"/>
      <c r="G39" s="70"/>
      <c r="H39" s="70"/>
      <c r="I39" s="70"/>
    </row>
    <row r="40" spans="1:9" x14ac:dyDescent="0.2">
      <c r="A40" s="71" t="s">
        <v>26</v>
      </c>
      <c r="B40" s="46"/>
      <c r="C40" s="38"/>
      <c r="D40" s="38"/>
      <c r="E40" s="72"/>
      <c r="F40" s="72"/>
      <c r="G40" s="72"/>
      <c r="H40" s="72"/>
      <c r="I40" s="72"/>
    </row>
    <row r="41" spans="1:9" x14ac:dyDescent="0.2">
      <c r="A41" s="73" t="s">
        <v>30</v>
      </c>
      <c r="B41" s="64"/>
      <c r="C41" s="40"/>
      <c r="D41" s="40"/>
      <c r="E41" s="65"/>
      <c r="F41" s="65"/>
      <c r="G41" s="65"/>
      <c r="H41" s="65"/>
      <c r="I41" s="65"/>
    </row>
    <row r="42" spans="1:9" x14ac:dyDescent="0.2">
      <c r="A42" s="59"/>
      <c r="B42" s="60"/>
      <c r="C42" s="61"/>
      <c r="D42" s="61"/>
      <c r="E42" s="61"/>
      <c r="F42" s="61"/>
      <c r="G42" s="61"/>
      <c r="H42" s="61"/>
      <c r="I42" s="61"/>
    </row>
    <row r="43" spans="1:9" x14ac:dyDescent="0.2">
      <c r="A43" s="59" t="s">
        <v>6</v>
      </c>
      <c r="B43" s="60"/>
      <c r="C43" s="21"/>
      <c r="D43" s="21"/>
      <c r="E43" s="61"/>
      <c r="F43" s="61"/>
      <c r="G43" s="61"/>
      <c r="H43" s="61"/>
      <c r="I43" s="61"/>
    </row>
    <row r="44" spans="1:9" x14ac:dyDescent="0.2">
      <c r="A44" s="59"/>
      <c r="B44" s="60"/>
      <c r="C44" s="21"/>
      <c r="D44" s="21"/>
      <c r="E44" s="61"/>
      <c r="F44" s="61"/>
      <c r="G44" s="61"/>
      <c r="H44" s="61"/>
      <c r="I44" s="61"/>
    </row>
    <row r="45" spans="1:9" x14ac:dyDescent="0.2">
      <c r="A45" s="73" t="s">
        <v>8</v>
      </c>
      <c r="B45" s="66"/>
      <c r="C45" s="21"/>
      <c r="D45" s="21"/>
      <c r="E45" s="61"/>
      <c r="F45" s="61"/>
      <c r="G45" s="61"/>
      <c r="H45" s="61"/>
      <c r="I45" s="61"/>
    </row>
    <row r="46" spans="1:9" x14ac:dyDescent="0.2">
      <c r="A46" s="74" t="s">
        <v>9</v>
      </c>
      <c r="B46" s="75"/>
      <c r="C46" s="21"/>
      <c r="D46" s="21"/>
      <c r="E46" s="61"/>
      <c r="F46" s="61"/>
      <c r="G46" s="61"/>
      <c r="H46" s="61"/>
      <c r="I46" s="61"/>
    </row>
  </sheetData>
  <sheetProtection selectLockedCells="1"/>
  <mergeCells count="1">
    <mergeCell ref="A19:I19"/>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7CE53D-CC59-462E-AE93-9FCFBBF1C85A}">
  <sheetPr>
    <pageSetUpPr fitToPage="1"/>
  </sheetPr>
  <dimension ref="A1:L52"/>
  <sheetViews>
    <sheetView topLeftCell="A2"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82"/>
      <c r="F1" s="1"/>
      <c r="G1" s="1"/>
      <c r="H1" s="1"/>
      <c r="I1" s="1"/>
    </row>
    <row r="2" spans="1:9" x14ac:dyDescent="0.2">
      <c r="A2" s="4" t="s">
        <v>13</v>
      </c>
      <c r="B2" s="6" t="s">
        <v>50</v>
      </c>
      <c r="C2" s="6"/>
      <c r="D2" s="6"/>
      <c r="E2" s="4"/>
      <c r="F2" s="4"/>
      <c r="G2" s="7" t="s">
        <v>14</v>
      </c>
      <c r="H2" s="6" t="s">
        <v>277</v>
      </c>
      <c r="I2" s="6"/>
    </row>
    <row r="3" spans="1:9" x14ac:dyDescent="0.2">
      <c r="A3" s="4" t="s">
        <v>22</v>
      </c>
      <c r="B3" s="6" t="s">
        <v>278</v>
      </c>
      <c r="C3" s="6"/>
      <c r="D3" s="6"/>
      <c r="E3" s="4"/>
      <c r="F3" s="4"/>
      <c r="G3" s="7" t="s">
        <v>15</v>
      </c>
      <c r="H3" s="9" t="s">
        <v>279</v>
      </c>
      <c r="I3" s="9"/>
    </row>
    <row r="4" spans="1:9" x14ac:dyDescent="0.2">
      <c r="A4" s="4" t="s">
        <v>16</v>
      </c>
      <c r="B4" s="6" t="s">
        <v>280</v>
      </c>
      <c r="C4" s="10"/>
      <c r="D4" s="10"/>
      <c r="E4" s="4"/>
      <c r="F4" s="4"/>
      <c r="G4" s="7" t="s">
        <v>18</v>
      </c>
      <c r="H4" s="6" t="s">
        <v>41</v>
      </c>
      <c r="I4" s="6"/>
    </row>
    <row r="5" spans="1:9" x14ac:dyDescent="0.2">
      <c r="A5" s="4" t="s">
        <v>17</v>
      </c>
      <c r="B5" s="6" t="s">
        <v>281</v>
      </c>
      <c r="C5" s="83"/>
      <c r="D5" s="83"/>
      <c r="E5" s="4"/>
      <c r="F5" s="4"/>
      <c r="G5" s="7" t="s">
        <v>19</v>
      </c>
      <c r="H5" s="230" t="s">
        <v>282</v>
      </c>
      <c r="I5" s="231"/>
    </row>
    <row r="8" spans="1:9" x14ac:dyDescent="0.2">
      <c r="A8" s="232" t="s">
        <v>283</v>
      </c>
      <c r="B8" s="232"/>
      <c r="C8" s="232"/>
      <c r="D8" s="232"/>
      <c r="E8" s="232"/>
      <c r="F8" s="232"/>
      <c r="G8" s="232"/>
      <c r="H8" s="232"/>
      <c r="I8" s="232"/>
    </row>
    <row r="10" spans="1:9" x14ac:dyDescent="0.2">
      <c r="A10" s="214" t="s">
        <v>284</v>
      </c>
      <c r="B10" s="214"/>
      <c r="C10" s="214"/>
      <c r="D10" s="214"/>
      <c r="E10" s="214"/>
      <c r="F10" s="214"/>
      <c r="G10" s="214"/>
      <c r="H10" s="214"/>
      <c r="I10" s="214"/>
    </row>
    <row r="12" spans="1:9" x14ac:dyDescent="0.2">
      <c r="A12" s="232" t="s">
        <v>285</v>
      </c>
      <c r="B12" s="232"/>
      <c r="C12" s="232"/>
      <c r="D12" s="232"/>
      <c r="E12" s="232"/>
      <c r="F12" s="232"/>
      <c r="G12" s="232"/>
      <c r="H12" s="232"/>
      <c r="I12" s="232"/>
    </row>
    <row r="14" spans="1:9" x14ac:dyDescent="0.2">
      <c r="A14" s="214" t="s">
        <v>47</v>
      </c>
      <c r="B14" s="214"/>
      <c r="C14" s="214"/>
      <c r="D14" s="214"/>
      <c r="E14" s="214"/>
      <c r="F14" s="214"/>
      <c r="G14" s="214"/>
      <c r="H14" s="214"/>
      <c r="I14" s="214"/>
    </row>
    <row r="16" spans="1:9" x14ac:dyDescent="0.2">
      <c r="A16" s="214" t="s">
        <v>286</v>
      </c>
      <c r="B16" s="214"/>
      <c r="C16" s="214"/>
      <c r="D16" s="214"/>
      <c r="E16" s="214"/>
      <c r="F16" s="214"/>
      <c r="G16" s="214"/>
      <c r="H16" s="214"/>
      <c r="I16" s="214"/>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1">
        <v>90000</v>
      </c>
      <c r="D21" s="22">
        <v>90000</v>
      </c>
      <c r="E21" s="22">
        <v>90000</v>
      </c>
      <c r="F21" s="22">
        <v>90000</v>
      </c>
      <c r="G21" s="21">
        <f>90000</f>
        <v>90000</v>
      </c>
      <c r="H21" s="21">
        <f>90000</f>
        <v>90000</v>
      </c>
      <c r="I21" s="21">
        <f>90000</f>
        <v>90000</v>
      </c>
    </row>
    <row r="22" spans="1:12" x14ac:dyDescent="0.2">
      <c r="A22" s="14" t="s">
        <v>1</v>
      </c>
      <c r="B22" s="15"/>
      <c r="C22" s="21">
        <v>0</v>
      </c>
      <c r="D22" s="22">
        <v>70.67</v>
      </c>
      <c r="E22" s="22">
        <v>48.31</v>
      </c>
      <c r="F22" s="22">
        <v>0</v>
      </c>
      <c r="G22" s="21">
        <f t="shared" ref="G22:I22" si="0">F33</f>
        <v>17.989999999990687</v>
      </c>
      <c r="H22" s="21">
        <f t="shared" si="0"/>
        <v>-7.2759576141834259E-12</v>
      </c>
      <c r="I22" s="21">
        <f t="shared" si="0"/>
        <v>0</v>
      </c>
    </row>
    <row r="23" spans="1:12" x14ac:dyDescent="0.2">
      <c r="A23" s="14" t="s">
        <v>2</v>
      </c>
      <c r="B23" s="15"/>
      <c r="C23" s="21">
        <v>48950</v>
      </c>
      <c r="D23" s="22">
        <v>90501.2</v>
      </c>
      <c r="E23" s="22">
        <v>69437.66</v>
      </c>
      <c r="F23" s="22">
        <v>86762.43</v>
      </c>
      <c r="G23" s="21">
        <v>60118.65</v>
      </c>
      <c r="H23" s="21">
        <f>90000</f>
        <v>90000</v>
      </c>
      <c r="I23" s="21">
        <f>90000</f>
        <v>90000</v>
      </c>
    </row>
    <row r="24" spans="1:12" x14ac:dyDescent="0.2">
      <c r="A24" s="14" t="s">
        <v>3</v>
      </c>
      <c r="B24" s="15"/>
      <c r="C24" s="21">
        <v>48879.33</v>
      </c>
      <c r="D24" s="22">
        <v>90523.56</v>
      </c>
      <c r="E24" s="22">
        <v>69485.97</v>
      </c>
      <c r="F24" s="22">
        <v>86744.44</v>
      </c>
      <c r="G24" s="21">
        <v>60136.639999999999</v>
      </c>
      <c r="H24" s="21">
        <f>90000</f>
        <v>90000</v>
      </c>
      <c r="I24" s="21">
        <f>90000</f>
        <v>90000</v>
      </c>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v>0</v>
      </c>
      <c r="D31" s="29">
        <v>0</v>
      </c>
      <c r="E31" s="29">
        <v>0</v>
      </c>
      <c r="F31" s="29">
        <v>0</v>
      </c>
      <c r="G31" s="24">
        <f t="shared" ref="G31:I31" si="1">SUM(G28:G30)</f>
        <v>0</v>
      </c>
      <c r="H31" s="24">
        <f t="shared" si="1"/>
        <v>0</v>
      </c>
      <c r="I31" s="24">
        <f t="shared" si="1"/>
        <v>0</v>
      </c>
    </row>
    <row r="32" spans="1:12" x14ac:dyDescent="0.2">
      <c r="A32" s="14"/>
      <c r="B32" s="15"/>
      <c r="C32" s="30"/>
      <c r="D32" s="30"/>
      <c r="E32" s="30"/>
      <c r="F32" s="30"/>
      <c r="G32" s="21"/>
      <c r="H32" s="21"/>
      <c r="I32" s="21"/>
    </row>
    <row r="33" spans="1:9" x14ac:dyDescent="0.2">
      <c r="A33" s="14" t="s">
        <v>7</v>
      </c>
      <c r="B33" s="15"/>
      <c r="C33" s="29">
        <v>70.669999999998254</v>
      </c>
      <c r="D33" s="29">
        <v>48.309999999997672</v>
      </c>
      <c r="E33" s="29">
        <v>0</v>
      </c>
      <c r="F33" s="29">
        <v>17.989999999990687</v>
      </c>
      <c r="G33" s="24">
        <f>+G22+G23-G24+G31</f>
        <v>-7.2759576141834259E-12</v>
      </c>
      <c r="H33" s="24">
        <f>+H22+H23-H24+H31</f>
        <v>0</v>
      </c>
      <c r="I33" s="24">
        <f t="shared" ref="I33" si="2">+I22+I23-I24+I31</f>
        <v>0</v>
      </c>
    </row>
    <row r="34" spans="1:9" x14ac:dyDescent="0.2">
      <c r="A34" s="27"/>
      <c r="B34" s="28"/>
      <c r="C34" s="31"/>
      <c r="D34" s="31"/>
      <c r="E34" s="30"/>
      <c r="F34" s="30"/>
      <c r="G34" s="21"/>
      <c r="H34" s="21"/>
      <c r="I34" s="21"/>
    </row>
    <row r="35" spans="1:9" x14ac:dyDescent="0.2">
      <c r="A35" s="14" t="s">
        <v>24</v>
      </c>
      <c r="B35" s="15"/>
      <c r="C35" s="31">
        <v>10166</v>
      </c>
      <c r="D35" s="31">
        <v>76</v>
      </c>
      <c r="E35" s="30">
        <v>3500</v>
      </c>
      <c r="F35" s="30">
        <v>3725</v>
      </c>
      <c r="G35" s="21">
        <f>0</f>
        <v>0</v>
      </c>
      <c r="H35" s="21">
        <f>0</f>
        <v>0</v>
      </c>
      <c r="I35" s="21">
        <f>0</f>
        <v>0</v>
      </c>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row r="47" spans="1:9" x14ac:dyDescent="0.2">
      <c r="A47" s="228" t="s">
        <v>287</v>
      </c>
      <c r="B47" s="228"/>
      <c r="C47" s="228"/>
      <c r="D47" s="228"/>
      <c r="E47" s="228"/>
      <c r="F47" s="228"/>
      <c r="G47" s="228"/>
      <c r="H47" s="228"/>
      <c r="I47" s="228"/>
    </row>
    <row r="48" spans="1:9" x14ac:dyDescent="0.2">
      <c r="A48" s="228"/>
      <c r="B48" s="228"/>
      <c r="C48" s="228"/>
      <c r="D48" s="228"/>
      <c r="E48" s="228"/>
      <c r="F48" s="228"/>
      <c r="G48" s="228"/>
      <c r="H48" s="228"/>
      <c r="I48" s="228"/>
    </row>
    <row r="49" spans="1:9" x14ac:dyDescent="0.2">
      <c r="A49" s="228" t="s">
        <v>288</v>
      </c>
      <c r="B49" s="228"/>
      <c r="C49" s="228"/>
      <c r="D49" s="228"/>
      <c r="E49" s="228"/>
      <c r="F49" s="228"/>
      <c r="G49" s="228"/>
      <c r="H49" s="228"/>
      <c r="I49" s="228"/>
    </row>
    <row r="50" spans="1:9" x14ac:dyDescent="0.2">
      <c r="A50" s="228"/>
      <c r="B50" s="228"/>
      <c r="C50" s="228"/>
      <c r="D50" s="228"/>
      <c r="E50" s="228"/>
      <c r="F50" s="228"/>
      <c r="G50" s="228"/>
      <c r="H50" s="228"/>
      <c r="I50" s="228"/>
    </row>
    <row r="51" spans="1:9" x14ac:dyDescent="0.2">
      <c r="A51" s="228" t="s">
        <v>289</v>
      </c>
      <c r="B51" s="228"/>
      <c r="C51" s="228"/>
      <c r="D51" s="228"/>
      <c r="E51" s="228"/>
      <c r="F51" s="228"/>
      <c r="G51" s="228"/>
      <c r="H51" s="228"/>
      <c r="I51" s="228"/>
    </row>
    <row r="52" spans="1:9" x14ac:dyDescent="0.2">
      <c r="A52" s="229" t="s">
        <v>290</v>
      </c>
      <c r="B52" s="228"/>
      <c r="C52" s="228"/>
      <c r="D52" s="228"/>
      <c r="E52" s="228"/>
      <c r="F52" s="228"/>
      <c r="G52" s="228"/>
      <c r="H52" s="228"/>
      <c r="I52" s="228"/>
    </row>
  </sheetData>
  <sheetProtection selectLockedCells="1"/>
  <mergeCells count="11">
    <mergeCell ref="A16:I16"/>
    <mergeCell ref="H5:I5"/>
    <mergeCell ref="A8:I8"/>
    <mergeCell ref="A10:I10"/>
    <mergeCell ref="A12:I12"/>
    <mergeCell ref="A14:I14"/>
    <mergeCell ref="A18:I18"/>
    <mergeCell ref="A47:I48"/>
    <mergeCell ref="A49:I50"/>
    <mergeCell ref="A51:I51"/>
    <mergeCell ref="A52:I52"/>
  </mergeCells>
  <printOptions horizontalCentered="1"/>
  <pageMargins left="0.7" right="0.7" top="0.75" bottom="0.75" header="0.3" footer="0.3"/>
  <pageSetup scale="78"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9A01E-EF4B-4BAA-A2F3-24E2856E481A}">
  <sheetPr>
    <pageSetUpPr fitToPage="1"/>
  </sheetPr>
  <dimension ref="A1:I44"/>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82"/>
      <c r="F1" s="1"/>
      <c r="G1" s="1"/>
      <c r="H1" s="1"/>
      <c r="I1" s="1"/>
    </row>
    <row r="2" spans="1:9" x14ac:dyDescent="0.2">
      <c r="A2" s="4" t="s">
        <v>13</v>
      </c>
      <c r="B2" s="6" t="s">
        <v>50</v>
      </c>
      <c r="C2" s="6"/>
      <c r="D2" s="6"/>
      <c r="E2" s="4"/>
      <c r="F2" s="4"/>
      <c r="G2" s="7" t="s">
        <v>14</v>
      </c>
      <c r="H2" s="6" t="s">
        <v>86</v>
      </c>
      <c r="I2" s="6"/>
    </row>
    <row r="3" spans="1:9" x14ac:dyDescent="0.2">
      <c r="A3" s="4" t="s">
        <v>22</v>
      </c>
      <c r="B3" s="6" t="s">
        <v>87</v>
      </c>
      <c r="C3" s="6"/>
      <c r="D3" s="6"/>
      <c r="E3" s="4"/>
      <c r="F3" s="4"/>
      <c r="G3" s="7" t="s">
        <v>15</v>
      </c>
      <c r="H3" s="9" t="s">
        <v>88</v>
      </c>
      <c r="I3" s="9"/>
    </row>
    <row r="4" spans="1:9" x14ac:dyDescent="0.2">
      <c r="A4" s="4" t="s">
        <v>16</v>
      </c>
      <c r="B4" s="6" t="s">
        <v>113</v>
      </c>
      <c r="C4" s="10"/>
      <c r="D4" s="10"/>
      <c r="E4" s="4"/>
      <c r="F4" s="4"/>
      <c r="G4" s="7" t="s">
        <v>18</v>
      </c>
      <c r="H4" s="6" t="s">
        <v>41</v>
      </c>
      <c r="I4" s="6"/>
    </row>
    <row r="5" spans="1:9" x14ac:dyDescent="0.2">
      <c r="A5" s="4" t="s">
        <v>17</v>
      </c>
      <c r="B5" s="6" t="s">
        <v>114</v>
      </c>
      <c r="C5" s="83"/>
      <c r="D5" s="83"/>
      <c r="E5" s="4"/>
      <c r="F5" s="4"/>
      <c r="G5" s="7" t="s">
        <v>19</v>
      </c>
      <c r="H5" s="9" t="s">
        <v>115</v>
      </c>
      <c r="I5" s="11"/>
    </row>
    <row r="7" spans="1:9" ht="27.7" customHeight="1" x14ac:dyDescent="0.2">
      <c r="A7" s="214" t="s">
        <v>116</v>
      </c>
      <c r="B7" s="214"/>
      <c r="C7" s="214"/>
      <c r="D7" s="214"/>
      <c r="E7" s="214"/>
      <c r="F7" s="214"/>
      <c r="G7" s="214"/>
      <c r="H7" s="214"/>
      <c r="I7" s="214"/>
    </row>
    <row r="9" spans="1:9" x14ac:dyDescent="0.2">
      <c r="A9" s="214" t="s">
        <v>117</v>
      </c>
      <c r="B9" s="214"/>
      <c r="C9" s="214"/>
      <c r="D9" s="214"/>
      <c r="E9" s="214"/>
      <c r="F9" s="214"/>
      <c r="G9" s="214"/>
      <c r="H9" s="214"/>
      <c r="I9" s="214"/>
    </row>
    <row r="11" spans="1:9" ht="78.75" customHeight="1" x14ac:dyDescent="0.2">
      <c r="A11" s="232" t="s">
        <v>118</v>
      </c>
      <c r="B11" s="232"/>
      <c r="C11" s="232"/>
      <c r="D11" s="232"/>
      <c r="E11" s="232"/>
      <c r="F11" s="232"/>
      <c r="G11" s="232"/>
      <c r="H11" s="232"/>
      <c r="I11" s="232"/>
    </row>
    <row r="13" spans="1:9" x14ac:dyDescent="0.2">
      <c r="A13" s="214" t="s">
        <v>47</v>
      </c>
      <c r="B13" s="214"/>
      <c r="C13" s="214"/>
      <c r="D13" s="214"/>
      <c r="E13" s="214"/>
      <c r="F13" s="214"/>
      <c r="G13" s="214"/>
      <c r="H13" s="214"/>
      <c r="I13" s="214"/>
    </row>
    <row r="15" spans="1:9" ht="71.25" customHeight="1" x14ac:dyDescent="0.2">
      <c r="A15" s="214" t="s">
        <v>314</v>
      </c>
      <c r="B15" s="214"/>
      <c r="C15" s="214"/>
      <c r="D15" s="214"/>
      <c r="E15" s="214"/>
      <c r="F15" s="214"/>
      <c r="G15" s="214"/>
      <c r="H15" s="214"/>
      <c r="I15" s="214"/>
    </row>
    <row r="17" spans="1:9" ht="13.15" x14ac:dyDescent="0.25">
      <c r="A17" s="211" t="s">
        <v>12</v>
      </c>
      <c r="B17" s="212"/>
      <c r="C17" s="212"/>
      <c r="D17" s="212"/>
      <c r="E17" s="212"/>
      <c r="F17" s="212"/>
      <c r="G17" s="212"/>
      <c r="H17" s="212"/>
      <c r="I17" s="213"/>
    </row>
    <row r="18" spans="1:9" x14ac:dyDescent="0.2">
      <c r="A18" s="14"/>
      <c r="B18" s="15"/>
      <c r="C18" s="16" t="s">
        <v>27</v>
      </c>
      <c r="D18" s="16" t="s">
        <v>28</v>
      </c>
      <c r="E18" s="16" t="s">
        <v>31</v>
      </c>
      <c r="F18" s="16" t="s">
        <v>33</v>
      </c>
      <c r="G18" s="16" t="s">
        <v>34</v>
      </c>
      <c r="H18" s="16" t="s">
        <v>35</v>
      </c>
      <c r="I18" s="16" t="s">
        <v>36</v>
      </c>
    </row>
    <row r="19" spans="1:9" x14ac:dyDescent="0.2">
      <c r="A19" s="14"/>
      <c r="B19" s="15"/>
      <c r="C19" s="18" t="s">
        <v>10</v>
      </c>
      <c r="D19" s="19" t="s">
        <v>10</v>
      </c>
      <c r="E19" s="18" t="s">
        <v>10</v>
      </c>
      <c r="F19" s="18" t="s">
        <v>10</v>
      </c>
      <c r="G19" s="20" t="s">
        <v>10</v>
      </c>
      <c r="H19" s="18" t="s">
        <v>11</v>
      </c>
      <c r="I19" s="18" t="s">
        <v>11</v>
      </c>
    </row>
    <row r="20" spans="1:9" x14ac:dyDescent="0.2">
      <c r="A20" s="14" t="s">
        <v>0</v>
      </c>
      <c r="B20" s="15"/>
      <c r="C20" s="21">
        <v>40000</v>
      </c>
      <c r="D20" s="22">
        <v>40000</v>
      </c>
      <c r="E20" s="22">
        <v>40000</v>
      </c>
      <c r="F20" s="22">
        <v>370000</v>
      </c>
      <c r="G20" s="21">
        <v>300000</v>
      </c>
      <c r="H20" s="21">
        <v>40000</v>
      </c>
      <c r="I20" s="21">
        <v>40000</v>
      </c>
    </row>
    <row r="21" spans="1:9" x14ac:dyDescent="0.2">
      <c r="A21" s="14" t="s">
        <v>1</v>
      </c>
      <c r="B21" s="15"/>
      <c r="C21" s="21">
        <v>0</v>
      </c>
      <c r="D21" s="22">
        <v>22.190000000000509</v>
      </c>
      <c r="E21" s="22">
        <v>65.070000000006985</v>
      </c>
      <c r="F21" s="22">
        <v>0</v>
      </c>
      <c r="G21" s="21">
        <f t="shared" ref="G21:I21" si="0">F32</f>
        <v>0</v>
      </c>
      <c r="H21" s="21">
        <f t="shared" si="0"/>
        <v>0</v>
      </c>
      <c r="I21" s="21">
        <f t="shared" si="0"/>
        <v>0</v>
      </c>
    </row>
    <row r="22" spans="1:9" x14ac:dyDescent="0.2">
      <c r="A22" s="14" t="s">
        <v>2</v>
      </c>
      <c r="B22" s="15"/>
      <c r="C22" s="21">
        <v>12040</v>
      </c>
      <c r="D22" s="22">
        <v>77910.64</v>
      </c>
      <c r="E22" s="22">
        <v>163704.29999999999</v>
      </c>
      <c r="F22" s="22">
        <v>252117.63</v>
      </c>
      <c r="G22" s="21">
        <v>400044.16</v>
      </c>
      <c r="H22" s="21">
        <v>40000</v>
      </c>
      <c r="I22" s="21">
        <v>40000</v>
      </c>
    </row>
    <row r="23" spans="1:9" x14ac:dyDescent="0.2">
      <c r="A23" s="14" t="s">
        <v>3</v>
      </c>
      <c r="B23" s="15"/>
      <c r="C23" s="21">
        <v>12017.81</v>
      </c>
      <c r="D23" s="22">
        <v>77867.759999999995</v>
      </c>
      <c r="E23" s="22">
        <v>163769.37</v>
      </c>
      <c r="F23" s="22">
        <v>252117.63</v>
      </c>
      <c r="G23" s="21">
        <v>400044.16</v>
      </c>
      <c r="H23" s="21">
        <v>40000</v>
      </c>
      <c r="I23" s="21">
        <v>40000</v>
      </c>
    </row>
    <row r="24" spans="1:9" x14ac:dyDescent="0.2">
      <c r="A24" s="14"/>
      <c r="B24" s="15"/>
      <c r="C24" s="24"/>
      <c r="D24" s="21"/>
      <c r="E24" s="21"/>
      <c r="F24" s="21"/>
      <c r="G24" s="21"/>
      <c r="H24" s="21"/>
      <c r="I24" s="21"/>
    </row>
    <row r="25" spans="1:9" x14ac:dyDescent="0.2">
      <c r="A25" s="14" t="s">
        <v>4</v>
      </c>
      <c r="B25" s="11"/>
      <c r="C25" s="25"/>
      <c r="D25" s="25"/>
      <c r="E25" s="25"/>
      <c r="F25" s="25"/>
      <c r="G25" s="25"/>
      <c r="H25" s="25"/>
      <c r="I25" s="24"/>
    </row>
    <row r="26" spans="1:9" x14ac:dyDescent="0.2">
      <c r="A26" s="14" t="s">
        <v>32</v>
      </c>
      <c r="B26" s="15"/>
      <c r="C26" s="24"/>
      <c r="D26" s="26"/>
      <c r="E26" s="25"/>
      <c r="F26" s="25"/>
      <c r="G26" s="25"/>
      <c r="H26" s="25"/>
      <c r="I26" s="24"/>
    </row>
    <row r="27" spans="1:9" x14ac:dyDescent="0.2">
      <c r="A27" s="27"/>
      <c r="B27" s="28"/>
      <c r="C27" s="24"/>
      <c r="D27" s="21"/>
      <c r="E27" s="21"/>
      <c r="F27" s="21"/>
      <c r="G27" s="21"/>
      <c r="H27" s="21"/>
      <c r="I27" s="21"/>
    </row>
    <row r="28" spans="1:9" x14ac:dyDescent="0.2">
      <c r="A28" s="27"/>
      <c r="B28" s="28"/>
      <c r="C28" s="24"/>
      <c r="D28" s="21"/>
      <c r="E28" s="21"/>
      <c r="F28" s="21"/>
      <c r="G28" s="21"/>
      <c r="H28" s="21"/>
      <c r="I28" s="21"/>
    </row>
    <row r="29" spans="1:9" x14ac:dyDescent="0.2">
      <c r="A29" s="27"/>
      <c r="B29" s="28"/>
      <c r="C29" s="24"/>
      <c r="D29" s="21"/>
      <c r="E29" s="21"/>
      <c r="F29" s="21"/>
      <c r="G29" s="21"/>
      <c r="H29" s="21"/>
      <c r="I29" s="21"/>
    </row>
    <row r="30" spans="1:9" x14ac:dyDescent="0.2">
      <c r="A30" s="14" t="s">
        <v>5</v>
      </c>
      <c r="B30" s="15"/>
      <c r="C30" s="29">
        <v>0</v>
      </c>
      <c r="D30" s="29">
        <v>0</v>
      </c>
      <c r="E30" s="29">
        <v>0</v>
      </c>
      <c r="F30" s="29">
        <v>0</v>
      </c>
      <c r="G30" s="24">
        <f t="shared" ref="G30:I30" si="1">SUM(G27:G29)</f>
        <v>0</v>
      </c>
      <c r="H30" s="24">
        <f t="shared" si="1"/>
        <v>0</v>
      </c>
      <c r="I30" s="24">
        <f t="shared" si="1"/>
        <v>0</v>
      </c>
    </row>
    <row r="31" spans="1:9" x14ac:dyDescent="0.2">
      <c r="A31" s="14"/>
      <c r="B31" s="15"/>
      <c r="C31" s="30"/>
      <c r="D31" s="30"/>
      <c r="E31" s="30"/>
      <c r="F31" s="30"/>
      <c r="G31" s="21"/>
      <c r="H31" s="21"/>
      <c r="I31" s="21"/>
    </row>
    <row r="32" spans="1:9" x14ac:dyDescent="0.2">
      <c r="A32" s="14" t="s">
        <v>7</v>
      </c>
      <c r="B32" s="15"/>
      <c r="C32" s="29">
        <v>22.190000000000509</v>
      </c>
      <c r="D32" s="29">
        <v>65.070000000006985</v>
      </c>
      <c r="E32" s="29">
        <v>0</v>
      </c>
      <c r="F32" s="29">
        <v>0</v>
      </c>
      <c r="G32" s="24">
        <f>+G21+G22-G23+G30</f>
        <v>0</v>
      </c>
      <c r="H32" s="24">
        <f>+H21+H22-H23+H30</f>
        <v>0</v>
      </c>
      <c r="I32" s="24">
        <f t="shared" ref="I32" si="2">+I21+I22-I23+I30</f>
        <v>0</v>
      </c>
    </row>
    <row r="33" spans="1:9" x14ac:dyDescent="0.2">
      <c r="A33" s="27"/>
      <c r="B33" s="28"/>
      <c r="C33" s="31"/>
      <c r="D33" s="31"/>
      <c r="E33" s="30"/>
      <c r="F33" s="30"/>
      <c r="G33" s="21"/>
      <c r="H33" s="21"/>
      <c r="I33" s="21"/>
    </row>
    <row r="34" spans="1:9" x14ac:dyDescent="0.2">
      <c r="A34" s="14" t="s">
        <v>24</v>
      </c>
      <c r="B34" s="15"/>
      <c r="C34" s="31">
        <v>0</v>
      </c>
      <c r="D34" s="31">
        <v>0</v>
      </c>
      <c r="E34" s="30">
        <v>138488</v>
      </c>
      <c r="F34" s="30">
        <v>265595.65999999997</v>
      </c>
      <c r="G34" s="21">
        <v>65950</v>
      </c>
      <c r="H34" s="21">
        <v>30000</v>
      </c>
      <c r="I34" s="21">
        <v>30000</v>
      </c>
    </row>
    <row r="35" spans="1:9" x14ac:dyDescent="0.2">
      <c r="A35" s="27"/>
      <c r="B35" s="28"/>
      <c r="C35" s="31"/>
      <c r="D35" s="31"/>
      <c r="E35" s="30"/>
      <c r="F35" s="30"/>
      <c r="G35" s="21"/>
      <c r="H35" s="21"/>
      <c r="I35" s="21"/>
    </row>
    <row r="36" spans="1:9" x14ac:dyDescent="0.2">
      <c r="A36" s="14" t="s">
        <v>25</v>
      </c>
      <c r="B36" s="32"/>
      <c r="C36" s="33" t="s">
        <v>49</v>
      </c>
      <c r="D36" s="33" t="s">
        <v>49</v>
      </c>
      <c r="E36" s="33" t="s">
        <v>49</v>
      </c>
      <c r="F36" s="33" t="s">
        <v>49</v>
      </c>
      <c r="G36" s="34" t="s">
        <v>49</v>
      </c>
      <c r="H36" s="34" t="s">
        <v>49</v>
      </c>
      <c r="I36" s="34" t="s">
        <v>49</v>
      </c>
    </row>
    <row r="37" spans="1:9" x14ac:dyDescent="0.2">
      <c r="A37" s="35"/>
      <c r="B37" s="35"/>
      <c r="C37" s="36"/>
      <c r="D37" s="36"/>
      <c r="E37" s="36"/>
      <c r="F37" s="36"/>
      <c r="G37" s="36"/>
      <c r="H37" s="36"/>
      <c r="I37" s="36"/>
    </row>
    <row r="38" spans="1:9" x14ac:dyDescent="0.2">
      <c r="A38" s="37" t="s">
        <v>26</v>
      </c>
      <c r="B38" s="10"/>
      <c r="C38" s="38"/>
      <c r="D38" s="38"/>
      <c r="E38" s="38"/>
      <c r="F38" s="38"/>
      <c r="G38" s="38"/>
      <c r="H38" s="38"/>
      <c r="I38" s="38"/>
    </row>
    <row r="39" spans="1:9" x14ac:dyDescent="0.2">
      <c r="A39" s="39" t="s">
        <v>30</v>
      </c>
      <c r="B39" s="28"/>
      <c r="C39" s="40"/>
      <c r="D39" s="40"/>
      <c r="E39" s="40"/>
      <c r="F39" s="40"/>
      <c r="G39" s="40"/>
      <c r="H39" s="40"/>
      <c r="I39" s="40"/>
    </row>
    <row r="40" spans="1:9" x14ac:dyDescent="0.2">
      <c r="A40" s="14"/>
      <c r="B40" s="15"/>
      <c r="C40" s="21"/>
      <c r="D40" s="21"/>
      <c r="E40" s="21"/>
      <c r="F40" s="21"/>
      <c r="G40" s="21"/>
      <c r="H40" s="21"/>
      <c r="I40" s="21"/>
    </row>
    <row r="41" spans="1:9" x14ac:dyDescent="0.2">
      <c r="A41" s="14" t="s">
        <v>6</v>
      </c>
      <c r="B41" s="15"/>
      <c r="C41" s="21"/>
      <c r="D41" s="21"/>
      <c r="E41" s="21"/>
      <c r="F41" s="21"/>
      <c r="G41" s="21"/>
      <c r="H41" s="21"/>
      <c r="I41" s="21"/>
    </row>
    <row r="42" spans="1:9" x14ac:dyDescent="0.2">
      <c r="A42" s="14"/>
      <c r="B42" s="15"/>
      <c r="C42" s="21"/>
      <c r="D42" s="21"/>
      <c r="E42" s="21"/>
      <c r="F42" s="21"/>
      <c r="G42" s="21"/>
      <c r="H42" s="21"/>
      <c r="I42" s="21"/>
    </row>
    <row r="43" spans="1:9" x14ac:dyDescent="0.2">
      <c r="A43" s="39" t="s">
        <v>8</v>
      </c>
      <c r="B43" s="32"/>
      <c r="C43" s="21"/>
      <c r="D43" s="21"/>
      <c r="E43" s="21"/>
      <c r="F43" s="21"/>
      <c r="G43" s="21"/>
      <c r="H43" s="21"/>
      <c r="I43" s="21"/>
    </row>
    <row r="44" spans="1:9" x14ac:dyDescent="0.2">
      <c r="A44" s="41" t="s">
        <v>9</v>
      </c>
      <c r="B44" s="42"/>
      <c r="C44" s="21"/>
      <c r="D44" s="21"/>
      <c r="E44" s="21"/>
      <c r="F44" s="21"/>
      <c r="G44" s="21"/>
      <c r="H44" s="21"/>
      <c r="I44" s="21"/>
    </row>
  </sheetData>
  <sheetProtection selectLockedCells="1"/>
  <mergeCells count="6">
    <mergeCell ref="A17:I17"/>
    <mergeCell ref="A7:I7"/>
    <mergeCell ref="A9:I9"/>
    <mergeCell ref="A11:I11"/>
    <mergeCell ref="A13:I13"/>
    <mergeCell ref="A15:I15"/>
  </mergeCells>
  <printOptions horizontalCentered="1"/>
  <pageMargins left="0.7" right="0.7" top="0.75" bottom="0.75" header="0.3" footer="0.3"/>
  <pageSetup scale="73"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CC3E7D-C290-44AF-B9D9-8C5C75FDC8C9}">
  <sheetPr>
    <pageSetUpPr fitToPage="1"/>
  </sheetPr>
  <dimension ref="A1:L45"/>
  <sheetViews>
    <sheetView topLeftCell="A2"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9" x14ac:dyDescent="0.2">
      <c r="A1" s="1"/>
      <c r="B1" s="1"/>
      <c r="C1" s="1"/>
      <c r="D1" s="1"/>
      <c r="E1" s="2"/>
      <c r="F1" s="1"/>
      <c r="G1" s="1"/>
      <c r="H1" s="1"/>
      <c r="I1" s="1"/>
    </row>
    <row r="2" spans="1:9" x14ac:dyDescent="0.2">
      <c r="A2" s="4" t="s">
        <v>13</v>
      </c>
      <c r="B2" s="10" t="s">
        <v>50</v>
      </c>
      <c r="C2" s="6"/>
      <c r="D2" s="6"/>
      <c r="E2" s="4"/>
      <c r="F2" s="4"/>
      <c r="G2" s="7" t="s">
        <v>14</v>
      </c>
      <c r="H2" s="84" t="s">
        <v>97</v>
      </c>
      <c r="I2" s="6"/>
    </row>
    <row r="3" spans="1:9" x14ac:dyDescent="0.2">
      <c r="A3" s="4" t="s">
        <v>22</v>
      </c>
      <c r="B3" s="10" t="s">
        <v>87</v>
      </c>
      <c r="C3" s="6"/>
      <c r="D3" s="6"/>
      <c r="E3" s="4"/>
      <c r="F3" s="4"/>
      <c r="G3" s="7" t="s">
        <v>15</v>
      </c>
      <c r="H3" s="85" t="s">
        <v>98</v>
      </c>
      <c r="I3" s="9"/>
    </row>
    <row r="4" spans="1:9" x14ac:dyDescent="0.2">
      <c r="A4" s="4" t="s">
        <v>16</v>
      </c>
      <c r="B4" s="10" t="s">
        <v>119</v>
      </c>
      <c r="C4" s="10"/>
      <c r="D4" s="10"/>
      <c r="E4" s="4"/>
      <c r="F4" s="4"/>
      <c r="G4" s="7" t="s">
        <v>18</v>
      </c>
      <c r="H4" s="84" t="s">
        <v>120</v>
      </c>
      <c r="I4" s="6"/>
    </row>
    <row r="5" spans="1:9" ht="62.3" customHeight="1" x14ac:dyDescent="0.2">
      <c r="A5" s="4" t="s">
        <v>17</v>
      </c>
      <c r="B5" s="233" t="s">
        <v>100</v>
      </c>
      <c r="C5" s="233"/>
      <c r="D5" s="233"/>
      <c r="E5" s="4"/>
      <c r="F5" s="4"/>
      <c r="G5" s="7" t="s">
        <v>19</v>
      </c>
      <c r="H5" s="85" t="s">
        <v>121</v>
      </c>
      <c r="I5" s="11"/>
    </row>
    <row r="8" spans="1:9" ht="29.3" customHeight="1" x14ac:dyDescent="0.2">
      <c r="A8" s="214" t="s">
        <v>122</v>
      </c>
      <c r="B8" s="214"/>
      <c r="C8" s="214"/>
      <c r="D8" s="214"/>
      <c r="E8" s="214"/>
      <c r="F8" s="214"/>
      <c r="G8" s="214"/>
      <c r="H8" s="214"/>
      <c r="I8" s="214"/>
    </row>
    <row r="10" spans="1:9" x14ac:dyDescent="0.2">
      <c r="A10" s="214" t="s">
        <v>123</v>
      </c>
      <c r="B10" s="214"/>
      <c r="C10" s="214"/>
      <c r="D10" s="214"/>
      <c r="E10" s="214"/>
      <c r="F10" s="214"/>
      <c r="G10" s="214"/>
      <c r="H10" s="214"/>
      <c r="I10" s="214"/>
    </row>
    <row r="12" spans="1:9" ht="29.3" customHeight="1" x14ac:dyDescent="0.2">
      <c r="A12" s="232" t="s">
        <v>124</v>
      </c>
      <c r="B12" s="232"/>
      <c r="C12" s="232"/>
      <c r="D12" s="232"/>
      <c r="E12" s="232"/>
      <c r="F12" s="232"/>
      <c r="G12" s="232"/>
      <c r="H12" s="232"/>
      <c r="I12" s="232"/>
    </row>
    <row r="14" spans="1:9" x14ac:dyDescent="0.2">
      <c r="A14" s="214" t="s">
        <v>47</v>
      </c>
      <c r="B14" s="214"/>
      <c r="C14" s="214"/>
      <c r="D14" s="214"/>
      <c r="E14" s="214"/>
      <c r="F14" s="214"/>
      <c r="G14" s="214"/>
      <c r="H14" s="214"/>
      <c r="I14" s="214"/>
    </row>
    <row r="16" spans="1:9" x14ac:dyDescent="0.2">
      <c r="A16" s="50" t="s">
        <v>125</v>
      </c>
      <c r="B16" s="86"/>
      <c r="C16" s="86"/>
      <c r="D16" s="86"/>
      <c r="E16" s="86"/>
      <c r="F16" s="86"/>
      <c r="G16" s="86"/>
      <c r="H16" s="86"/>
      <c r="I16" s="86"/>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1">
        <v>1495818</v>
      </c>
      <c r="D21" s="22">
        <v>0</v>
      </c>
      <c r="E21" s="22">
        <v>0</v>
      </c>
      <c r="F21" s="22">
        <v>0</v>
      </c>
      <c r="G21" s="21"/>
      <c r="H21" s="21"/>
      <c r="I21" s="21"/>
    </row>
    <row r="22" spans="1:12" x14ac:dyDescent="0.2">
      <c r="A22" s="14" t="s">
        <v>1</v>
      </c>
      <c r="B22" s="15"/>
      <c r="C22" s="21">
        <v>0</v>
      </c>
      <c r="D22" s="22">
        <v>0</v>
      </c>
      <c r="E22" s="22">
        <v>0</v>
      </c>
      <c r="F22" s="22">
        <v>0</v>
      </c>
      <c r="G22" s="21">
        <f t="shared" ref="G22:I22" si="0">F33</f>
        <v>0</v>
      </c>
      <c r="H22" s="21">
        <f t="shared" si="0"/>
        <v>0</v>
      </c>
      <c r="I22" s="21">
        <f t="shared" si="0"/>
        <v>0</v>
      </c>
    </row>
    <row r="23" spans="1:12" x14ac:dyDescent="0.2">
      <c r="A23" s="14" t="s">
        <v>2</v>
      </c>
      <c r="B23" s="15"/>
      <c r="C23" s="21">
        <v>150269</v>
      </c>
      <c r="D23" s="22">
        <v>0</v>
      </c>
      <c r="E23" s="22">
        <v>0</v>
      </c>
      <c r="F23" s="22">
        <v>0</v>
      </c>
      <c r="G23" s="21"/>
      <c r="H23" s="21"/>
      <c r="I23" s="21"/>
    </row>
    <row r="24" spans="1:12" x14ac:dyDescent="0.2">
      <c r="A24" s="14" t="s">
        <v>3</v>
      </c>
      <c r="B24" s="15"/>
      <c r="C24" s="21">
        <v>150269</v>
      </c>
      <c r="D24" s="22">
        <v>0</v>
      </c>
      <c r="E24" s="22">
        <v>0</v>
      </c>
      <c r="F24" s="22">
        <v>0</v>
      </c>
      <c r="G24" s="21"/>
      <c r="H24" s="21"/>
      <c r="I24" s="21"/>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v>0</v>
      </c>
      <c r="D31" s="29">
        <v>0</v>
      </c>
      <c r="E31" s="29">
        <v>0</v>
      </c>
      <c r="F31" s="29">
        <v>0</v>
      </c>
      <c r="G31" s="24">
        <f t="shared" ref="G31:I31" si="1">SUM(G28:G30)</f>
        <v>0</v>
      </c>
      <c r="H31" s="24">
        <f t="shared" si="1"/>
        <v>0</v>
      </c>
      <c r="I31" s="24">
        <f t="shared" si="1"/>
        <v>0</v>
      </c>
    </row>
    <row r="32" spans="1:12" x14ac:dyDescent="0.2">
      <c r="A32" s="14"/>
      <c r="B32" s="15"/>
      <c r="C32" s="30"/>
      <c r="D32" s="30"/>
      <c r="E32" s="30"/>
      <c r="F32" s="30"/>
      <c r="G32" s="21"/>
      <c r="H32" s="21"/>
      <c r="I32" s="21"/>
    </row>
    <row r="33" spans="1:9" x14ac:dyDescent="0.2">
      <c r="A33" s="14" t="s">
        <v>7</v>
      </c>
      <c r="B33" s="15"/>
      <c r="C33" s="29">
        <v>0</v>
      </c>
      <c r="D33" s="29">
        <v>0</v>
      </c>
      <c r="E33" s="29">
        <v>0</v>
      </c>
      <c r="F33" s="29">
        <v>0</v>
      </c>
      <c r="G33" s="24">
        <f>+G22+G23-G24+G31</f>
        <v>0</v>
      </c>
      <c r="H33" s="24">
        <f>+H22+H23-H24+H31</f>
        <v>0</v>
      </c>
      <c r="I33" s="24">
        <f t="shared" ref="I33" si="2">+I22+I23-I24+I31</f>
        <v>0</v>
      </c>
    </row>
    <row r="34" spans="1:9" x14ac:dyDescent="0.2">
      <c r="A34" s="27"/>
      <c r="B34" s="28"/>
      <c r="C34" s="31"/>
      <c r="D34" s="31"/>
      <c r="E34" s="30"/>
      <c r="F34" s="30"/>
      <c r="G34" s="21"/>
      <c r="H34" s="21"/>
      <c r="I34" s="21"/>
    </row>
    <row r="35" spans="1:9" x14ac:dyDescent="0.2">
      <c r="A35" s="14" t="s">
        <v>24</v>
      </c>
      <c r="B35" s="15"/>
      <c r="C35" s="31">
        <v>0</v>
      </c>
      <c r="D35" s="31">
        <v>0</v>
      </c>
      <c r="E35" s="30">
        <v>0</v>
      </c>
      <c r="F35" s="30">
        <v>0</v>
      </c>
      <c r="G35" s="21"/>
      <c r="H35" s="21"/>
      <c r="I35" s="21"/>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sheetData>
  <sheetProtection selectLockedCells="1"/>
  <mergeCells count="6">
    <mergeCell ref="A18:I18"/>
    <mergeCell ref="B5:D5"/>
    <mergeCell ref="A8:I8"/>
    <mergeCell ref="A10:I10"/>
    <mergeCell ref="A12:I12"/>
    <mergeCell ref="A14:I14"/>
  </mergeCells>
  <printOptions horizontalCentered="1"/>
  <pageMargins left="0.7" right="0.7" top="0.75" bottom="0.75" header="0.3" footer="0.3"/>
  <pageSetup scale="79"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C80B7-844E-4ABB-87DB-8E6F5E506179}">
  <sheetPr>
    <pageSetUpPr fitToPage="1"/>
  </sheetPr>
  <dimension ref="A1:I47"/>
  <sheetViews>
    <sheetView zoomScaleNormal="100" zoomScaleSheetLayoutView="70" workbookViewId="0">
      <selection activeCell="B2" sqref="B2"/>
    </sheetView>
  </sheetViews>
  <sheetFormatPr defaultColWidth="9.109375" defaultRowHeight="12.55" x14ac:dyDescent="0.2"/>
  <cols>
    <col min="1" max="2" width="14.5546875" style="3" customWidth="1"/>
    <col min="3" max="8" width="14" style="3" customWidth="1"/>
    <col min="9" max="9" width="13.109375" style="3" customWidth="1"/>
    <col min="10" max="16384" width="9.109375" style="3"/>
  </cols>
  <sheetData>
    <row r="1" spans="1:9" x14ac:dyDescent="0.2">
      <c r="A1" s="45"/>
      <c r="B1" s="45"/>
      <c r="C1" s="45"/>
      <c r="D1" s="45"/>
      <c r="E1" s="45"/>
      <c r="F1" s="45"/>
      <c r="G1" s="45"/>
      <c r="H1" s="45"/>
      <c r="I1" s="45"/>
    </row>
    <row r="2" spans="1:9" x14ac:dyDescent="0.2">
      <c r="A2" s="45" t="s">
        <v>13</v>
      </c>
      <c r="B2" s="46" t="s">
        <v>50</v>
      </c>
      <c r="C2" s="46"/>
      <c r="D2" s="46"/>
      <c r="E2" s="45"/>
      <c r="F2" s="45"/>
      <c r="G2" s="47" t="s">
        <v>14</v>
      </c>
      <c r="H2" s="46" t="s">
        <v>291</v>
      </c>
      <c r="I2" s="46"/>
    </row>
    <row r="3" spans="1:9" x14ac:dyDescent="0.2">
      <c r="A3" s="45" t="s">
        <v>22</v>
      </c>
      <c r="B3" s="46" t="s">
        <v>292</v>
      </c>
      <c r="C3" s="46"/>
      <c r="D3" s="46"/>
      <c r="E3" s="45"/>
      <c r="F3" s="45"/>
      <c r="G3" s="47" t="s">
        <v>15</v>
      </c>
      <c r="H3" s="48" t="s">
        <v>293</v>
      </c>
      <c r="I3" s="48"/>
    </row>
    <row r="4" spans="1:9" x14ac:dyDescent="0.2">
      <c r="A4" s="45" t="s">
        <v>16</v>
      </c>
      <c r="B4" s="46" t="s">
        <v>294</v>
      </c>
      <c r="C4" s="46"/>
      <c r="D4" s="46"/>
      <c r="E4" s="45"/>
      <c r="F4" s="45"/>
      <c r="G4" s="47" t="s">
        <v>18</v>
      </c>
      <c r="H4" s="46" t="s">
        <v>77</v>
      </c>
      <c r="I4" s="46"/>
    </row>
    <row r="5" spans="1:9" x14ac:dyDescent="0.2">
      <c r="A5" s="45" t="s">
        <v>17</v>
      </c>
      <c r="B5" s="46" t="s">
        <v>295</v>
      </c>
      <c r="C5" s="48"/>
      <c r="D5" s="48"/>
      <c r="E5" s="45"/>
      <c r="F5" s="45"/>
      <c r="G5" s="47" t="s">
        <v>19</v>
      </c>
      <c r="H5" s="48" t="s">
        <v>296</v>
      </c>
      <c r="I5" s="48"/>
    </row>
    <row r="6" spans="1:9" x14ac:dyDescent="0.2">
      <c r="A6" s="45"/>
      <c r="B6" s="45"/>
      <c r="C6" s="45"/>
      <c r="D6" s="45"/>
      <c r="E6" s="45"/>
      <c r="F6" s="45"/>
      <c r="G6" s="45"/>
      <c r="H6" s="45"/>
      <c r="I6" s="45"/>
    </row>
    <row r="7" spans="1:9" x14ac:dyDescent="0.2">
      <c r="A7" s="45"/>
      <c r="B7" s="45"/>
      <c r="C7" s="45"/>
      <c r="D7" s="45"/>
      <c r="E7" s="45"/>
      <c r="F7" s="45"/>
      <c r="G7" s="45"/>
      <c r="H7" s="45"/>
      <c r="I7" s="45"/>
    </row>
    <row r="8" spans="1:9" x14ac:dyDescent="0.2">
      <c r="A8" s="45" t="s">
        <v>20</v>
      </c>
      <c r="B8" s="45"/>
      <c r="C8" s="45"/>
      <c r="D8" s="45"/>
      <c r="E8" s="45"/>
      <c r="F8" s="45"/>
      <c r="G8" s="45"/>
      <c r="H8" s="45"/>
      <c r="I8" s="45"/>
    </row>
    <row r="9" spans="1:9" x14ac:dyDescent="0.2">
      <c r="A9" s="45" t="s">
        <v>297</v>
      </c>
      <c r="B9" s="45"/>
      <c r="C9" s="45"/>
      <c r="D9" s="45"/>
      <c r="E9" s="45"/>
      <c r="F9" s="45"/>
      <c r="G9" s="45"/>
      <c r="H9" s="45"/>
      <c r="I9" s="45"/>
    </row>
    <row r="10" spans="1:9" x14ac:dyDescent="0.2">
      <c r="A10" s="45" t="s">
        <v>21</v>
      </c>
      <c r="B10" s="45"/>
      <c r="C10" s="45"/>
      <c r="D10" s="45"/>
      <c r="E10" s="45"/>
      <c r="F10" s="45"/>
      <c r="G10" s="45"/>
      <c r="H10" s="45"/>
      <c r="I10" s="45"/>
    </row>
    <row r="11" spans="1:9" x14ac:dyDescent="0.2">
      <c r="A11" s="45" t="s">
        <v>298</v>
      </c>
      <c r="B11" s="45"/>
      <c r="C11" s="45"/>
      <c r="D11" s="45"/>
      <c r="E11" s="45"/>
      <c r="F11" s="45"/>
      <c r="G11" s="45"/>
      <c r="H11" s="45"/>
      <c r="I11" s="45"/>
    </row>
    <row r="12" spans="1:9" x14ac:dyDescent="0.2">
      <c r="A12" s="45" t="s">
        <v>23</v>
      </c>
      <c r="B12" s="45"/>
      <c r="C12" s="45"/>
      <c r="D12" s="45"/>
      <c r="E12" s="45"/>
      <c r="F12" s="45"/>
      <c r="G12" s="45"/>
      <c r="H12" s="45"/>
      <c r="I12" s="45"/>
    </row>
    <row r="13" spans="1:9" x14ac:dyDescent="0.2">
      <c r="A13" s="45" t="s">
        <v>299</v>
      </c>
      <c r="B13" s="45"/>
      <c r="C13" s="45"/>
      <c r="D13" s="45"/>
      <c r="E13" s="45"/>
      <c r="F13" s="45"/>
      <c r="G13" s="45"/>
      <c r="H13" s="45"/>
      <c r="I13" s="45"/>
    </row>
    <row r="14" spans="1:9" x14ac:dyDescent="0.2">
      <c r="A14" s="45" t="s">
        <v>300</v>
      </c>
      <c r="B14" s="45"/>
      <c r="C14" s="45"/>
      <c r="D14" s="45"/>
      <c r="E14" s="45"/>
      <c r="F14" s="45"/>
      <c r="G14" s="45"/>
      <c r="H14" s="45"/>
      <c r="I14" s="45"/>
    </row>
    <row r="15" spans="1:9" x14ac:dyDescent="0.2">
      <c r="A15" s="45" t="s">
        <v>301</v>
      </c>
      <c r="B15" s="45"/>
      <c r="C15" s="45"/>
      <c r="D15" s="45"/>
      <c r="E15" s="45"/>
      <c r="F15" s="45"/>
      <c r="G15" s="45"/>
      <c r="H15" s="45"/>
      <c r="I15" s="45"/>
    </row>
    <row r="16" spans="1:9" x14ac:dyDescent="0.2">
      <c r="A16" s="3" t="s">
        <v>29</v>
      </c>
      <c r="B16" s="45"/>
      <c r="C16" s="45"/>
      <c r="D16" s="45"/>
      <c r="E16" s="45"/>
      <c r="F16" s="45"/>
      <c r="G16" s="45"/>
      <c r="H16" s="45"/>
      <c r="I16" s="45"/>
    </row>
    <row r="17" spans="1:9" x14ac:dyDescent="0.2">
      <c r="A17" s="45" t="s">
        <v>302</v>
      </c>
      <c r="B17" s="45"/>
      <c r="C17" s="45"/>
      <c r="D17" s="45"/>
      <c r="E17" s="45"/>
      <c r="F17" s="45"/>
      <c r="G17" s="45"/>
      <c r="H17" s="45"/>
      <c r="I17" s="45"/>
    </row>
    <row r="18" spans="1:9" x14ac:dyDescent="0.2">
      <c r="B18" s="45"/>
      <c r="C18" s="45"/>
      <c r="D18" s="45"/>
      <c r="E18" s="45"/>
      <c r="F18" s="45"/>
      <c r="G18" s="45"/>
      <c r="H18" s="45"/>
      <c r="I18" s="45"/>
    </row>
    <row r="19" spans="1:9" x14ac:dyDescent="0.2">
      <c r="A19" s="45"/>
      <c r="B19" s="45"/>
      <c r="C19" s="45"/>
      <c r="D19" s="45"/>
      <c r="E19" s="45"/>
      <c r="F19" s="45"/>
      <c r="G19" s="45"/>
      <c r="H19" s="45"/>
      <c r="I19" s="45"/>
    </row>
    <row r="20" spans="1:9" ht="13.15" x14ac:dyDescent="0.25">
      <c r="A20" s="215" t="s">
        <v>12</v>
      </c>
      <c r="B20" s="216"/>
      <c r="C20" s="216"/>
      <c r="D20" s="216"/>
      <c r="E20" s="216"/>
      <c r="F20" s="216"/>
      <c r="G20" s="216"/>
      <c r="H20" s="216"/>
      <c r="I20" s="217"/>
    </row>
    <row r="21" spans="1:9" x14ac:dyDescent="0.2">
      <c r="A21" s="59"/>
      <c r="B21" s="60"/>
      <c r="C21" s="93" t="s">
        <v>27</v>
      </c>
      <c r="D21" s="93" t="s">
        <v>28</v>
      </c>
      <c r="E21" s="93" t="s">
        <v>31</v>
      </c>
      <c r="F21" s="93" t="s">
        <v>33</v>
      </c>
      <c r="G21" s="93" t="s">
        <v>34</v>
      </c>
      <c r="H21" s="93" t="s">
        <v>35</v>
      </c>
      <c r="I21" s="93" t="s">
        <v>36</v>
      </c>
    </row>
    <row r="22" spans="1:9" x14ac:dyDescent="0.2">
      <c r="A22" s="59"/>
      <c r="B22" s="60"/>
      <c r="C22" s="18" t="s">
        <v>10</v>
      </c>
      <c r="D22" s="99" t="s">
        <v>10</v>
      </c>
      <c r="E22" s="20" t="s">
        <v>10</v>
      </c>
      <c r="F22" s="20" t="s">
        <v>10</v>
      </c>
      <c r="G22" s="20" t="s">
        <v>10</v>
      </c>
      <c r="H22" s="20" t="s">
        <v>11</v>
      </c>
      <c r="I22" s="20" t="s">
        <v>11</v>
      </c>
    </row>
    <row r="23" spans="1:9" x14ac:dyDescent="0.2">
      <c r="A23" s="59" t="s">
        <v>0</v>
      </c>
      <c r="B23" s="60"/>
      <c r="C23" s="62"/>
      <c r="D23" s="61"/>
      <c r="E23" s="61"/>
      <c r="F23" s="61"/>
      <c r="G23" s="61"/>
      <c r="H23" s="61"/>
      <c r="I23" s="61"/>
    </row>
    <row r="24" spans="1:9" x14ac:dyDescent="0.2">
      <c r="A24" s="59" t="s">
        <v>1</v>
      </c>
      <c r="B24" s="60"/>
      <c r="C24" s="62">
        <v>20</v>
      </c>
      <c r="D24" s="61">
        <f t="shared" ref="D24:I24" si="0">C35</f>
        <v>5</v>
      </c>
      <c r="E24" s="61">
        <f t="shared" si="0"/>
        <v>0</v>
      </c>
      <c r="F24" s="61">
        <f t="shared" si="0"/>
        <v>0</v>
      </c>
      <c r="G24" s="61">
        <f t="shared" si="0"/>
        <v>0</v>
      </c>
      <c r="H24" s="61">
        <f t="shared" si="0"/>
        <v>0</v>
      </c>
      <c r="I24" s="61">
        <f t="shared" si="0"/>
        <v>0</v>
      </c>
    </row>
    <row r="25" spans="1:9" x14ac:dyDescent="0.2">
      <c r="A25" s="59" t="s">
        <v>2</v>
      </c>
      <c r="B25" s="60"/>
      <c r="C25" s="62">
        <v>126628</v>
      </c>
      <c r="D25" s="61">
        <v>55431</v>
      </c>
      <c r="E25" s="61">
        <v>52383</v>
      </c>
      <c r="F25" s="61">
        <v>6137</v>
      </c>
      <c r="G25" s="61"/>
      <c r="H25" s="61"/>
      <c r="I25" s="61"/>
    </row>
    <row r="26" spans="1:9" x14ac:dyDescent="0.2">
      <c r="A26" s="59" t="s">
        <v>3</v>
      </c>
      <c r="B26" s="60"/>
      <c r="C26" s="62">
        <v>126643</v>
      </c>
      <c r="D26" s="61">
        <v>55436</v>
      </c>
      <c r="E26" s="61">
        <v>52383</v>
      </c>
      <c r="F26" s="62">
        <v>6137</v>
      </c>
      <c r="G26" s="61"/>
      <c r="H26" s="61"/>
      <c r="I26" s="61"/>
    </row>
    <row r="27" spans="1:9" x14ac:dyDescent="0.2">
      <c r="A27" s="59"/>
      <c r="B27" s="60"/>
      <c r="C27" s="62"/>
      <c r="D27" s="61"/>
      <c r="E27" s="61"/>
      <c r="F27" s="61"/>
      <c r="G27" s="61"/>
      <c r="H27" s="61"/>
      <c r="I27" s="61"/>
    </row>
    <row r="28" spans="1:9" x14ac:dyDescent="0.2">
      <c r="A28" s="14" t="s">
        <v>4</v>
      </c>
      <c r="B28" s="11"/>
      <c r="C28" s="25"/>
      <c r="D28" s="25"/>
      <c r="E28" s="25"/>
      <c r="F28" s="25"/>
      <c r="G28" s="25"/>
      <c r="H28" s="25"/>
      <c r="I28" s="24"/>
    </row>
    <row r="29" spans="1:9" x14ac:dyDescent="0.2">
      <c r="A29" s="14" t="s">
        <v>32</v>
      </c>
      <c r="B29" s="15"/>
      <c r="C29" s="24"/>
      <c r="D29" s="26"/>
      <c r="E29" s="25"/>
      <c r="F29" s="25"/>
      <c r="G29" s="25"/>
      <c r="H29" s="25"/>
      <c r="I29" s="24"/>
    </row>
    <row r="30" spans="1:9" x14ac:dyDescent="0.2">
      <c r="A30" s="27"/>
      <c r="B30" s="28"/>
      <c r="C30" s="24"/>
      <c r="D30" s="21"/>
      <c r="E30" s="21"/>
      <c r="F30" s="21"/>
      <c r="G30" s="21"/>
      <c r="H30" s="21"/>
      <c r="I30" s="21"/>
    </row>
    <row r="31" spans="1:9" x14ac:dyDescent="0.2">
      <c r="A31" s="27"/>
      <c r="B31" s="28"/>
      <c r="C31" s="24"/>
      <c r="D31" s="21"/>
      <c r="E31" s="21"/>
      <c r="F31" s="21"/>
      <c r="G31" s="21"/>
      <c r="H31" s="21"/>
      <c r="I31" s="21"/>
    </row>
    <row r="32" spans="1:9" x14ac:dyDescent="0.2">
      <c r="A32" s="27"/>
      <c r="B32" s="28"/>
      <c r="C32" s="24"/>
      <c r="D32" s="21"/>
      <c r="E32" s="21"/>
      <c r="F32" s="21"/>
      <c r="G32" s="21"/>
      <c r="H32" s="21"/>
      <c r="I32" s="21"/>
    </row>
    <row r="33" spans="1:9" x14ac:dyDescent="0.2">
      <c r="A33" s="14" t="s">
        <v>5</v>
      </c>
      <c r="B33" s="15"/>
      <c r="C33" s="24">
        <f t="shared" ref="C33:I33" si="1">SUM(C30:C32)</f>
        <v>0</v>
      </c>
      <c r="D33" s="24">
        <f t="shared" si="1"/>
        <v>0</v>
      </c>
      <c r="E33" s="24">
        <f t="shared" si="1"/>
        <v>0</v>
      </c>
      <c r="F33" s="24">
        <f t="shared" si="1"/>
        <v>0</v>
      </c>
      <c r="G33" s="24">
        <f t="shared" si="1"/>
        <v>0</v>
      </c>
      <c r="H33" s="24">
        <f t="shared" si="1"/>
        <v>0</v>
      </c>
      <c r="I33" s="24">
        <f t="shared" si="1"/>
        <v>0</v>
      </c>
    </row>
    <row r="34" spans="1:9" x14ac:dyDescent="0.2">
      <c r="A34" s="59"/>
      <c r="B34" s="60"/>
      <c r="C34" s="62"/>
      <c r="D34" s="61"/>
      <c r="E34" s="61"/>
      <c r="F34" s="61"/>
      <c r="G34" s="61"/>
      <c r="H34" s="61"/>
      <c r="I34" s="61"/>
    </row>
    <row r="35" spans="1:9" x14ac:dyDescent="0.2">
      <c r="A35" s="59" t="s">
        <v>7</v>
      </c>
      <c r="B35" s="60"/>
      <c r="C35" s="62">
        <f>+C24+C25-C26+C33</f>
        <v>5</v>
      </c>
      <c r="D35" s="62">
        <f t="shared" ref="D35:I35" si="2">+D24+D25-D26+D33</f>
        <v>0</v>
      </c>
      <c r="E35" s="62">
        <f>+E24+E25-E26+E33</f>
        <v>0</v>
      </c>
      <c r="F35" s="62">
        <f t="shared" si="2"/>
        <v>0</v>
      </c>
      <c r="G35" s="62">
        <f>+G24+G25-G26+G33</f>
        <v>0</v>
      </c>
      <c r="H35" s="62">
        <f>+H24+H25-H26+H33</f>
        <v>0</v>
      </c>
      <c r="I35" s="62">
        <f t="shared" si="2"/>
        <v>0</v>
      </c>
    </row>
    <row r="36" spans="1:9" x14ac:dyDescent="0.2">
      <c r="A36" s="63"/>
      <c r="B36" s="64"/>
      <c r="C36" s="188"/>
      <c r="D36" s="65"/>
      <c r="E36" s="65"/>
      <c r="F36" s="61"/>
      <c r="G36" s="61"/>
      <c r="H36" s="61"/>
      <c r="I36" s="61"/>
    </row>
    <row r="37" spans="1:9" x14ac:dyDescent="0.2">
      <c r="A37" s="59" t="s">
        <v>24</v>
      </c>
      <c r="B37" s="60"/>
      <c r="C37" s="188">
        <v>25000</v>
      </c>
      <c r="D37" s="65">
        <v>1640</v>
      </c>
      <c r="E37" s="65">
        <v>21144</v>
      </c>
      <c r="F37" s="61"/>
      <c r="G37" s="61"/>
      <c r="H37" s="61"/>
      <c r="I37" s="61"/>
    </row>
    <row r="38" spans="1:9" x14ac:dyDescent="0.2">
      <c r="A38" s="63"/>
      <c r="B38" s="64"/>
      <c r="C38" s="188"/>
      <c r="D38" s="65"/>
      <c r="E38" s="65"/>
      <c r="F38" s="61"/>
      <c r="G38" s="61"/>
      <c r="H38" s="61"/>
      <c r="I38" s="61"/>
    </row>
    <row r="39" spans="1:9" x14ac:dyDescent="0.2">
      <c r="A39" s="59" t="s">
        <v>25</v>
      </c>
      <c r="B39" s="66"/>
      <c r="C39" s="67">
        <f>C35-C37</f>
        <v>-24995</v>
      </c>
      <c r="D39" s="67">
        <f t="shared" ref="D39:I39" si="3">D35-D37</f>
        <v>-1640</v>
      </c>
      <c r="E39" s="67">
        <f t="shared" si="3"/>
        <v>-21144</v>
      </c>
      <c r="F39" s="68">
        <f t="shared" si="3"/>
        <v>0</v>
      </c>
      <c r="G39" s="68">
        <f t="shared" si="3"/>
        <v>0</v>
      </c>
      <c r="H39" s="68">
        <f t="shared" si="3"/>
        <v>0</v>
      </c>
      <c r="I39" s="68">
        <f t="shared" si="3"/>
        <v>0</v>
      </c>
    </row>
    <row r="40" spans="1:9" x14ac:dyDescent="0.2">
      <c r="A40" s="69"/>
      <c r="B40" s="69"/>
      <c r="C40" s="70"/>
      <c r="D40" s="70"/>
      <c r="E40" s="70"/>
      <c r="F40" s="70"/>
      <c r="G40" s="70"/>
      <c r="H40" s="70"/>
      <c r="I40" s="70"/>
    </row>
    <row r="41" spans="1:9" x14ac:dyDescent="0.2">
      <c r="A41" s="71" t="s">
        <v>26</v>
      </c>
      <c r="B41" s="46"/>
      <c r="C41" s="38"/>
      <c r="D41" s="38"/>
      <c r="E41" s="72"/>
      <c r="F41" s="72"/>
      <c r="G41" s="72"/>
      <c r="H41" s="72"/>
      <c r="I41" s="72"/>
    </row>
    <row r="42" spans="1:9" x14ac:dyDescent="0.2">
      <c r="A42" s="73" t="s">
        <v>30</v>
      </c>
      <c r="B42" s="64"/>
      <c r="C42" s="40"/>
      <c r="D42" s="40"/>
      <c r="E42" s="65"/>
      <c r="F42" s="65"/>
      <c r="G42" s="65"/>
      <c r="H42" s="65"/>
      <c r="I42" s="65"/>
    </row>
    <row r="43" spans="1:9" x14ac:dyDescent="0.2">
      <c r="A43" s="59"/>
      <c r="B43" s="60"/>
      <c r="C43" s="61"/>
      <c r="D43" s="61"/>
      <c r="E43" s="61"/>
      <c r="F43" s="61"/>
      <c r="G43" s="61"/>
      <c r="H43" s="61"/>
      <c r="I43" s="61"/>
    </row>
    <row r="44" spans="1:9" x14ac:dyDescent="0.2">
      <c r="A44" s="59" t="s">
        <v>6</v>
      </c>
      <c r="B44" s="60"/>
      <c r="C44" s="21"/>
      <c r="D44" s="21"/>
      <c r="E44" s="61"/>
      <c r="F44" s="61"/>
      <c r="G44" s="61"/>
      <c r="H44" s="61"/>
      <c r="I44" s="61"/>
    </row>
    <row r="45" spans="1:9" x14ac:dyDescent="0.2">
      <c r="A45" s="59"/>
      <c r="B45" s="60"/>
      <c r="C45" s="21"/>
      <c r="D45" s="21"/>
      <c r="E45" s="61"/>
      <c r="F45" s="61"/>
      <c r="G45" s="61"/>
      <c r="H45" s="61"/>
      <c r="I45" s="61"/>
    </row>
    <row r="46" spans="1:9" x14ac:dyDescent="0.2">
      <c r="A46" s="73" t="s">
        <v>8</v>
      </c>
      <c r="B46" s="66"/>
      <c r="C46" s="21"/>
      <c r="D46" s="21"/>
      <c r="E46" s="61"/>
      <c r="F46" s="61"/>
      <c r="G46" s="61"/>
      <c r="H46" s="61"/>
      <c r="I46" s="61"/>
    </row>
    <row r="47" spans="1:9" x14ac:dyDescent="0.2">
      <c r="A47" s="74" t="s">
        <v>9</v>
      </c>
      <c r="B47" s="75"/>
      <c r="C47" s="21"/>
      <c r="D47" s="21"/>
      <c r="E47" s="61"/>
      <c r="F47" s="61"/>
      <c r="G47" s="61"/>
      <c r="H47" s="61"/>
      <c r="I47" s="61"/>
    </row>
  </sheetData>
  <mergeCells count="1">
    <mergeCell ref="A20:I20"/>
  </mergeCells>
  <printOptions horizontalCentered="1"/>
  <pageMargins left="0.7" right="0.7" top="0.75" bottom="0.75" header="0.3" footer="0.3"/>
  <pageSetup scale="86" orientation="landscape" r:id="rId1"/>
  <headerFooter>
    <oddHeader>&amp;C&amp;"Arial,Bold"Report on Non-General Fund Information&amp;"Arial,Regular"
for Submittal to the 2022 Legislature</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0804F0-9A9C-4714-9938-88CB76AC6374}">
  <sheetPr>
    <pageSetUpPr fitToPage="1"/>
  </sheetPr>
  <dimension ref="A1:L45"/>
  <sheetViews>
    <sheetView zoomScaleNormal="100" zoomScaleSheetLayoutView="70" workbookViewId="0">
      <selection activeCell="B2" sqref="B2"/>
    </sheetView>
  </sheetViews>
  <sheetFormatPr defaultColWidth="9.109375" defaultRowHeight="12.55" x14ac:dyDescent="0.2"/>
  <cols>
    <col min="1" max="2" width="14.5546875" style="3" customWidth="1"/>
    <col min="3" max="8" width="14" style="3" customWidth="1"/>
    <col min="9" max="9" width="13.109375" style="3" customWidth="1"/>
    <col min="10" max="16384" width="9.109375" style="3"/>
  </cols>
  <sheetData>
    <row r="1" spans="1:9" x14ac:dyDescent="0.2">
      <c r="A1" s="1"/>
      <c r="B1" s="1"/>
      <c r="C1" s="1"/>
      <c r="D1" s="1"/>
      <c r="E1" s="2"/>
      <c r="F1" s="1"/>
      <c r="G1" s="1"/>
      <c r="H1" s="1"/>
      <c r="I1" s="1"/>
    </row>
    <row r="2" spans="1:9" x14ac:dyDescent="0.2">
      <c r="A2" s="4" t="s">
        <v>13</v>
      </c>
      <c r="B2" s="5" t="s">
        <v>50</v>
      </c>
      <c r="C2" s="6"/>
      <c r="D2" s="6"/>
      <c r="E2" s="4"/>
      <c r="F2" s="4"/>
      <c r="G2" s="7" t="s">
        <v>14</v>
      </c>
      <c r="H2" s="5" t="s">
        <v>37</v>
      </c>
      <c r="I2" s="6"/>
    </row>
    <row r="3" spans="1:9" x14ac:dyDescent="0.2">
      <c r="A3" s="4" t="s">
        <v>22</v>
      </c>
      <c r="B3" s="5" t="s">
        <v>38</v>
      </c>
      <c r="C3" s="6"/>
      <c r="D3" s="6"/>
      <c r="E3" s="4"/>
      <c r="F3" s="4"/>
      <c r="G3" s="7" t="s">
        <v>15</v>
      </c>
      <c r="H3" s="8" t="s">
        <v>39</v>
      </c>
      <c r="I3" s="9"/>
    </row>
    <row r="4" spans="1:9" x14ac:dyDescent="0.2">
      <c r="A4" s="4" t="s">
        <v>16</v>
      </c>
      <c r="B4" s="5" t="s">
        <v>40</v>
      </c>
      <c r="C4" s="10"/>
      <c r="D4" s="10"/>
      <c r="E4" s="4"/>
      <c r="F4" s="4"/>
      <c r="G4" s="7" t="s">
        <v>18</v>
      </c>
      <c r="H4" s="5" t="s">
        <v>41</v>
      </c>
      <c r="I4" s="6"/>
    </row>
    <row r="5" spans="1:9" x14ac:dyDescent="0.2">
      <c r="A5" s="4" t="s">
        <v>17</v>
      </c>
      <c r="B5" s="234" t="s">
        <v>42</v>
      </c>
      <c r="C5" s="234"/>
      <c r="D5" s="234"/>
      <c r="E5" s="4"/>
      <c r="F5" s="4"/>
      <c r="G5" s="7" t="s">
        <v>19</v>
      </c>
      <c r="H5" s="8" t="s">
        <v>43</v>
      </c>
      <c r="I5" s="11"/>
    </row>
    <row r="6" spans="1:9" x14ac:dyDescent="0.2">
      <c r="A6" s="4"/>
      <c r="B6" s="12"/>
      <c r="C6" s="12"/>
      <c r="D6" s="12"/>
      <c r="E6" s="4"/>
      <c r="F6" s="4"/>
      <c r="G6" s="7"/>
      <c r="H6" s="13"/>
    </row>
    <row r="8" spans="1:9" x14ac:dyDescent="0.2">
      <c r="A8" s="214" t="s">
        <v>44</v>
      </c>
      <c r="B8" s="214"/>
      <c r="C8" s="214"/>
      <c r="D8" s="214"/>
      <c r="E8" s="214"/>
      <c r="F8" s="214"/>
      <c r="G8" s="214"/>
      <c r="H8" s="214"/>
      <c r="I8" s="214"/>
    </row>
    <row r="10" spans="1:9" x14ac:dyDescent="0.2">
      <c r="A10" s="214" t="s">
        <v>45</v>
      </c>
      <c r="B10" s="214"/>
      <c r="C10" s="214"/>
      <c r="D10" s="214"/>
      <c r="E10" s="214"/>
      <c r="F10" s="214"/>
      <c r="G10" s="214"/>
      <c r="H10" s="214"/>
      <c r="I10" s="214"/>
    </row>
    <row r="12" spans="1:9" x14ac:dyDescent="0.2">
      <c r="A12" s="232" t="s">
        <v>46</v>
      </c>
      <c r="B12" s="232"/>
      <c r="C12" s="232"/>
      <c r="D12" s="232"/>
      <c r="E12" s="232"/>
      <c r="F12" s="232"/>
      <c r="G12" s="232"/>
      <c r="H12" s="232"/>
      <c r="I12" s="232"/>
    </row>
    <row r="14" spans="1:9" x14ac:dyDescent="0.2">
      <c r="A14" s="214" t="s">
        <v>47</v>
      </c>
      <c r="B14" s="214"/>
      <c r="C14" s="214"/>
      <c r="D14" s="214"/>
      <c r="E14" s="214"/>
      <c r="F14" s="214"/>
      <c r="G14" s="214"/>
      <c r="H14" s="214"/>
      <c r="I14" s="214"/>
    </row>
    <row r="16" spans="1:9" ht="30.05" customHeight="1" x14ac:dyDescent="0.2">
      <c r="A16" s="214" t="s">
        <v>48</v>
      </c>
      <c r="B16" s="214"/>
      <c r="C16" s="214"/>
      <c r="D16" s="214"/>
      <c r="E16" s="214"/>
      <c r="F16" s="214"/>
      <c r="G16" s="214"/>
      <c r="H16" s="214"/>
      <c r="I16" s="214"/>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1">
        <v>3456362</v>
      </c>
      <c r="D21" s="22">
        <v>2092342</v>
      </c>
      <c r="E21" s="22">
        <v>936351</v>
      </c>
      <c r="F21" s="22">
        <v>4572597</v>
      </c>
      <c r="G21" s="21">
        <v>1068000</v>
      </c>
      <c r="H21" s="21">
        <v>1068000</v>
      </c>
      <c r="I21" s="21">
        <v>1068000</v>
      </c>
    </row>
    <row r="22" spans="1:12" x14ac:dyDescent="0.2">
      <c r="A22" s="14" t="s">
        <v>1</v>
      </c>
      <c r="B22" s="15"/>
      <c r="C22" s="21">
        <v>22100</v>
      </c>
      <c r="D22" s="22">
        <v>49</v>
      </c>
      <c r="E22" s="22">
        <v>2917</v>
      </c>
      <c r="F22" s="22">
        <v>481.98999999812804</v>
      </c>
      <c r="G22" s="21">
        <f t="shared" ref="G22:I22" si="0">F33</f>
        <v>46.019999998155981</v>
      </c>
      <c r="H22" s="21">
        <f t="shared" si="0"/>
        <v>64</v>
      </c>
      <c r="I22" s="21">
        <f t="shared" si="0"/>
        <v>64</v>
      </c>
    </row>
    <row r="23" spans="1:12" x14ac:dyDescent="0.2">
      <c r="A23" s="14" t="s">
        <v>2</v>
      </c>
      <c r="B23" s="15"/>
      <c r="C23" s="21">
        <v>1067245</v>
      </c>
      <c r="D23" s="22">
        <v>1005785</v>
      </c>
      <c r="E23" s="22">
        <v>928425</v>
      </c>
      <c r="F23" s="22">
        <v>1089905.96</v>
      </c>
      <c r="G23" s="21">
        <v>978813.61</v>
      </c>
      <c r="H23" s="21">
        <v>1064000</v>
      </c>
      <c r="I23" s="21">
        <v>1064000</v>
      </c>
      <c r="K23" s="23"/>
    </row>
    <row r="24" spans="1:12" x14ac:dyDescent="0.2">
      <c r="A24" s="14" t="s">
        <v>3</v>
      </c>
      <c r="B24" s="15"/>
      <c r="C24" s="21">
        <v>1089296</v>
      </c>
      <c r="D24" s="22">
        <v>1002917</v>
      </c>
      <c r="E24" s="22">
        <v>930860.01000000187</v>
      </c>
      <c r="F24" s="22">
        <v>1090341.93</v>
      </c>
      <c r="G24" s="21">
        <v>978837.85</v>
      </c>
      <c r="H24" s="21">
        <v>1064000</v>
      </c>
      <c r="I24" s="21">
        <v>1068000</v>
      </c>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c r="D31" s="29"/>
      <c r="E31" s="29"/>
      <c r="F31" s="29"/>
      <c r="G31" s="24">
        <f t="shared" ref="G31:I31" si="1">SUM(G28:G30)</f>
        <v>0</v>
      </c>
      <c r="H31" s="24">
        <f t="shared" si="1"/>
        <v>0</v>
      </c>
      <c r="I31" s="24">
        <f t="shared" si="1"/>
        <v>0</v>
      </c>
    </row>
    <row r="32" spans="1:12" x14ac:dyDescent="0.2">
      <c r="A32" s="14"/>
      <c r="B32" s="15"/>
      <c r="C32" s="30"/>
      <c r="D32" s="30"/>
      <c r="E32" s="30"/>
      <c r="F32" s="30"/>
      <c r="G32" s="21"/>
      <c r="H32" s="21"/>
      <c r="I32" s="21"/>
    </row>
    <row r="33" spans="1:9" x14ac:dyDescent="0.2">
      <c r="A33" s="14" t="s">
        <v>7</v>
      </c>
      <c r="B33" s="15"/>
      <c r="C33" s="29">
        <v>49</v>
      </c>
      <c r="D33" s="29">
        <v>2917</v>
      </c>
      <c r="E33" s="29">
        <v>481.98999999812804</v>
      </c>
      <c r="F33" s="29">
        <v>46.019999998155981</v>
      </c>
      <c r="G33" s="24">
        <v>64</v>
      </c>
      <c r="H33" s="24">
        <f>+H22+H23-H24+H31</f>
        <v>64</v>
      </c>
      <c r="I33" s="24">
        <f t="shared" ref="I33" si="2">+I22+I23-I24+I31</f>
        <v>-3936</v>
      </c>
    </row>
    <row r="34" spans="1:9" x14ac:dyDescent="0.2">
      <c r="A34" s="27"/>
      <c r="B34" s="28"/>
      <c r="C34" s="31"/>
      <c r="D34" s="31"/>
      <c r="E34" s="30"/>
      <c r="F34" s="30"/>
      <c r="G34" s="21"/>
      <c r="H34" s="21"/>
      <c r="I34" s="21"/>
    </row>
    <row r="35" spans="1:9" x14ac:dyDescent="0.2">
      <c r="A35" s="14" t="s">
        <v>24</v>
      </c>
      <c r="B35" s="15"/>
      <c r="C35" s="31"/>
      <c r="D35" s="31"/>
      <c r="E35" s="30">
        <v>344</v>
      </c>
      <c r="F35" s="30">
        <v>716.82</v>
      </c>
      <c r="G35" s="21"/>
      <c r="H35" s="21"/>
      <c r="I35" s="21"/>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87"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96A4CE-A06E-4457-B79C-BA7843804800}">
  <sheetPr>
    <pageSetUpPr fitToPage="1"/>
  </sheetPr>
  <dimension ref="A1:L45"/>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10" x14ac:dyDescent="0.2">
      <c r="A1" s="1"/>
      <c r="B1" s="1"/>
      <c r="C1" s="1"/>
      <c r="D1" s="1"/>
      <c r="E1" s="2"/>
      <c r="F1" s="1"/>
      <c r="G1" s="1"/>
      <c r="H1" s="1"/>
      <c r="I1" s="1"/>
    </row>
    <row r="2" spans="1:10" x14ac:dyDescent="0.2">
      <c r="A2" s="4" t="s">
        <v>13</v>
      </c>
      <c r="B2" s="6" t="s">
        <v>50</v>
      </c>
      <c r="C2" s="6"/>
      <c r="D2" s="6"/>
      <c r="E2" s="4"/>
      <c r="F2" s="4"/>
      <c r="G2" s="7" t="s">
        <v>14</v>
      </c>
      <c r="H2" s="6" t="s">
        <v>86</v>
      </c>
      <c r="I2" s="6"/>
    </row>
    <row r="3" spans="1:10" x14ac:dyDescent="0.2">
      <c r="A3" s="4" t="s">
        <v>22</v>
      </c>
      <c r="B3" s="6" t="s">
        <v>87</v>
      </c>
      <c r="C3" s="6"/>
      <c r="D3" s="6"/>
      <c r="E3" s="4"/>
      <c r="F3" s="4"/>
      <c r="G3" s="7" t="s">
        <v>15</v>
      </c>
      <c r="H3" s="9" t="s">
        <v>88</v>
      </c>
      <c r="I3" s="9"/>
    </row>
    <row r="4" spans="1:10" x14ac:dyDescent="0.2">
      <c r="A4" s="4" t="s">
        <v>16</v>
      </c>
      <c r="B4" s="5" t="s">
        <v>126</v>
      </c>
      <c r="C4" s="10"/>
      <c r="D4" s="10"/>
      <c r="E4" s="4"/>
      <c r="F4" s="4"/>
      <c r="G4" s="7" t="s">
        <v>18</v>
      </c>
      <c r="H4" s="6" t="s">
        <v>41</v>
      </c>
      <c r="I4" s="6"/>
    </row>
    <row r="5" spans="1:10" x14ac:dyDescent="0.2">
      <c r="A5" s="4" t="s">
        <v>17</v>
      </c>
      <c r="B5" s="234" t="s">
        <v>127</v>
      </c>
      <c r="C5" s="234"/>
      <c r="D5" s="234"/>
      <c r="E5" s="4"/>
      <c r="F5" s="4"/>
      <c r="G5" s="7" t="s">
        <v>19</v>
      </c>
      <c r="H5" s="9" t="s">
        <v>128</v>
      </c>
      <c r="I5" s="11"/>
    </row>
    <row r="6" spans="1:10" x14ac:dyDescent="0.2">
      <c r="H6" s="87"/>
      <c r="I6" s="88"/>
      <c r="J6" s="88"/>
    </row>
    <row r="7" spans="1:10" x14ac:dyDescent="0.2">
      <c r="H7" s="88"/>
      <c r="I7" s="88"/>
      <c r="J7" s="88"/>
    </row>
    <row r="8" spans="1:10" ht="27.25" customHeight="1" x14ac:dyDescent="0.2">
      <c r="A8" s="214" t="s">
        <v>129</v>
      </c>
      <c r="B8" s="214"/>
      <c r="C8" s="214"/>
      <c r="D8" s="214"/>
      <c r="E8" s="214"/>
      <c r="F8" s="214"/>
      <c r="G8" s="214"/>
      <c r="H8" s="214"/>
      <c r="I8" s="214"/>
    </row>
    <row r="10" spans="1:10" ht="27.7" customHeight="1" x14ac:dyDescent="0.2">
      <c r="A10" s="214" t="s">
        <v>130</v>
      </c>
      <c r="B10" s="214"/>
      <c r="C10" s="214"/>
      <c r="D10" s="214"/>
      <c r="E10" s="214"/>
      <c r="F10" s="214"/>
      <c r="G10" s="214"/>
      <c r="H10" s="214"/>
      <c r="I10" s="214"/>
    </row>
    <row r="12" spans="1:10" ht="53.25" customHeight="1" x14ac:dyDescent="0.2">
      <c r="A12" s="232" t="s">
        <v>131</v>
      </c>
      <c r="B12" s="232"/>
      <c r="C12" s="232"/>
      <c r="D12" s="232"/>
      <c r="E12" s="232"/>
      <c r="F12" s="232"/>
      <c r="G12" s="232"/>
      <c r="H12" s="232"/>
      <c r="I12" s="232"/>
    </row>
    <row r="14" spans="1:10" x14ac:dyDescent="0.2">
      <c r="A14" s="214" t="s">
        <v>47</v>
      </c>
      <c r="B14" s="214"/>
      <c r="C14" s="214"/>
      <c r="D14" s="214"/>
      <c r="E14" s="214"/>
      <c r="F14" s="214"/>
      <c r="G14" s="214"/>
      <c r="H14" s="214"/>
      <c r="I14" s="214"/>
    </row>
    <row r="16" spans="1:10" x14ac:dyDescent="0.2">
      <c r="A16" s="214" t="s">
        <v>132</v>
      </c>
      <c r="B16" s="214"/>
      <c r="C16" s="214"/>
      <c r="D16" s="214"/>
      <c r="E16" s="214"/>
      <c r="F16" s="214"/>
      <c r="G16" s="214"/>
      <c r="H16" s="214"/>
      <c r="I16" s="214"/>
    </row>
    <row r="18" spans="1:12" ht="13.15" x14ac:dyDescent="0.25">
      <c r="A18" s="211" t="s">
        <v>12</v>
      </c>
      <c r="B18" s="212"/>
      <c r="C18" s="212"/>
      <c r="D18" s="212"/>
      <c r="E18" s="212"/>
      <c r="F18" s="212"/>
      <c r="G18" s="212"/>
      <c r="H18" s="212"/>
      <c r="I18" s="213"/>
    </row>
    <row r="19" spans="1:12" x14ac:dyDescent="0.2">
      <c r="A19" s="14"/>
      <c r="B19" s="15"/>
      <c r="C19" s="16" t="s">
        <v>27</v>
      </c>
      <c r="D19" s="16" t="s">
        <v>28</v>
      </c>
      <c r="E19" s="16" t="s">
        <v>31</v>
      </c>
      <c r="F19" s="16" t="s">
        <v>33</v>
      </c>
      <c r="G19" s="16" t="s">
        <v>34</v>
      </c>
      <c r="H19" s="16" t="s">
        <v>35</v>
      </c>
      <c r="I19" s="16" t="s">
        <v>36</v>
      </c>
      <c r="L19" s="17"/>
    </row>
    <row r="20" spans="1:12" x14ac:dyDescent="0.2">
      <c r="A20" s="14"/>
      <c r="B20" s="15"/>
      <c r="C20" s="18" t="s">
        <v>10</v>
      </c>
      <c r="D20" s="19" t="s">
        <v>10</v>
      </c>
      <c r="E20" s="18" t="s">
        <v>10</v>
      </c>
      <c r="F20" s="18" t="s">
        <v>10</v>
      </c>
      <c r="G20" s="20" t="s">
        <v>10</v>
      </c>
      <c r="H20" s="18" t="s">
        <v>11</v>
      </c>
      <c r="I20" s="18" t="s">
        <v>11</v>
      </c>
    </row>
    <row r="21" spans="1:12" x14ac:dyDescent="0.2">
      <c r="A21" s="14" t="s">
        <v>0</v>
      </c>
      <c r="B21" s="15"/>
      <c r="C21" s="21">
        <v>0</v>
      </c>
      <c r="D21" s="22">
        <v>0</v>
      </c>
      <c r="E21" s="22">
        <v>0</v>
      </c>
      <c r="F21" s="22">
        <v>0</v>
      </c>
      <c r="G21" s="21">
        <v>0</v>
      </c>
      <c r="H21" s="21">
        <v>0</v>
      </c>
      <c r="I21" s="21">
        <v>0</v>
      </c>
    </row>
    <row r="22" spans="1:12" x14ac:dyDescent="0.2">
      <c r="A22" s="14" t="s">
        <v>1</v>
      </c>
      <c r="B22" s="15"/>
      <c r="C22" s="21">
        <v>80</v>
      </c>
      <c r="D22" s="22">
        <v>116.54999999993015</v>
      </c>
      <c r="E22" s="22">
        <v>0</v>
      </c>
      <c r="F22" s="22">
        <v>0</v>
      </c>
      <c r="G22" s="21">
        <f>F33</f>
        <v>0</v>
      </c>
      <c r="H22" s="21">
        <f>G33</f>
        <v>0</v>
      </c>
      <c r="I22" s="21">
        <f>H33</f>
        <v>0</v>
      </c>
    </row>
    <row r="23" spans="1:12" x14ac:dyDescent="0.2">
      <c r="A23" s="14" t="s">
        <v>2</v>
      </c>
      <c r="B23" s="15"/>
      <c r="C23" s="21">
        <v>727740.61</v>
      </c>
      <c r="D23" s="22">
        <v>272501.39</v>
      </c>
      <c r="E23" s="22">
        <v>0</v>
      </c>
      <c r="F23" s="22">
        <v>0</v>
      </c>
      <c r="G23" s="21">
        <v>0</v>
      </c>
      <c r="H23" s="21">
        <v>0</v>
      </c>
      <c r="I23" s="21">
        <v>0</v>
      </c>
    </row>
    <row r="24" spans="1:12" x14ac:dyDescent="0.2">
      <c r="A24" s="14" t="s">
        <v>3</v>
      </c>
      <c r="B24" s="15"/>
      <c r="C24" s="21">
        <v>727704.06</v>
      </c>
      <c r="D24" s="22">
        <v>272617.94</v>
      </c>
      <c r="E24" s="22">
        <v>0</v>
      </c>
      <c r="F24" s="22">
        <v>0</v>
      </c>
      <c r="G24" s="21">
        <v>0</v>
      </c>
      <c r="H24" s="21">
        <v>0</v>
      </c>
      <c r="I24" s="21">
        <v>0</v>
      </c>
    </row>
    <row r="25" spans="1:12" x14ac:dyDescent="0.2">
      <c r="A25" s="14"/>
      <c r="B25" s="15"/>
      <c r="C25" s="24"/>
      <c r="D25" s="21"/>
      <c r="E25" s="21"/>
      <c r="F25" s="21"/>
      <c r="G25" s="21"/>
      <c r="H25" s="21"/>
      <c r="I25" s="21"/>
    </row>
    <row r="26" spans="1:12" x14ac:dyDescent="0.2">
      <c r="A26" s="14" t="s">
        <v>4</v>
      </c>
      <c r="B26" s="11"/>
      <c r="C26" s="25"/>
      <c r="D26" s="25"/>
      <c r="E26" s="25"/>
      <c r="F26" s="25"/>
      <c r="G26" s="25"/>
      <c r="H26" s="25"/>
      <c r="I26" s="24"/>
    </row>
    <row r="27" spans="1:12" x14ac:dyDescent="0.2">
      <c r="A27" s="14" t="s">
        <v>32</v>
      </c>
      <c r="B27" s="15"/>
      <c r="C27" s="24"/>
      <c r="D27" s="26"/>
      <c r="E27" s="25"/>
      <c r="F27" s="25"/>
      <c r="G27" s="25"/>
      <c r="H27" s="25"/>
      <c r="I27" s="24"/>
    </row>
    <row r="28" spans="1:12" x14ac:dyDescent="0.2">
      <c r="A28" s="27"/>
      <c r="B28" s="28"/>
      <c r="C28" s="24"/>
      <c r="D28" s="21"/>
      <c r="E28" s="21"/>
      <c r="F28" s="21"/>
      <c r="G28" s="21"/>
      <c r="H28" s="21"/>
      <c r="I28" s="21"/>
    </row>
    <row r="29" spans="1:12" x14ac:dyDescent="0.2">
      <c r="A29" s="27"/>
      <c r="B29" s="28"/>
      <c r="C29" s="24"/>
      <c r="D29" s="21"/>
      <c r="E29" s="21"/>
      <c r="F29" s="21"/>
      <c r="G29" s="21"/>
      <c r="H29" s="21"/>
      <c r="I29" s="21"/>
    </row>
    <row r="30" spans="1:12" x14ac:dyDescent="0.2">
      <c r="A30" s="27"/>
      <c r="B30" s="28"/>
      <c r="C30" s="24"/>
      <c r="D30" s="21"/>
      <c r="E30" s="21"/>
      <c r="F30" s="21"/>
      <c r="G30" s="21"/>
      <c r="H30" s="21"/>
      <c r="I30" s="21"/>
    </row>
    <row r="31" spans="1:12" x14ac:dyDescent="0.2">
      <c r="A31" s="14" t="s">
        <v>5</v>
      </c>
      <c r="B31" s="15"/>
      <c r="C31" s="29">
        <v>0</v>
      </c>
      <c r="D31" s="29">
        <v>0</v>
      </c>
      <c r="E31" s="29">
        <v>0</v>
      </c>
      <c r="F31" s="29">
        <v>0</v>
      </c>
      <c r="G31" s="24">
        <f>SUM(G28:G30)</f>
        <v>0</v>
      </c>
      <c r="H31" s="24">
        <f>SUM(H28:H30)</f>
        <v>0</v>
      </c>
      <c r="I31" s="24">
        <f>SUM(I28:I30)</f>
        <v>0</v>
      </c>
    </row>
    <row r="32" spans="1:12" x14ac:dyDescent="0.2">
      <c r="A32" s="14"/>
      <c r="B32" s="15"/>
      <c r="C32" s="30"/>
      <c r="D32" s="30"/>
      <c r="E32" s="30"/>
      <c r="F32" s="30"/>
      <c r="G32" s="21"/>
      <c r="H32" s="21"/>
      <c r="I32" s="21"/>
    </row>
    <row r="33" spans="1:9" x14ac:dyDescent="0.2">
      <c r="A33" s="14" t="s">
        <v>7</v>
      </c>
      <c r="B33" s="15"/>
      <c r="C33" s="29">
        <v>116.54999999993015</v>
      </c>
      <c r="D33" s="29">
        <v>0</v>
      </c>
      <c r="E33" s="29">
        <v>0</v>
      </c>
      <c r="F33" s="29">
        <v>0</v>
      </c>
      <c r="G33" s="24">
        <f>+G22+G23-G24+G31</f>
        <v>0</v>
      </c>
      <c r="H33" s="24">
        <f>+H22+H23-H24+H31</f>
        <v>0</v>
      </c>
      <c r="I33" s="24">
        <f>+I22+I23-I24+I31</f>
        <v>0</v>
      </c>
    </row>
    <row r="34" spans="1:9" x14ac:dyDescent="0.2">
      <c r="A34" s="27"/>
      <c r="B34" s="28"/>
      <c r="C34" s="31"/>
      <c r="D34" s="31"/>
      <c r="E34" s="30"/>
      <c r="F34" s="30"/>
      <c r="G34" s="21"/>
      <c r="H34" s="21"/>
      <c r="I34" s="21"/>
    </row>
    <row r="35" spans="1:9" x14ac:dyDescent="0.2">
      <c r="A35" s="14" t="s">
        <v>24</v>
      </c>
      <c r="B35" s="15"/>
      <c r="C35" s="31">
        <v>132219</v>
      </c>
      <c r="D35" s="31">
        <v>0</v>
      </c>
      <c r="E35" s="30">
        <v>0</v>
      </c>
      <c r="F35" s="30">
        <v>0</v>
      </c>
      <c r="G35" s="21">
        <v>0</v>
      </c>
      <c r="H35" s="21">
        <v>0</v>
      </c>
      <c r="I35" s="21">
        <v>0</v>
      </c>
    </row>
    <row r="36" spans="1:9" x14ac:dyDescent="0.2">
      <c r="A36" s="27"/>
      <c r="B36" s="28"/>
      <c r="C36" s="31"/>
      <c r="D36" s="31"/>
      <c r="E36" s="30"/>
      <c r="F36" s="30"/>
      <c r="G36" s="21"/>
      <c r="H36" s="21"/>
      <c r="I36" s="21"/>
    </row>
    <row r="37" spans="1:9" x14ac:dyDescent="0.2">
      <c r="A37" s="14" t="s">
        <v>25</v>
      </c>
      <c r="B37" s="32"/>
      <c r="C37" s="33" t="s">
        <v>49</v>
      </c>
      <c r="D37" s="33" t="s">
        <v>49</v>
      </c>
      <c r="E37" s="33" t="s">
        <v>49</v>
      </c>
      <c r="F37" s="33" t="s">
        <v>49</v>
      </c>
      <c r="G37" s="34" t="s">
        <v>49</v>
      </c>
      <c r="H37" s="34" t="s">
        <v>49</v>
      </c>
      <c r="I37" s="34" t="s">
        <v>49</v>
      </c>
    </row>
    <row r="38" spans="1:9" x14ac:dyDescent="0.2">
      <c r="A38" s="35"/>
      <c r="B38" s="35"/>
      <c r="C38" s="36"/>
      <c r="D38" s="36"/>
      <c r="E38" s="36"/>
      <c r="F38" s="36"/>
      <c r="G38" s="36"/>
      <c r="H38" s="36"/>
      <c r="I38" s="36"/>
    </row>
    <row r="39" spans="1:9" x14ac:dyDescent="0.2">
      <c r="A39" s="37" t="s">
        <v>26</v>
      </c>
      <c r="B39" s="10"/>
      <c r="C39" s="38"/>
      <c r="D39" s="38"/>
      <c r="E39" s="38"/>
      <c r="F39" s="38"/>
      <c r="G39" s="38"/>
      <c r="H39" s="38"/>
      <c r="I39" s="38"/>
    </row>
    <row r="40" spans="1:9" x14ac:dyDescent="0.2">
      <c r="A40" s="39" t="s">
        <v>30</v>
      </c>
      <c r="B40" s="28"/>
      <c r="C40" s="40"/>
      <c r="D40" s="40"/>
      <c r="E40" s="40"/>
      <c r="F40" s="40"/>
      <c r="G40" s="40"/>
      <c r="H40" s="40"/>
      <c r="I40" s="40"/>
    </row>
    <row r="41" spans="1:9" x14ac:dyDescent="0.2">
      <c r="A41" s="14"/>
      <c r="B41" s="15"/>
      <c r="C41" s="21"/>
      <c r="D41" s="21"/>
      <c r="E41" s="21"/>
      <c r="F41" s="21"/>
      <c r="G41" s="21"/>
      <c r="H41" s="21"/>
      <c r="I41" s="21"/>
    </row>
    <row r="42" spans="1:9" x14ac:dyDescent="0.2">
      <c r="A42" s="14" t="s">
        <v>6</v>
      </c>
      <c r="B42" s="15"/>
      <c r="C42" s="21"/>
      <c r="D42" s="21"/>
      <c r="E42" s="21"/>
      <c r="F42" s="21"/>
      <c r="G42" s="21"/>
      <c r="H42" s="21"/>
      <c r="I42" s="21"/>
    </row>
    <row r="43" spans="1:9" x14ac:dyDescent="0.2">
      <c r="A43" s="14"/>
      <c r="B43" s="15"/>
      <c r="C43" s="21"/>
      <c r="D43" s="21"/>
      <c r="E43" s="21"/>
      <c r="F43" s="21"/>
      <c r="G43" s="21"/>
      <c r="H43" s="21"/>
      <c r="I43" s="21"/>
    </row>
    <row r="44" spans="1:9" x14ac:dyDescent="0.2">
      <c r="A44" s="39" t="s">
        <v>8</v>
      </c>
      <c r="B44" s="32"/>
      <c r="C44" s="21"/>
      <c r="D44" s="21"/>
      <c r="E44" s="21"/>
      <c r="F44" s="21"/>
      <c r="G44" s="21"/>
      <c r="H44" s="21"/>
      <c r="I44" s="21"/>
    </row>
    <row r="45" spans="1:9" x14ac:dyDescent="0.2">
      <c r="A45" s="41" t="s">
        <v>9</v>
      </c>
      <c r="B45" s="42"/>
      <c r="C45" s="21"/>
      <c r="D45" s="21"/>
      <c r="E45" s="21"/>
      <c r="F45" s="21"/>
      <c r="G45" s="21"/>
      <c r="H45" s="21"/>
      <c r="I45" s="21"/>
    </row>
  </sheetData>
  <sheetProtection selectLockedCells="1"/>
  <mergeCells count="7">
    <mergeCell ref="A18:I18"/>
    <mergeCell ref="B5:D5"/>
    <mergeCell ref="A8:I8"/>
    <mergeCell ref="A10:I10"/>
    <mergeCell ref="A12:I12"/>
    <mergeCell ref="A14:I14"/>
    <mergeCell ref="A16:I16"/>
  </mergeCells>
  <printOptions horizontalCentered="1"/>
  <pageMargins left="0.7" right="0.7" top="0.75" bottom="0.75" header="0.3" footer="0.3"/>
  <pageSetup scale="80" orientation="landscape" r:id="rId1"/>
  <headerFooter alignWithMargins="0">
    <oddHeader>&amp;C&amp;"Arial,Bold"Report on Non-General Fund Information
&amp;"Arial,Regular"for Submittal to the 2022 Legislature</oddHeader>
    <oddFooter>&amp;LForm 37-47 (rev. 9/7/21)</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F47A1-61A1-4421-9CE0-FF5F0D8D8959}">
  <sheetPr>
    <pageSetUpPr fitToPage="1"/>
  </sheetPr>
  <dimension ref="A1:P46"/>
  <sheetViews>
    <sheetView zoomScaleNormal="100" zoomScaleSheetLayoutView="70" workbookViewId="0">
      <selection activeCell="B2" sqref="B2"/>
    </sheetView>
  </sheetViews>
  <sheetFormatPr defaultColWidth="9.109375" defaultRowHeight="12.55" x14ac:dyDescent="0.2"/>
  <cols>
    <col min="1" max="2" width="14.6640625" style="3" customWidth="1"/>
    <col min="3" max="8" width="14" style="3" customWidth="1"/>
    <col min="9" max="9" width="13.109375" style="3" customWidth="1"/>
    <col min="10" max="16384" width="9.109375" style="3"/>
  </cols>
  <sheetData>
    <row r="1" spans="1:10" x14ac:dyDescent="0.2">
      <c r="A1" s="1"/>
      <c r="B1" s="1"/>
      <c r="C1" s="1"/>
      <c r="D1" s="1"/>
      <c r="E1" s="2"/>
      <c r="F1" s="1"/>
      <c r="G1" s="1"/>
      <c r="H1" s="1"/>
      <c r="I1" s="1"/>
    </row>
    <row r="2" spans="1:10" x14ac:dyDescent="0.2">
      <c r="A2" s="4" t="s">
        <v>13</v>
      </c>
      <c r="B2" s="6" t="s">
        <v>50</v>
      </c>
      <c r="C2" s="6"/>
      <c r="D2" s="6"/>
      <c r="E2" s="4"/>
      <c r="F2" s="4"/>
      <c r="G2" s="7" t="s">
        <v>14</v>
      </c>
      <c r="H2" s="6" t="s">
        <v>86</v>
      </c>
      <c r="I2" s="6"/>
    </row>
    <row r="3" spans="1:10" x14ac:dyDescent="0.2">
      <c r="A3" s="4" t="s">
        <v>22</v>
      </c>
      <c r="B3" s="6" t="s">
        <v>87</v>
      </c>
      <c r="C3" s="6"/>
      <c r="D3" s="6"/>
      <c r="E3" s="4"/>
      <c r="F3" s="4"/>
      <c r="G3" s="7" t="s">
        <v>15</v>
      </c>
      <c r="H3" s="9" t="s">
        <v>88</v>
      </c>
      <c r="I3" s="9"/>
    </row>
    <row r="4" spans="1:10" x14ac:dyDescent="0.2">
      <c r="A4" s="4" t="s">
        <v>16</v>
      </c>
      <c r="B4" s="5" t="s">
        <v>133</v>
      </c>
      <c r="C4" s="10"/>
      <c r="D4" s="10"/>
      <c r="E4" s="4"/>
      <c r="F4" s="4"/>
      <c r="G4" s="7" t="s">
        <v>18</v>
      </c>
      <c r="H4" s="6" t="s">
        <v>41</v>
      </c>
      <c r="I4" s="6"/>
    </row>
    <row r="5" spans="1:10" ht="12.7" customHeight="1" x14ac:dyDescent="0.2">
      <c r="A5" s="4" t="s">
        <v>17</v>
      </c>
      <c r="B5" s="5" t="s">
        <v>127</v>
      </c>
      <c r="C5" s="89"/>
      <c r="D5" s="89"/>
      <c r="E5" s="90"/>
      <c r="F5" s="4"/>
      <c r="G5" s="7" t="s">
        <v>19</v>
      </c>
      <c r="H5" s="9" t="s">
        <v>134</v>
      </c>
      <c r="I5" s="11"/>
    </row>
    <row r="6" spans="1:10" x14ac:dyDescent="0.2">
      <c r="H6" s="87"/>
      <c r="I6" s="88"/>
      <c r="J6" s="88"/>
    </row>
    <row r="7" spans="1:10" x14ac:dyDescent="0.2">
      <c r="H7" s="88"/>
      <c r="I7" s="88"/>
      <c r="J7" s="88"/>
    </row>
    <row r="8" spans="1:10" ht="43.55" customHeight="1" x14ac:dyDescent="0.2">
      <c r="A8" s="214" t="s">
        <v>135</v>
      </c>
      <c r="B8" s="214"/>
      <c r="C8" s="214"/>
      <c r="D8" s="214"/>
      <c r="E8" s="214"/>
      <c r="F8" s="214"/>
      <c r="G8" s="214"/>
      <c r="H8" s="214"/>
      <c r="I8" s="214"/>
    </row>
    <row r="10" spans="1:10" ht="27.7" customHeight="1" x14ac:dyDescent="0.2">
      <c r="A10" s="214" t="s">
        <v>136</v>
      </c>
      <c r="B10" s="214"/>
      <c r="C10" s="214"/>
      <c r="D10" s="214"/>
      <c r="E10" s="214"/>
      <c r="F10" s="214"/>
      <c r="G10" s="214"/>
      <c r="H10" s="214"/>
      <c r="I10" s="214"/>
    </row>
    <row r="12" spans="1:10" ht="67.5" customHeight="1" x14ac:dyDescent="0.2">
      <c r="A12" s="232" t="s">
        <v>137</v>
      </c>
      <c r="B12" s="232"/>
      <c r="C12" s="232"/>
      <c r="D12" s="232"/>
      <c r="E12" s="232"/>
      <c r="F12" s="232"/>
      <c r="G12" s="232"/>
      <c r="H12" s="232"/>
      <c r="I12" s="232"/>
    </row>
    <row r="13" spans="1:10" ht="95.5" customHeight="1" x14ac:dyDescent="0.2">
      <c r="A13" s="235" t="s">
        <v>138</v>
      </c>
      <c r="B13" s="236"/>
      <c r="C13" s="236"/>
      <c r="D13" s="236"/>
      <c r="E13" s="236"/>
      <c r="F13" s="236"/>
      <c r="G13" s="236"/>
      <c r="H13" s="236"/>
      <c r="I13" s="236"/>
    </row>
    <row r="15" spans="1:10" x14ac:dyDescent="0.2">
      <c r="A15" s="214" t="s">
        <v>139</v>
      </c>
      <c r="B15" s="214"/>
      <c r="C15" s="214"/>
      <c r="D15" s="214"/>
      <c r="E15" s="214"/>
      <c r="F15" s="214"/>
      <c r="G15" s="214"/>
      <c r="H15" s="214"/>
      <c r="I15" s="214"/>
    </row>
    <row r="17" spans="1:16" ht="29.3" customHeight="1" x14ac:dyDescent="0.2">
      <c r="A17" s="214" t="s">
        <v>140</v>
      </c>
      <c r="B17" s="214"/>
      <c r="C17" s="214"/>
      <c r="D17" s="214"/>
      <c r="E17" s="214"/>
      <c r="F17" s="214"/>
      <c r="G17" s="214"/>
      <c r="H17" s="214"/>
      <c r="I17" s="214"/>
    </row>
    <row r="18" spans="1:16" ht="15.05" x14ac:dyDescent="0.3">
      <c r="P18" s="91"/>
    </row>
    <row r="19" spans="1:16" ht="13.15" x14ac:dyDescent="0.25">
      <c r="A19" s="211" t="s">
        <v>12</v>
      </c>
      <c r="B19" s="212"/>
      <c r="C19" s="212"/>
      <c r="D19" s="212"/>
      <c r="E19" s="212"/>
      <c r="F19" s="212"/>
      <c r="G19" s="212"/>
      <c r="H19" s="212"/>
      <c r="I19" s="213"/>
    </row>
    <row r="20" spans="1:16" x14ac:dyDescent="0.2">
      <c r="A20" s="14"/>
      <c r="B20" s="15"/>
      <c r="C20" s="16" t="s">
        <v>27</v>
      </c>
      <c r="D20" s="16" t="s">
        <v>28</v>
      </c>
      <c r="E20" s="16" t="s">
        <v>31</v>
      </c>
      <c r="F20" s="16" t="s">
        <v>33</v>
      </c>
      <c r="G20" s="16" t="s">
        <v>34</v>
      </c>
      <c r="H20" s="16" t="s">
        <v>35</v>
      </c>
      <c r="I20" s="16" t="s">
        <v>36</v>
      </c>
      <c r="L20" s="17"/>
    </row>
    <row r="21" spans="1:16" x14ac:dyDescent="0.2">
      <c r="A21" s="14"/>
      <c r="B21" s="15"/>
      <c r="C21" s="18" t="s">
        <v>10</v>
      </c>
      <c r="D21" s="19" t="s">
        <v>10</v>
      </c>
      <c r="E21" s="18" t="s">
        <v>10</v>
      </c>
      <c r="F21" s="18" t="s">
        <v>10</v>
      </c>
      <c r="G21" s="20" t="s">
        <v>10</v>
      </c>
      <c r="H21" s="18" t="s">
        <v>11</v>
      </c>
      <c r="I21" s="18" t="s">
        <v>11</v>
      </c>
    </row>
    <row r="22" spans="1:16" x14ac:dyDescent="0.2">
      <c r="A22" s="14" t="s">
        <v>0</v>
      </c>
      <c r="B22" s="15"/>
      <c r="C22" s="21">
        <v>8430783</v>
      </c>
      <c r="D22" s="22">
        <v>2836945</v>
      </c>
      <c r="E22" s="22">
        <v>8430783</v>
      </c>
      <c r="F22" s="22">
        <v>0</v>
      </c>
      <c r="G22" s="21">
        <v>0</v>
      </c>
      <c r="H22" s="21">
        <v>0</v>
      </c>
      <c r="I22" s="21">
        <v>0</v>
      </c>
    </row>
    <row r="23" spans="1:16" x14ac:dyDescent="0.2">
      <c r="A23" s="14" t="s">
        <v>1</v>
      </c>
      <c r="B23" s="15"/>
      <c r="C23" s="21">
        <v>131947</v>
      </c>
      <c r="D23" s="22">
        <v>37.990000000223517</v>
      </c>
      <c r="E23" s="22">
        <v>4.000000050291419E-2</v>
      </c>
      <c r="F23" s="22">
        <v>4.000000050291419E-2</v>
      </c>
      <c r="G23" s="21">
        <f>F34</f>
        <v>4.000000050291419E-2</v>
      </c>
      <c r="H23" s="21">
        <f>G34</f>
        <v>4.000000050291419E-2</v>
      </c>
      <c r="I23" s="21">
        <f>H34</f>
        <v>4.000000050291419E-2</v>
      </c>
    </row>
    <row r="24" spans="1:16" x14ac:dyDescent="0.2">
      <c r="A24" s="14" t="s">
        <v>2</v>
      </c>
      <c r="B24" s="15"/>
      <c r="C24" s="21">
        <v>3241657.08</v>
      </c>
      <c r="D24" s="22">
        <v>2558458.4900000002</v>
      </c>
      <c r="E24" s="22">
        <v>0</v>
      </c>
      <c r="F24" s="22">
        <v>0</v>
      </c>
      <c r="G24" s="21">
        <v>0</v>
      </c>
      <c r="H24" s="21">
        <v>0</v>
      </c>
      <c r="I24" s="21">
        <v>0</v>
      </c>
    </row>
    <row r="25" spans="1:16" x14ac:dyDescent="0.2">
      <c r="A25" s="14" t="s">
        <v>3</v>
      </c>
      <c r="B25" s="15"/>
      <c r="C25" s="21">
        <v>3373566.09</v>
      </c>
      <c r="D25" s="22">
        <v>2558496.44</v>
      </c>
      <c r="E25" s="22">
        <v>0</v>
      </c>
      <c r="F25" s="22">
        <v>0</v>
      </c>
      <c r="G25" s="21">
        <v>0</v>
      </c>
      <c r="H25" s="21">
        <v>0</v>
      </c>
      <c r="I25" s="21">
        <v>0</v>
      </c>
    </row>
    <row r="26" spans="1:16" x14ac:dyDescent="0.2">
      <c r="A26" s="14"/>
      <c r="B26" s="15"/>
      <c r="C26" s="24"/>
      <c r="D26" s="21"/>
      <c r="E26" s="21"/>
      <c r="F26" s="21"/>
      <c r="G26" s="21"/>
      <c r="H26" s="21"/>
      <c r="I26" s="21"/>
    </row>
    <row r="27" spans="1:16" x14ac:dyDescent="0.2">
      <c r="A27" s="14" t="s">
        <v>4</v>
      </c>
      <c r="B27" s="11"/>
      <c r="C27" s="25"/>
      <c r="D27" s="25"/>
      <c r="E27" s="25"/>
      <c r="F27" s="25"/>
      <c r="G27" s="25"/>
      <c r="H27" s="25"/>
      <c r="I27" s="24"/>
    </row>
    <row r="28" spans="1:16" x14ac:dyDescent="0.2">
      <c r="A28" s="14" t="s">
        <v>32</v>
      </c>
      <c r="B28" s="15"/>
      <c r="C28" s="24"/>
      <c r="D28" s="26"/>
      <c r="E28" s="25"/>
      <c r="F28" s="25"/>
      <c r="G28" s="25"/>
      <c r="H28" s="25"/>
      <c r="I28" s="24"/>
    </row>
    <row r="29" spans="1:16" x14ac:dyDescent="0.2">
      <c r="A29" s="27"/>
      <c r="B29" s="28"/>
      <c r="C29" s="24"/>
      <c r="D29" s="21"/>
      <c r="E29" s="21"/>
      <c r="F29" s="21"/>
      <c r="G29" s="21"/>
      <c r="H29" s="21"/>
      <c r="I29" s="21"/>
    </row>
    <row r="30" spans="1:16" x14ac:dyDescent="0.2">
      <c r="A30" s="27"/>
      <c r="B30" s="28"/>
      <c r="C30" s="24"/>
      <c r="D30" s="21"/>
      <c r="E30" s="21"/>
      <c r="F30" s="21"/>
      <c r="G30" s="21"/>
      <c r="H30" s="21"/>
      <c r="I30" s="21"/>
    </row>
    <row r="31" spans="1:16" x14ac:dyDescent="0.2">
      <c r="A31" s="27"/>
      <c r="B31" s="28"/>
      <c r="C31" s="24"/>
      <c r="D31" s="21"/>
      <c r="E31" s="21"/>
      <c r="F31" s="21"/>
      <c r="G31" s="21"/>
      <c r="H31" s="21"/>
      <c r="I31" s="21"/>
    </row>
    <row r="32" spans="1:16" x14ac:dyDescent="0.2">
      <c r="A32" s="14" t="s">
        <v>5</v>
      </c>
      <c r="B32" s="15"/>
      <c r="C32" s="29">
        <v>0</v>
      </c>
      <c r="D32" s="29">
        <v>0</v>
      </c>
      <c r="E32" s="29">
        <v>0</v>
      </c>
      <c r="F32" s="29">
        <v>0</v>
      </c>
      <c r="G32" s="24">
        <f>SUM(G29:G31)</f>
        <v>0</v>
      </c>
      <c r="H32" s="24">
        <f>SUM(H29:H31)</f>
        <v>0</v>
      </c>
      <c r="I32" s="24">
        <f>SUM(I29:I31)</f>
        <v>0</v>
      </c>
    </row>
    <row r="33" spans="1:9" x14ac:dyDescent="0.2">
      <c r="A33" s="14"/>
      <c r="B33" s="15"/>
      <c r="C33" s="30"/>
      <c r="D33" s="30"/>
      <c r="E33" s="30"/>
      <c r="F33" s="30"/>
      <c r="G33" s="21"/>
      <c r="H33" s="21"/>
      <c r="I33" s="21"/>
    </row>
    <row r="34" spans="1:9" x14ac:dyDescent="0.2">
      <c r="A34" s="14" t="s">
        <v>7</v>
      </c>
      <c r="B34" s="15"/>
      <c r="C34" s="29">
        <v>37.990000000223517</v>
      </c>
      <c r="D34" s="29">
        <v>4.000000050291419E-2</v>
      </c>
      <c r="E34" s="29">
        <v>4.000000050291419E-2</v>
      </c>
      <c r="F34" s="29">
        <v>4.000000050291419E-2</v>
      </c>
      <c r="G34" s="24">
        <f>+G23+G24-G25+G32</f>
        <v>4.000000050291419E-2</v>
      </c>
      <c r="H34" s="24">
        <f>+H23+H24-H25+H32</f>
        <v>4.000000050291419E-2</v>
      </c>
      <c r="I34" s="24">
        <f>+I23+I24-I25+I32</f>
        <v>4.000000050291419E-2</v>
      </c>
    </row>
    <row r="35" spans="1:9" x14ac:dyDescent="0.2">
      <c r="A35" s="27"/>
      <c r="B35" s="28"/>
      <c r="C35" s="31"/>
      <c r="D35" s="31"/>
      <c r="E35" s="30"/>
      <c r="F35" s="30"/>
      <c r="G35" s="21"/>
      <c r="H35" s="21"/>
      <c r="I35" s="21"/>
    </row>
    <row r="36" spans="1:9" x14ac:dyDescent="0.2">
      <c r="A36" s="14" t="s">
        <v>24</v>
      </c>
      <c r="B36" s="15"/>
      <c r="C36" s="31">
        <v>2032816.61</v>
      </c>
      <c r="D36" s="31">
        <v>151254.48000000001</v>
      </c>
      <c r="E36" s="30">
        <v>0</v>
      </c>
      <c r="F36" s="30">
        <v>17846.349999999999</v>
      </c>
      <c r="G36" s="21">
        <v>0</v>
      </c>
      <c r="H36" s="21">
        <v>0</v>
      </c>
      <c r="I36" s="21">
        <v>0</v>
      </c>
    </row>
    <row r="37" spans="1:9" x14ac:dyDescent="0.2">
      <c r="A37" s="27"/>
      <c r="B37" s="28"/>
      <c r="C37" s="31"/>
      <c r="D37" s="31"/>
      <c r="E37" s="30"/>
      <c r="F37" s="30"/>
      <c r="G37" s="21"/>
      <c r="H37" s="21"/>
      <c r="I37" s="21"/>
    </row>
    <row r="38" spans="1:9" x14ac:dyDescent="0.2">
      <c r="A38" s="14" t="s">
        <v>25</v>
      </c>
      <c r="B38" s="32"/>
      <c r="C38" s="33" t="s">
        <v>49</v>
      </c>
      <c r="D38" s="33" t="s">
        <v>49</v>
      </c>
      <c r="E38" s="33" t="s">
        <v>49</v>
      </c>
      <c r="F38" s="33" t="s">
        <v>49</v>
      </c>
      <c r="G38" s="34" t="s">
        <v>49</v>
      </c>
      <c r="H38" s="34" t="s">
        <v>49</v>
      </c>
      <c r="I38" s="34" t="s">
        <v>49</v>
      </c>
    </row>
    <row r="39" spans="1:9" x14ac:dyDescent="0.2">
      <c r="A39" s="35"/>
      <c r="B39" s="35"/>
      <c r="C39" s="36"/>
      <c r="D39" s="36"/>
      <c r="E39" s="36"/>
      <c r="F39" s="36"/>
      <c r="G39" s="36"/>
      <c r="H39" s="36"/>
      <c r="I39" s="36"/>
    </row>
    <row r="40" spans="1:9" x14ac:dyDescent="0.2">
      <c r="A40" s="37" t="s">
        <v>26</v>
      </c>
      <c r="B40" s="10"/>
      <c r="C40" s="38"/>
      <c r="D40" s="38"/>
      <c r="E40" s="38"/>
      <c r="F40" s="38"/>
      <c r="G40" s="38"/>
      <c r="H40" s="38"/>
      <c r="I40" s="38"/>
    </row>
    <row r="41" spans="1:9" x14ac:dyDescent="0.2">
      <c r="A41" s="39" t="s">
        <v>30</v>
      </c>
      <c r="B41" s="28"/>
      <c r="C41" s="40"/>
      <c r="D41" s="40"/>
      <c r="E41" s="40"/>
      <c r="F41" s="40"/>
      <c r="G41" s="40"/>
      <c r="H41" s="40"/>
      <c r="I41" s="40"/>
    </row>
    <row r="42" spans="1:9" x14ac:dyDescent="0.2">
      <c r="A42" s="14"/>
      <c r="B42" s="15"/>
      <c r="C42" s="21"/>
      <c r="D42" s="21"/>
      <c r="E42" s="21"/>
      <c r="F42" s="21"/>
      <c r="G42" s="21"/>
      <c r="H42" s="21"/>
      <c r="I42" s="21"/>
    </row>
    <row r="43" spans="1:9" x14ac:dyDescent="0.2">
      <c r="A43" s="14" t="s">
        <v>6</v>
      </c>
      <c r="B43" s="15"/>
      <c r="C43" s="21"/>
      <c r="D43" s="21"/>
      <c r="E43" s="21"/>
      <c r="F43" s="21"/>
      <c r="G43" s="21"/>
      <c r="H43" s="21"/>
      <c r="I43" s="21"/>
    </row>
    <row r="44" spans="1:9" x14ac:dyDescent="0.2">
      <c r="A44" s="14"/>
      <c r="B44" s="15"/>
      <c r="C44" s="21"/>
      <c r="D44" s="21"/>
      <c r="E44" s="21"/>
      <c r="F44" s="21"/>
      <c r="G44" s="21"/>
      <c r="H44" s="21"/>
      <c r="I44" s="21"/>
    </row>
    <row r="45" spans="1:9" x14ac:dyDescent="0.2">
      <c r="A45" s="39" t="s">
        <v>8</v>
      </c>
      <c r="B45" s="32"/>
      <c r="C45" s="21"/>
      <c r="D45" s="21"/>
      <c r="E45" s="21"/>
      <c r="F45" s="21"/>
      <c r="G45" s="21"/>
      <c r="H45" s="21"/>
      <c r="I45" s="21"/>
    </row>
    <row r="46" spans="1:9" x14ac:dyDescent="0.2">
      <c r="A46" s="41" t="s">
        <v>9</v>
      </c>
      <c r="B46" s="42"/>
      <c r="C46" s="21"/>
      <c r="D46" s="21"/>
      <c r="E46" s="21"/>
      <c r="F46" s="21"/>
      <c r="G46" s="21"/>
      <c r="H46" s="21"/>
      <c r="I46" s="21"/>
    </row>
  </sheetData>
  <sheetProtection selectLockedCells="1"/>
  <mergeCells count="7">
    <mergeCell ref="A19:I19"/>
    <mergeCell ref="A8:I8"/>
    <mergeCell ref="A10:I10"/>
    <mergeCell ref="A12:I12"/>
    <mergeCell ref="A13:I13"/>
    <mergeCell ref="A15:I15"/>
    <mergeCell ref="A17:I17"/>
  </mergeCells>
  <printOptions horizontalCentered="1"/>
  <pageMargins left="0.7" right="0.7" top="0.75" bottom="0.75" header="0.3" footer="0.3"/>
  <pageSetup scale="98" fitToHeight="0" orientation="landscape" r:id="rId1"/>
  <headerFooter alignWithMargins="0">
    <oddHeader>&amp;C&amp;"Arial,Bold"Report on Non-General Fund Information
&amp;"Arial,Regular"for Submittal to the 2022 Legislature</oddHeader>
    <oddFooter>&amp;LForm 37-47 (rev. 9/7/21)</oddFooter>
  </headerFooter>
  <rowBreaks count="1" manualBreakCount="1">
    <brk id="1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30</vt:i4>
      </vt:variant>
      <vt:variant>
        <vt:lpstr>Named Ranges</vt:lpstr>
      </vt:variant>
      <vt:variant>
        <vt:i4>15</vt:i4>
      </vt:variant>
    </vt:vector>
  </HeadingPairs>
  <TitlesOfParts>
    <vt:vector size="45" baseType="lpstr">
      <vt:lpstr>S 556</vt:lpstr>
      <vt:lpstr>S 557</vt:lpstr>
      <vt:lpstr>S 558</vt:lpstr>
      <vt:lpstr>S 559</vt:lpstr>
      <vt:lpstr>S 560</vt:lpstr>
      <vt:lpstr>S 562</vt:lpstr>
      <vt:lpstr>S 563</vt:lpstr>
      <vt:lpstr>S 564</vt:lpstr>
      <vt:lpstr>S 565</vt:lpstr>
      <vt:lpstr>S 566</vt:lpstr>
      <vt:lpstr>S 567</vt:lpstr>
      <vt:lpstr>S 568</vt:lpstr>
      <vt:lpstr>S 571</vt:lpstr>
      <vt:lpstr>S 574</vt:lpstr>
      <vt:lpstr>S 575</vt:lpstr>
      <vt:lpstr>S 576</vt:lpstr>
      <vt:lpstr>S 578</vt:lpstr>
      <vt:lpstr>S 581</vt:lpstr>
      <vt:lpstr>S 583</vt:lpstr>
      <vt:lpstr>S 584</vt:lpstr>
      <vt:lpstr>S 585</vt:lpstr>
      <vt:lpstr>S 586</vt:lpstr>
      <vt:lpstr>S 586 </vt:lpstr>
      <vt:lpstr>S 587</vt:lpstr>
      <vt:lpstr>S 589</vt:lpstr>
      <vt:lpstr>S 590</vt:lpstr>
      <vt:lpstr>S 593</vt:lpstr>
      <vt:lpstr>S 594</vt:lpstr>
      <vt:lpstr>S 595</vt:lpstr>
      <vt:lpstr>S 596</vt:lpstr>
      <vt:lpstr>'S 556'!Print_Area</vt:lpstr>
      <vt:lpstr>'S 557'!Print_Area</vt:lpstr>
      <vt:lpstr>'S 558'!Print_Area</vt:lpstr>
      <vt:lpstr>'S 559'!Print_Area</vt:lpstr>
      <vt:lpstr>'S 560'!Print_Area</vt:lpstr>
      <vt:lpstr>'S 562'!Print_Area</vt:lpstr>
      <vt:lpstr>'S 564'!Print_Area</vt:lpstr>
      <vt:lpstr>'S 568'!Print_Area</vt:lpstr>
      <vt:lpstr>'S 574'!Print_Area</vt:lpstr>
      <vt:lpstr>'S 575'!Print_Area</vt:lpstr>
      <vt:lpstr>'S 576'!Print_Area</vt:lpstr>
      <vt:lpstr>'S 578'!Print_Area</vt:lpstr>
      <vt:lpstr>'S 581'!Print_Area</vt:lpstr>
      <vt:lpstr>'S 585'!Print_Area</vt:lpstr>
      <vt:lpstr>'S 586'!Print_Area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Albertson, Mei L.</cp:lastModifiedBy>
  <cp:lastPrinted>2021-09-30T23:18:14Z</cp:lastPrinted>
  <dcterms:created xsi:type="dcterms:W3CDTF">2007-10-18T21:13:24Z</dcterms:created>
  <dcterms:modified xsi:type="dcterms:W3CDTF">2021-09-30T23:18:22Z</dcterms:modified>
</cp:coreProperties>
</file>