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929"/>
  <workbookPr defaultThemeVersion="124226"/>
  <mc:AlternateContent xmlns:mc="http://schemas.openxmlformats.org/markup-compatibility/2006">
    <mc:Choice Requires="x15">
      <x15ac:absPath xmlns:x15ac="http://schemas.microsoft.com/office/spreadsheetml/2010/11/ac" url="G:\BMSS\Non-General Fund Report\FY22 NON GENERAL FUND RPT\Consolidated Form 37-47\"/>
    </mc:Choice>
  </mc:AlternateContent>
  <xr:revisionPtr revIDLastSave="0" documentId="13_ncr:1_{309C5903-CF1F-4707-8F62-7E1967649363}" xr6:coauthVersionLast="44" xr6:coauthVersionMax="46" xr10:uidLastSave="{00000000-0000-0000-0000-000000000000}"/>
  <bookViews>
    <workbookView xWindow="-120" yWindow="-120" windowWidth="19440" windowHeight="8640" activeTab="7" xr2:uid="{00000000-000D-0000-FFFF-FFFF00000000}"/>
  </bookViews>
  <sheets>
    <sheet name="S 276" sheetId="5" r:id="rId1"/>
    <sheet name="S 292" sheetId="6" r:id="rId2"/>
    <sheet name="S 293 &amp; S 205" sheetId="7" r:id="rId3"/>
    <sheet name="S 294" sheetId="8" r:id="rId4"/>
    <sheet name="S 295" sheetId="9" r:id="rId5"/>
    <sheet name="S 297" sheetId="10" r:id="rId6"/>
    <sheet name="S 298" sheetId="11" r:id="rId7"/>
    <sheet name="S 299" sheetId="12" r:id="rId8"/>
  </sheets>
  <definedNames>
    <definedName name="_xlnm.Print_Area" localSheetId="6">'S 298'!$A$1:$I$44</definedName>
    <definedName name="_xlnm.Print_Area" localSheetId="7">'S 299'!$A$1:$I$45</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G22" i="12" l="1"/>
  <c r="G33" i="12" s="1"/>
  <c r="H22" i="12" s="1"/>
  <c r="H33" i="12" s="1"/>
  <c r="I22" i="12" s="1"/>
  <c r="I33" i="12" s="1"/>
  <c r="G22" i="11"/>
  <c r="G32" i="11" s="1"/>
  <c r="H22" i="11" s="1"/>
  <c r="H32" i="11" s="1"/>
  <c r="I22" i="11" s="1"/>
  <c r="I32" i="11" s="1"/>
  <c r="I31" i="10" l="1"/>
  <c r="H31" i="10"/>
  <c r="G31" i="10"/>
  <c r="G22" i="10"/>
  <c r="G33" i="10" s="1"/>
  <c r="H22" i="10" s="1"/>
  <c r="H33" i="10" s="1"/>
  <c r="I22" i="10" s="1"/>
  <c r="I33" i="10" s="1"/>
  <c r="I31" i="9"/>
  <c r="H31" i="9"/>
  <c r="G31" i="9"/>
  <c r="G22" i="9"/>
  <c r="G33" i="9" s="1"/>
  <c r="H22" i="9" s="1"/>
  <c r="H33" i="9" s="1"/>
  <c r="I22" i="9" s="1"/>
  <c r="I33" i="9" s="1"/>
  <c r="I31" i="8"/>
  <c r="H31" i="8"/>
  <c r="G31" i="8"/>
  <c r="G22" i="8"/>
  <c r="G33" i="8" s="1"/>
  <c r="H22" i="8" s="1"/>
  <c r="H33" i="8" s="1"/>
  <c r="I22" i="8" s="1"/>
  <c r="I33" i="8" s="1"/>
  <c r="G35" i="7"/>
  <c r="I31" i="7"/>
  <c r="H31" i="7"/>
  <c r="G31" i="7"/>
  <c r="G24" i="7"/>
  <c r="G23" i="7"/>
  <c r="G22" i="7"/>
  <c r="G33" i="7" s="1"/>
  <c r="H22" i="7" s="1"/>
  <c r="H33" i="7" s="1"/>
  <c r="I22" i="7" s="1"/>
  <c r="I33" i="7" s="1"/>
  <c r="I32" i="6"/>
  <c r="I30" i="6"/>
  <c r="H30" i="6"/>
  <c r="G30" i="6"/>
  <c r="G21" i="6"/>
  <c r="G32" i="6" s="1"/>
  <c r="H21" i="6" s="1"/>
  <c r="H32" i="6" s="1"/>
  <c r="I31" i="5"/>
  <c r="H31" i="5"/>
  <c r="G31" i="5"/>
  <c r="H22" i="5"/>
  <c r="H33" i="5" s="1"/>
  <c r="I22" i="5" s="1"/>
  <c r="I33" i="5" s="1"/>
</calcChain>
</file>

<file path=xl/sharedStrings.xml><?xml version="1.0" encoding="utf-8"?>
<sst xmlns="http://schemas.openxmlformats.org/spreadsheetml/2006/main" count="467" uniqueCount="107">
  <si>
    <t>Appropriation Ceiling</t>
  </si>
  <si>
    <t>Beginning Cash Balance</t>
  </si>
  <si>
    <t>Revenues</t>
  </si>
  <si>
    <t>Expenditures</t>
  </si>
  <si>
    <t xml:space="preserve">Transfers </t>
  </si>
  <si>
    <t>Net Total Transfers</t>
  </si>
  <si>
    <t>Amount from Bond Proceeds</t>
  </si>
  <si>
    <t>Ending Cash Balance</t>
  </si>
  <si>
    <t>Amount Held in CODs, Escrow</t>
  </si>
  <si>
    <t xml:space="preserve"> Accounts, or Other Investments</t>
  </si>
  <si>
    <t>(actual)</t>
  </si>
  <si>
    <t>(estimated)</t>
  </si>
  <si>
    <t>Financial Data</t>
  </si>
  <si>
    <t>Department:</t>
  </si>
  <si>
    <t>Contact Name:</t>
  </si>
  <si>
    <t>Phone:</t>
  </si>
  <si>
    <t>Name of Fund:</t>
  </si>
  <si>
    <t>Legal Authority</t>
  </si>
  <si>
    <t>Fund type (MOF)</t>
  </si>
  <si>
    <t>Appropriation Acct. No.</t>
  </si>
  <si>
    <t>Prog ID(s):</t>
  </si>
  <si>
    <t>Encumbrances</t>
  </si>
  <si>
    <t>Unencumbered Cash Balance</t>
  </si>
  <si>
    <t>Additional Information:</t>
  </si>
  <si>
    <t>FY 2017</t>
  </si>
  <si>
    <t>FY 2018</t>
  </si>
  <si>
    <t>Amount Req. by Bond Covenants</t>
  </si>
  <si>
    <t>FY 2019</t>
  </si>
  <si>
    <t xml:space="preserve">   List each net transfer in/out/ or projection in/out; list each account number</t>
  </si>
  <si>
    <t>FY 2020</t>
  </si>
  <si>
    <t>FY 2021</t>
  </si>
  <si>
    <t>FY 2022</t>
  </si>
  <si>
    <t>FY 2023</t>
  </si>
  <si>
    <t>Kimberly Arakaki</t>
  </si>
  <si>
    <t>HTH 560</t>
  </si>
  <si>
    <t>733-9028</t>
  </si>
  <si>
    <t>American Rescue Plan Act of 2021</t>
  </si>
  <si>
    <t>N</t>
  </si>
  <si>
    <t xml:space="preserve">American Rescue Plan Act of 2021, </t>
  </si>
  <si>
    <t>S 276 H</t>
  </si>
  <si>
    <t>Child Abuse Prevention and Treatment Act</t>
  </si>
  <si>
    <t xml:space="preserve">Intended Purpose:  To support community-based efforts to develop, operate, expand, enhance, and coordinate initiatives, programs, and activities to prevent child abuse and neglect and to support the coordination of resources and activities to better strengthen and support families to reduce the likelihood of child abuse and neglect; and to foster understanding, appreciation and knowledge of diverse populations in order to effectively prevent and treat child abuse and neglect. </t>
  </si>
  <si>
    <t>Source of Revenues:  DHHS, Administration on Children, Youth and Families</t>
  </si>
  <si>
    <t xml:space="preserve">Current Program Activities: 
A. Support planning, coordination, collaboration and implementation of child abuse and neglect (CAN) prevention and family strengthening events on all the islands. 
B. Determine the readiness of two communities to collaborate on the design and establishing of the Community Cafe model in their community. 
C. Support the planning, coordination, and implementation of statewide trainings (Adverse Childhood Experiences, Resilience, Toxic Stress), conferences and related program activities. 
D. Support the collection and analysis of data specific to and related to child abuse and neglect to serve as a foundation for the development of a statewide CAN prevention plan including children with special needs.
E. Collaborate and partner with existing networks to build the capacity of parent's to advocate for their children and their community.  </t>
  </si>
  <si>
    <t>Purpose of Proposed Ceiling Adjustment (if applicable):  Not applicable.</t>
  </si>
  <si>
    <t>Variances:  Variances do not exceed 10%</t>
  </si>
  <si>
    <t>N/A</t>
  </si>
  <si>
    <t>Ian Tholen</t>
  </si>
  <si>
    <t>(808) 594-0013</t>
  </si>
  <si>
    <t>Infants and Families with Disabilities (Part C)</t>
  </si>
  <si>
    <t xml:space="preserve">P.L. 105-17 Part - C Individual with Disabilities Education Act    </t>
  </si>
  <si>
    <t>S 292 H</t>
  </si>
  <si>
    <t>Intended Purpose:  To provide a statewide, comprehensive, multidisciplinary system of early intervention services for infants and toddlers with special needs (age 0 to 3) with the State Department of Health as the lead agency in Hawaii.</t>
  </si>
  <si>
    <t>Source of Revenues:   U.S. Department of Education, Office of Special Education Programs</t>
  </si>
  <si>
    <t>Current Program Activities:  These funds are currently supporting multiple activities within that system of services, including administrative personnel, psychological, nutritional, and other professional support; and other required federal activities.</t>
  </si>
  <si>
    <t>Variances:  This 15-month grant runs from July 1st through Sep. 30th. The variance in revenues and expenditures between FY 2020-21 and FY21-22 are primarily due to FY21 reconciliations still in progress.  The expenditures are in process of posting through September 30, 2021, which will be included as FY22 revenues and expenditures due to timing of postings.</t>
  </si>
  <si>
    <t>PAUL UCHIMA</t>
  </si>
  <si>
    <t>586-8190</t>
  </si>
  <si>
    <t>BREASTFEEDING PEER COUNSELING (WIC BFPC)</t>
  </si>
  <si>
    <t xml:space="preserve">Child Nutrition Act of 1966, as amended, Section 17, 42 U.S.C. 1786. </t>
  </si>
  <si>
    <t>S 293 H and S 205 H for FY 21</t>
  </si>
  <si>
    <t>Healthy, Hunger-Free Kids Act of 2010, Public Law 111-296, 7 U.S.C 1746.</t>
  </si>
  <si>
    <t>Intended Purpose:  The fund contains HTH 560 GI  federal grant funds.  The purpose is to provide breastfeeding peer counseling to WIC women.</t>
  </si>
  <si>
    <t>Source of Revenues:  USDA/Food and Nutrition Services/Western Region Office</t>
  </si>
  <si>
    <t>Current Program Activities/Allowable Expenses:  Breastfeeding peer counseling services to WIC women.</t>
  </si>
  <si>
    <t>Variances: The variance in revenues from 2021-2022 is due to the available cash beginning balance of $28,175 in FY 2021.
                    Therefore the net variance between FY 2021 and FY 2022 is &lt; 10%.  
                    FY 2020 expenditures were charged against S 205 H.  From FY 2021, expenditures are charged to S 293.</t>
  </si>
  <si>
    <t>Community Based Child Abuse Prevention (CBCAP) Grant (project: 000270)</t>
  </si>
  <si>
    <t>Title II of the Child Abuse Prevention and Treatment Act</t>
  </si>
  <si>
    <t>S 294 H</t>
  </si>
  <si>
    <t>(72 U.S.C. 5116 et seq.), amended by P.L. 108-36</t>
  </si>
  <si>
    <t>Family Planning Services Grant (project: 000239)</t>
  </si>
  <si>
    <t>Title X of the Public Health Service (PHS) Act, as amended; 42 CFR 59</t>
  </si>
  <si>
    <t>S 295 H</t>
  </si>
  <si>
    <t>Intended Purpose:  To assure statewide family planning and related preventive health services, education, counseling and referrals in accordance to Title X Program requirements  for all people of reproductive age (primarily low-income and hard-to-reach individuals that are most under-served).</t>
  </si>
  <si>
    <r>
      <t xml:space="preserve">Source of Revenues: </t>
    </r>
    <r>
      <rPr>
        <sz val="10"/>
        <color rgb="FFFF0000"/>
        <rFont val="Arial"/>
        <family val="2"/>
      </rPr>
      <t xml:space="preserve"> </t>
    </r>
    <r>
      <rPr>
        <sz val="10"/>
        <rFont val="Arial"/>
        <family val="2"/>
      </rPr>
      <t>none</t>
    </r>
  </si>
  <si>
    <t xml:space="preserve">Current Program Activities:   NA
</t>
  </si>
  <si>
    <t>Variances: As of 3/31/2020 grant ended.</t>
  </si>
  <si>
    <t>NO ACTIVITY</t>
  </si>
  <si>
    <t>William L. Aakhus</t>
  </si>
  <si>
    <t>586-9305</t>
  </si>
  <si>
    <t>Preventive Hlth and Hlth Svcs Block Grant–Sexual Assault Prev Prog</t>
  </si>
  <si>
    <t>Part A, Title XIX, PHS Act, as amended</t>
  </si>
  <si>
    <t>S 297 H</t>
  </si>
  <si>
    <t>Intended Purpose:  To provide support and coordination of statewide sexual violence prevention education services and to provide technical assistance to increase public awareness of sexual violence on college campuses.</t>
  </si>
  <si>
    <t>Source of Revenues: DHHS, CDC</t>
  </si>
  <si>
    <t xml:space="preserve">Current Program Activities: 
A. Manage purchase of service contracts for sexual assault primary prevention services for the general public and/or for selected populations such as youth and young adults to increase awareness of sexual violence and to reduce attitudes that tolerate sexual violence.
B. To collaborate and plan with the University of Hawaii systems and their sexual violence prevention task forces to implement effective primary prevention strategies. </t>
  </si>
  <si>
    <t>Variances:  This grant is now under appropriation S 589.</t>
  </si>
  <si>
    <t>HTH</t>
  </si>
  <si>
    <t>Nancy Bartter</t>
  </si>
  <si>
    <t>HTH 840 FG</t>
  </si>
  <si>
    <t>586-7567</t>
  </si>
  <si>
    <t xml:space="preserve">Water Pollution Control </t>
  </si>
  <si>
    <t>PL 92-500, federal Water Pollution Control Act</t>
  </si>
  <si>
    <t>S 298 H</t>
  </si>
  <si>
    <t>Intended Purpose: Comply with federal mandates of Environmental Protection Agency Clean Water Act that regulates protection of the environment 
   and public health.</t>
  </si>
  <si>
    <t>Source of Revenues:  Federal grant funds from Environmental Protection Agency</t>
  </si>
  <si>
    <t>Current Program Activities/Allowable Expenses: Administration, program development, technical assistance, permitting, enforcement, disease 
   surveillance and investigation, laboratory capabilities and certification, public participation, data management, training for delegated programs, and 
   regulation of permitted water pollution sources.</t>
  </si>
  <si>
    <t xml:space="preserve">Purpose of Proposed Ceiling Increase (if applicable):  </t>
  </si>
  <si>
    <t>Variances:  Grant award has a 5-year budget/project period.  Ceiling included each year for budgetary purposes, because positions are funded by this 
   grant.  Starting in FY 21, award covers both surface water and ground water.  WPC-Groundwater grant was previously S-557-H.</t>
  </si>
  <si>
    <t xml:space="preserve">   List each net transfer in/out; list each account number</t>
  </si>
  <si>
    <t>NA</t>
  </si>
  <si>
    <t>Amount Req. for Bond Conveyance</t>
  </si>
  <si>
    <t>Water Pollution Control - Monitoring Initiative</t>
  </si>
  <si>
    <t>S 299 H</t>
  </si>
  <si>
    <t>Intended Purpose: Prevent, reduce, and eliminate water pollution.</t>
  </si>
  <si>
    <t>Current Program Activities/Allowable Expenses: Surface water monitoring, providing public access to monitoring data, and participating in training 
   pertinent to surface water monitoring.</t>
  </si>
  <si>
    <t>Variances:  Award was anticipated to again be for a 5-year period.  However, this changed to an annual award in FY 21.  
    Expenditures vary according to grant workplan.  Position will be funded by this grant starting in FY 20, so ceiling will be needed in each year, regardless of award period.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</si>
</sst>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0"/>
      <name val="Arial"/>
    </font>
    <font>
      <b/>
      <sz val="10"/>
      <name val="Arial"/>
      <family val="2"/>
    </font>
    <font>
      <u/>
      <sz val="10"/>
      <name val="Arial"/>
      <family val="2"/>
    </font>
    <font>
      <sz val="10"/>
      <name val="Arial"/>
      <family val="2"/>
    </font>
    <font>
      <sz val="10"/>
      <color theme="1"/>
      <name val="Arial"/>
      <family val="2"/>
    </font>
    <font>
      <sz val="10"/>
      <color rgb="FFFF0000"/>
      <name val="Arial"/>
      <family val="2"/>
    </font>
  </fonts>
  <fills count="4">
    <fill>
      <patternFill patternType="none"/>
    </fill>
    <fill>
      <patternFill patternType="gray125"/>
    </fill>
    <fill>
      <patternFill patternType="solid">
        <fgColor indexed="9"/>
        <bgColor indexed="64"/>
      </patternFill>
    </fill>
    <fill>
      <patternFill patternType="solid">
        <fgColor theme="0"/>
        <bgColor indexed="64"/>
      </patternFill>
    </fill>
  </fills>
  <borders count="15">
    <border>
      <left/>
      <right/>
      <top/>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4">
    <xf numFmtId="0" fontId="0" fillId="0" borderId="0"/>
    <xf numFmtId="0" fontId="3" fillId="0" borderId="0"/>
    <xf numFmtId="0" fontId="3" fillId="0" borderId="0"/>
    <xf numFmtId="0" fontId="3" fillId="0" borderId="0"/>
  </cellStyleXfs>
  <cellXfs count="87">
    <xf numFmtId="0" fontId="0" fillId="0" borderId="0" xfId="0"/>
    <xf numFmtId="0" fontId="3" fillId="0" borderId="0" xfId="1"/>
    <xf numFmtId="0" fontId="3" fillId="0" borderId="1" xfId="1" applyBorder="1"/>
    <xf numFmtId="0" fontId="3" fillId="0" borderId="0" xfId="1" applyAlignment="1">
      <alignment horizontal="right"/>
    </xf>
    <xf numFmtId="0" fontId="3" fillId="0" borderId="1" xfId="2" applyBorder="1"/>
    <xf numFmtId="0" fontId="3" fillId="0" borderId="2" xfId="1" applyBorder="1"/>
    <xf numFmtId="0" fontId="3" fillId="0" borderId="11" xfId="3" applyBorder="1"/>
    <xf numFmtId="0" fontId="3" fillId="0" borderId="4" xfId="3" applyBorder="1"/>
    <xf numFmtId="0" fontId="3" fillId="0" borderId="6" xfId="3" applyBorder="1" applyAlignment="1">
      <alignment horizontal="center"/>
    </xf>
    <xf numFmtId="0" fontId="3" fillId="0" borderId="3" xfId="3" applyBorder="1" applyAlignment="1">
      <alignment horizontal="center"/>
    </xf>
    <xf numFmtId="0" fontId="3" fillId="0" borderId="4" xfId="3" applyBorder="1" applyAlignment="1">
      <alignment horizontal="center"/>
    </xf>
    <xf numFmtId="38" fontId="3" fillId="0" borderId="4" xfId="3" applyNumberFormat="1" applyBorder="1"/>
    <xf numFmtId="38" fontId="3" fillId="0" borderId="3" xfId="3" applyNumberFormat="1" applyBorder="1"/>
    <xf numFmtId="0" fontId="3" fillId="0" borderId="2" xfId="3" applyBorder="1"/>
    <xf numFmtId="38" fontId="3" fillId="0" borderId="2" xfId="3" applyNumberFormat="1" applyBorder="1"/>
    <xf numFmtId="38" fontId="3" fillId="0" borderId="11" xfId="3" applyNumberFormat="1" applyBorder="1"/>
    <xf numFmtId="0" fontId="3" fillId="0" borderId="8" xfId="3" applyBorder="1"/>
    <xf numFmtId="0" fontId="3" fillId="0" borderId="9" xfId="3" applyBorder="1"/>
    <xf numFmtId="38" fontId="3" fillId="0" borderId="6" xfId="3" applyNumberFormat="1" applyBorder="1"/>
    <xf numFmtId="38" fontId="3" fillId="0" borderId="13" xfId="3" applyNumberFormat="1" applyBorder="1"/>
    <xf numFmtId="0" fontId="3" fillId="0" borderId="5" xfId="3" applyBorder="1"/>
    <xf numFmtId="38" fontId="3" fillId="0" borderId="9" xfId="3" applyNumberFormat="1" applyBorder="1" applyAlignment="1">
      <alignment horizontal="center"/>
    </xf>
    <xf numFmtId="38" fontId="3" fillId="0" borderId="14" xfId="3" applyNumberFormat="1" applyBorder="1" applyAlignment="1">
      <alignment horizontal="center"/>
    </xf>
    <xf numFmtId="0" fontId="3" fillId="0" borderId="12" xfId="3" applyBorder="1"/>
    <xf numFmtId="38" fontId="3" fillId="0" borderId="12" xfId="3" applyNumberFormat="1" applyBorder="1"/>
    <xf numFmtId="0" fontId="2" fillId="0" borderId="1" xfId="3" applyFont="1" applyBorder="1"/>
    <xf numFmtId="0" fontId="3" fillId="0" borderId="1" xfId="3" applyBorder="1"/>
    <xf numFmtId="38" fontId="3" fillId="0" borderId="1" xfId="3" applyNumberFormat="1" applyBorder="1"/>
    <xf numFmtId="0" fontId="3" fillId="0" borderId="7" xfId="3" applyBorder="1"/>
    <xf numFmtId="0" fontId="3" fillId="0" borderId="10" xfId="3" applyBorder="1"/>
    <xf numFmtId="0" fontId="3" fillId="0" borderId="6" xfId="3" applyBorder="1"/>
    <xf numFmtId="0" fontId="3" fillId="0" borderId="0" xfId="3"/>
    <xf numFmtId="0" fontId="3" fillId="3" borderId="0" xfId="3" applyFill="1"/>
    <xf numFmtId="0" fontId="3" fillId="3" borderId="0" xfId="2" applyFill="1"/>
    <xf numFmtId="0" fontId="3" fillId="3" borderId="1" xfId="2" applyFill="1" applyBorder="1"/>
    <xf numFmtId="0" fontId="3" fillId="3" borderId="0" xfId="2" applyFill="1" applyAlignment="1">
      <alignment horizontal="right"/>
    </xf>
    <xf numFmtId="0" fontId="3" fillId="3" borderId="1" xfId="0" applyFont="1" applyFill="1" applyBorder="1"/>
    <xf numFmtId="0" fontId="3" fillId="0" borderId="0" xfId="2"/>
    <xf numFmtId="0" fontId="3" fillId="3" borderId="2" xfId="0" applyFont="1" applyFill="1" applyBorder="1"/>
    <xf numFmtId="0" fontId="3" fillId="3" borderId="2" xfId="2" applyFill="1" applyBorder="1"/>
    <xf numFmtId="3" fontId="3" fillId="0" borderId="3" xfId="0" applyNumberFormat="1" applyFont="1" applyBorder="1"/>
    <xf numFmtId="0" fontId="3" fillId="0" borderId="0" xfId="2" applyAlignment="1">
      <alignment horizontal="right"/>
    </xf>
    <xf numFmtId="0" fontId="3" fillId="0" borderId="2" xfId="2" applyBorder="1"/>
    <xf numFmtId="38" fontId="3" fillId="3" borderId="3" xfId="3" applyNumberFormat="1" applyFill="1" applyBorder="1"/>
    <xf numFmtId="0" fontId="5" fillId="0" borderId="0" xfId="3" applyFont="1"/>
    <xf numFmtId="0" fontId="5" fillId="2" borderId="0" xfId="3" applyFont="1" applyFill="1"/>
    <xf numFmtId="0" fontId="3" fillId="2" borderId="0" xfId="3" applyFill="1"/>
    <xf numFmtId="0" fontId="3" fillId="2" borderId="1" xfId="3" applyFill="1" applyBorder="1"/>
    <xf numFmtId="0" fontId="3" fillId="2" borderId="0" xfId="3" applyFill="1" applyAlignment="1">
      <alignment horizontal="right"/>
    </xf>
    <xf numFmtId="0" fontId="3" fillId="2" borderId="2" xfId="3" applyFill="1" applyBorder="1"/>
    <xf numFmtId="0" fontId="3" fillId="2" borderId="11" xfId="3" applyFill="1" applyBorder="1"/>
    <xf numFmtId="0" fontId="3" fillId="2" borderId="4" xfId="3" applyFill="1" applyBorder="1"/>
    <xf numFmtId="0" fontId="3" fillId="2" borderId="6" xfId="3" applyFill="1" applyBorder="1" applyAlignment="1">
      <alignment horizontal="center"/>
    </xf>
    <xf numFmtId="0" fontId="3" fillId="2" borderId="3" xfId="3" applyFill="1" applyBorder="1" applyAlignment="1">
      <alignment horizontal="center"/>
    </xf>
    <xf numFmtId="38" fontId="3" fillId="2" borderId="3" xfId="3" applyNumberFormat="1" applyFill="1" applyBorder="1"/>
    <xf numFmtId="38" fontId="3" fillId="2" borderId="1" xfId="3" applyNumberFormat="1" applyFill="1" applyBorder="1"/>
    <xf numFmtId="38" fontId="3" fillId="2" borderId="4" xfId="3" applyNumberFormat="1" applyFill="1" applyBorder="1"/>
    <xf numFmtId="38" fontId="3" fillId="2" borderId="2" xfId="3" applyNumberFormat="1" applyFill="1" applyBorder="1"/>
    <xf numFmtId="0" fontId="3" fillId="2" borderId="8" xfId="3" applyFill="1" applyBorder="1"/>
    <xf numFmtId="0" fontId="3" fillId="2" borderId="9" xfId="3" applyFill="1" applyBorder="1"/>
    <xf numFmtId="38" fontId="3" fillId="2" borderId="13" xfId="3" applyNumberFormat="1" applyFill="1" applyBorder="1"/>
    <xf numFmtId="0" fontId="3" fillId="2" borderId="5" xfId="3" applyFill="1" applyBorder="1"/>
    <xf numFmtId="0" fontId="2" fillId="2" borderId="1" xfId="3" applyFont="1" applyFill="1" applyBorder="1"/>
    <xf numFmtId="0" fontId="3" fillId="2" borderId="7" xfId="3" applyFill="1" applyBorder="1"/>
    <xf numFmtId="0" fontId="3" fillId="2" borderId="10" xfId="3" applyFill="1" applyBorder="1"/>
    <xf numFmtId="0" fontId="3" fillId="2" borderId="6" xfId="3" applyFill="1" applyBorder="1"/>
    <xf numFmtId="38" fontId="3" fillId="2" borderId="0" xfId="3" applyNumberFormat="1" applyFill="1"/>
    <xf numFmtId="38" fontId="3" fillId="2" borderId="6" xfId="3" applyNumberFormat="1" applyFill="1" applyBorder="1"/>
    <xf numFmtId="37" fontId="3" fillId="2" borderId="3" xfId="3" applyNumberFormat="1" applyFill="1" applyBorder="1"/>
    <xf numFmtId="0" fontId="3" fillId="0" borderId="3" xfId="3" applyBorder="1"/>
    <xf numFmtId="0" fontId="1" fillId="0" borderId="11" xfId="3" applyFont="1" applyBorder="1" applyAlignment="1">
      <alignment horizontal="center"/>
    </xf>
    <xf numFmtId="0" fontId="1" fillId="0" borderId="2" xfId="3" applyFont="1" applyBorder="1" applyAlignment="1">
      <alignment horizontal="center"/>
    </xf>
    <xf numFmtId="0" fontId="1" fillId="0" borderId="4" xfId="3" applyFont="1" applyBorder="1" applyAlignment="1">
      <alignment horizontal="center"/>
    </xf>
    <xf numFmtId="0" fontId="3" fillId="0" borderId="0" xfId="3" applyAlignment="1">
      <alignment horizontal="left" vertical="top" wrapText="1"/>
    </xf>
    <xf numFmtId="0" fontId="3" fillId="0" borderId="0" xfId="1" applyAlignment="1">
      <alignment horizontal="left" vertical="top" wrapText="1"/>
    </xf>
    <xf numFmtId="0" fontId="3" fillId="0" borderId="0" xfId="2" applyAlignment="1">
      <alignment horizontal="left" vertical="top" wrapText="1"/>
    </xf>
    <xf numFmtId="0" fontId="3" fillId="3" borderId="0" xfId="0" applyFont="1" applyFill="1" applyAlignment="1">
      <alignment horizontal="left" vertical="top" wrapText="1"/>
    </xf>
    <xf numFmtId="0" fontId="3" fillId="3" borderId="0" xfId="3" applyFill="1" applyAlignment="1">
      <alignment horizontal="left" vertical="top" wrapText="1"/>
    </xf>
    <xf numFmtId="0" fontId="3" fillId="2" borderId="12" xfId="3" applyFill="1" applyBorder="1" applyAlignment="1">
      <alignment horizontal="left" wrapText="1"/>
    </xf>
    <xf numFmtId="0" fontId="3" fillId="2" borderId="0" xfId="3" applyFill="1" applyAlignment="1">
      <alignment horizontal="left" wrapText="1"/>
    </xf>
    <xf numFmtId="0" fontId="3" fillId="2" borderId="0" xfId="3" applyFill="1" applyAlignment="1">
      <alignment horizontal="left" vertical="top" wrapText="1"/>
    </xf>
    <xf numFmtId="0" fontId="4" fillId="2" borderId="0" xfId="1" applyFont="1" applyFill="1" applyAlignment="1">
      <alignment horizontal="left" wrapText="1"/>
    </xf>
    <xf numFmtId="0" fontId="3" fillId="2" borderId="0" xfId="1" applyFill="1" applyAlignment="1">
      <alignment horizontal="left" wrapText="1"/>
    </xf>
    <xf numFmtId="0" fontId="1" fillId="2" borderId="11" xfId="3" applyFont="1" applyFill="1" applyBorder="1" applyAlignment="1">
      <alignment horizontal="center"/>
    </xf>
    <xf numFmtId="0" fontId="1" fillId="2" borderId="2" xfId="3" applyFont="1" applyFill="1" applyBorder="1" applyAlignment="1">
      <alignment horizontal="center"/>
    </xf>
    <xf numFmtId="0" fontId="1" fillId="2" borderId="4" xfId="3" applyFont="1" applyFill="1" applyBorder="1" applyAlignment="1">
      <alignment horizontal="center"/>
    </xf>
    <xf numFmtId="0" fontId="4" fillId="0" borderId="0" xfId="1" applyFont="1" applyAlignment="1">
      <alignment horizontal="left" vertical="top" wrapText="1"/>
    </xf>
  </cellXfs>
  <cellStyles count="4">
    <cellStyle name="Normal" xfId="0" builtinId="0"/>
    <cellStyle name="Normal 10" xfId="3" xr:uid="{A5A03524-3C79-49BC-990E-76610693F3AB}"/>
    <cellStyle name="Normal 2 2" xfId="1" xr:uid="{8400B338-8B5F-4CC1-8BA0-D7EDE47FB181}"/>
    <cellStyle name="Normal 3 2" xfId="2" xr:uid="{5378F5BB-2704-4FFB-A2A9-3C2F9E056EBA}"/>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45C330-BEE5-4333-B4CC-FC617B2A64A7}">
  <sheetPr>
    <pageSetUpPr fitToPage="1"/>
  </sheetPr>
  <dimension ref="A2:I45"/>
  <sheetViews>
    <sheetView topLeftCell="A34" workbookViewId="0"/>
  </sheetViews>
  <sheetFormatPr defaultRowHeight="12.75" x14ac:dyDescent="0.2"/>
  <cols>
    <col min="1" max="2" width="14.7109375" style="31" customWidth="1"/>
    <col min="3" max="8" width="14" style="31" customWidth="1"/>
    <col min="9" max="9" width="13.140625" style="31" customWidth="1"/>
  </cols>
  <sheetData>
    <row r="2" spans="1:9" x14ac:dyDescent="0.2">
      <c r="A2" s="1" t="s">
        <v>13</v>
      </c>
      <c r="B2" s="2" t="s">
        <v>87</v>
      </c>
      <c r="C2" s="2"/>
      <c r="D2" s="2"/>
      <c r="E2" s="1"/>
      <c r="F2" s="1"/>
      <c r="G2" s="3" t="s">
        <v>14</v>
      </c>
      <c r="H2" s="4" t="s">
        <v>33</v>
      </c>
      <c r="I2" s="2"/>
    </row>
    <row r="3" spans="1:9" x14ac:dyDescent="0.2">
      <c r="A3" s="1" t="s">
        <v>20</v>
      </c>
      <c r="B3" s="2" t="s">
        <v>34</v>
      </c>
      <c r="C3" s="2"/>
      <c r="D3" s="2"/>
      <c r="E3" s="1"/>
      <c r="F3" s="1"/>
      <c r="G3" s="3" t="s">
        <v>15</v>
      </c>
      <c r="H3" s="5" t="s">
        <v>35</v>
      </c>
      <c r="I3" s="5"/>
    </row>
    <row r="4" spans="1:9" x14ac:dyDescent="0.2">
      <c r="A4" s="1" t="s">
        <v>16</v>
      </c>
      <c r="B4" s="2" t="s">
        <v>36</v>
      </c>
      <c r="C4" s="2"/>
      <c r="D4" s="2"/>
      <c r="E4" s="1"/>
      <c r="F4" s="1"/>
      <c r="G4" s="3" t="s">
        <v>18</v>
      </c>
      <c r="H4" s="2" t="s">
        <v>37</v>
      </c>
      <c r="I4" s="2"/>
    </row>
    <row r="5" spans="1:9" x14ac:dyDescent="0.2">
      <c r="A5" s="1" t="s">
        <v>17</v>
      </c>
      <c r="B5" s="2" t="s">
        <v>38</v>
      </c>
      <c r="C5" s="5"/>
      <c r="D5" s="5"/>
      <c r="E5" s="1"/>
      <c r="F5" s="1"/>
      <c r="G5" s="3" t="s">
        <v>19</v>
      </c>
      <c r="H5" s="5" t="s">
        <v>39</v>
      </c>
      <c r="I5" s="5"/>
    </row>
    <row r="6" spans="1:9" x14ac:dyDescent="0.2">
      <c r="A6" s="1"/>
      <c r="B6" s="1" t="s">
        <v>40</v>
      </c>
      <c r="C6" s="1"/>
      <c r="D6" s="1"/>
      <c r="E6" s="1"/>
      <c r="F6" s="1"/>
      <c r="G6" s="1"/>
      <c r="H6" s="1"/>
      <c r="I6" s="1"/>
    </row>
    <row r="8" spans="1:9" x14ac:dyDescent="0.2">
      <c r="A8" s="73" t="s">
        <v>41</v>
      </c>
      <c r="B8" s="73"/>
      <c r="C8" s="73"/>
      <c r="D8" s="73"/>
      <c r="E8" s="73"/>
      <c r="F8" s="73"/>
      <c r="G8" s="73"/>
      <c r="H8" s="73"/>
      <c r="I8" s="73"/>
    </row>
    <row r="10" spans="1:9" x14ac:dyDescent="0.2">
      <c r="A10" s="73" t="s">
        <v>42</v>
      </c>
      <c r="B10" s="73"/>
      <c r="C10" s="73"/>
      <c r="D10" s="73"/>
      <c r="E10" s="73"/>
      <c r="F10" s="73"/>
      <c r="G10" s="73"/>
      <c r="H10" s="73"/>
      <c r="I10" s="73"/>
    </row>
    <row r="12" spans="1:9" x14ac:dyDescent="0.2">
      <c r="A12" s="74" t="s">
        <v>43</v>
      </c>
      <c r="B12" s="74"/>
      <c r="C12" s="74"/>
      <c r="D12" s="74"/>
      <c r="E12" s="74"/>
      <c r="F12" s="74"/>
      <c r="G12" s="74"/>
      <c r="H12" s="74"/>
      <c r="I12" s="74"/>
    </row>
    <row r="14" spans="1:9" x14ac:dyDescent="0.2">
      <c r="A14" s="73" t="s">
        <v>44</v>
      </c>
      <c r="B14" s="73"/>
      <c r="C14" s="73"/>
      <c r="D14" s="73"/>
      <c r="E14" s="73"/>
      <c r="F14" s="73"/>
      <c r="G14" s="73"/>
      <c r="H14" s="73"/>
      <c r="I14" s="73"/>
    </row>
    <row r="16" spans="1:9" x14ac:dyDescent="0.2">
      <c r="A16" s="75" t="s">
        <v>45</v>
      </c>
      <c r="B16" s="75"/>
      <c r="C16" s="75"/>
      <c r="D16" s="75"/>
      <c r="E16" s="75"/>
      <c r="F16" s="75"/>
      <c r="G16" s="75"/>
      <c r="H16" s="75"/>
      <c r="I16" s="75"/>
    </row>
    <row r="18" spans="1:9" x14ac:dyDescent="0.2">
      <c r="A18" s="70" t="s">
        <v>12</v>
      </c>
      <c r="B18" s="71"/>
      <c r="C18" s="71"/>
      <c r="D18" s="71"/>
      <c r="E18" s="71"/>
      <c r="F18" s="71"/>
      <c r="G18" s="71"/>
      <c r="H18" s="71"/>
      <c r="I18" s="72"/>
    </row>
    <row r="19" spans="1:9" x14ac:dyDescent="0.2">
      <c r="A19" s="6"/>
      <c r="B19" s="7"/>
      <c r="C19" s="8" t="s">
        <v>24</v>
      </c>
      <c r="D19" s="8" t="s">
        <v>25</v>
      </c>
      <c r="E19" s="8" t="s">
        <v>27</v>
      </c>
      <c r="F19" s="8" t="s">
        <v>29</v>
      </c>
      <c r="G19" s="8" t="s">
        <v>30</v>
      </c>
      <c r="H19" s="8" t="s">
        <v>31</v>
      </c>
      <c r="I19" s="8" t="s">
        <v>32</v>
      </c>
    </row>
    <row r="20" spans="1:9" x14ac:dyDescent="0.2">
      <c r="A20" s="6"/>
      <c r="B20" s="7"/>
      <c r="C20" s="9" t="s">
        <v>10</v>
      </c>
      <c r="D20" s="10" t="s">
        <v>10</v>
      </c>
      <c r="E20" s="9" t="s">
        <v>10</v>
      </c>
      <c r="F20" s="9" t="s">
        <v>10</v>
      </c>
      <c r="G20" s="9" t="s">
        <v>10</v>
      </c>
      <c r="H20" s="9" t="s">
        <v>11</v>
      </c>
      <c r="I20" s="9" t="s">
        <v>11</v>
      </c>
    </row>
    <row r="21" spans="1:9" x14ac:dyDescent="0.2">
      <c r="A21" s="6" t="s">
        <v>0</v>
      </c>
      <c r="B21" s="7"/>
      <c r="C21" s="11"/>
      <c r="D21" s="12"/>
      <c r="E21" s="12"/>
      <c r="F21" s="12"/>
      <c r="G21" s="12"/>
      <c r="H21" s="12">
        <v>200000</v>
      </c>
      <c r="I21" s="12">
        <v>200000</v>
      </c>
    </row>
    <row r="22" spans="1:9" x14ac:dyDescent="0.2">
      <c r="A22" s="6" t="s">
        <v>1</v>
      </c>
      <c r="B22" s="7"/>
      <c r="C22" s="11"/>
      <c r="D22" s="12"/>
      <c r="E22" s="12"/>
      <c r="F22" s="12"/>
      <c r="G22" s="12"/>
      <c r="H22" s="12">
        <f>G33</f>
        <v>0</v>
      </c>
      <c r="I22" s="12">
        <f>H33</f>
        <v>0</v>
      </c>
    </row>
    <row r="23" spans="1:9" x14ac:dyDescent="0.2">
      <c r="A23" s="6" t="s">
        <v>2</v>
      </c>
      <c r="B23" s="7"/>
      <c r="C23" s="11"/>
      <c r="D23" s="12"/>
      <c r="E23" s="12"/>
      <c r="F23" s="12"/>
      <c r="G23" s="12"/>
      <c r="H23" s="12">
        <v>200000</v>
      </c>
      <c r="I23" s="12">
        <v>200000</v>
      </c>
    </row>
    <row r="24" spans="1:9" x14ac:dyDescent="0.2">
      <c r="A24" s="6" t="s">
        <v>3</v>
      </c>
      <c r="B24" s="7"/>
      <c r="C24" s="11"/>
      <c r="D24" s="12"/>
      <c r="E24" s="12"/>
      <c r="F24" s="11"/>
      <c r="G24" s="12"/>
      <c r="H24" s="12">
        <v>200000</v>
      </c>
      <c r="I24" s="12">
        <v>200000</v>
      </c>
    </row>
    <row r="25" spans="1:9" x14ac:dyDescent="0.2">
      <c r="A25" s="6"/>
      <c r="B25" s="7"/>
      <c r="C25" s="11"/>
      <c r="D25" s="12"/>
      <c r="E25" s="12"/>
      <c r="F25" s="12"/>
      <c r="G25" s="12"/>
      <c r="H25" s="12"/>
      <c r="I25" s="12"/>
    </row>
    <row r="26" spans="1:9" x14ac:dyDescent="0.2">
      <c r="A26" s="6" t="s">
        <v>4</v>
      </c>
      <c r="B26" s="13"/>
      <c r="C26" s="14"/>
      <c r="D26" s="14"/>
      <c r="E26" s="14"/>
      <c r="F26" s="14"/>
      <c r="G26" s="14"/>
      <c r="H26" s="14"/>
      <c r="I26" s="11"/>
    </row>
    <row r="27" spans="1:9" x14ac:dyDescent="0.2">
      <c r="A27" s="6" t="s">
        <v>28</v>
      </c>
      <c r="B27" s="7"/>
      <c r="C27" s="11"/>
      <c r="D27" s="15"/>
      <c r="E27" s="14"/>
      <c r="F27" s="14"/>
      <c r="G27" s="14"/>
      <c r="H27" s="14"/>
      <c r="I27" s="11"/>
    </row>
    <row r="28" spans="1:9" x14ac:dyDescent="0.2">
      <c r="A28" s="16"/>
      <c r="B28" s="17"/>
      <c r="C28" s="11"/>
      <c r="D28" s="12"/>
      <c r="E28" s="12"/>
      <c r="F28" s="12"/>
      <c r="G28" s="12"/>
      <c r="H28" s="12"/>
      <c r="I28" s="12"/>
    </row>
    <row r="29" spans="1:9" x14ac:dyDescent="0.2">
      <c r="A29" s="16"/>
      <c r="B29" s="17"/>
      <c r="C29" s="11"/>
      <c r="D29" s="12"/>
      <c r="E29" s="12"/>
      <c r="F29" s="12"/>
      <c r="G29" s="12"/>
      <c r="H29" s="12"/>
      <c r="I29" s="12"/>
    </row>
    <row r="30" spans="1:9" x14ac:dyDescent="0.2">
      <c r="A30" s="16"/>
      <c r="B30" s="17"/>
      <c r="C30" s="11"/>
      <c r="D30" s="12"/>
      <c r="E30" s="12"/>
      <c r="F30" s="12"/>
      <c r="G30" s="12"/>
      <c r="H30" s="12"/>
      <c r="I30" s="12"/>
    </row>
    <row r="31" spans="1:9" x14ac:dyDescent="0.2">
      <c r="A31" s="6" t="s">
        <v>5</v>
      </c>
      <c r="B31" s="7"/>
      <c r="C31" s="11">
        <v>0</v>
      </c>
      <c r="D31" s="11">
        <v>0</v>
      </c>
      <c r="E31" s="11">
        <v>0</v>
      </c>
      <c r="F31" s="11">
        <v>0</v>
      </c>
      <c r="G31" s="11">
        <f>SUM(G28:G30)</f>
        <v>0</v>
      </c>
      <c r="H31" s="11">
        <f>SUM(H28:H30)</f>
        <v>0</v>
      </c>
      <c r="I31" s="11">
        <f>SUM(I28:I30)</f>
        <v>0</v>
      </c>
    </row>
    <row r="32" spans="1:9" x14ac:dyDescent="0.2">
      <c r="A32" s="6"/>
      <c r="B32" s="7"/>
      <c r="C32" s="11"/>
      <c r="D32" s="12"/>
      <c r="E32" s="12"/>
      <c r="F32" s="12"/>
      <c r="G32" s="12"/>
      <c r="H32" s="12"/>
      <c r="I32" s="12"/>
    </row>
    <row r="33" spans="1:9" x14ac:dyDescent="0.2">
      <c r="A33" s="6" t="s">
        <v>7</v>
      </c>
      <c r="B33" s="7"/>
      <c r="C33" s="11"/>
      <c r="D33" s="11"/>
      <c r="E33" s="11"/>
      <c r="F33" s="11"/>
      <c r="G33" s="11"/>
      <c r="H33" s="11">
        <f>+H22+H23-H24+H31</f>
        <v>0</v>
      </c>
      <c r="I33" s="11">
        <f>+I22+I23-I24+I31</f>
        <v>0</v>
      </c>
    </row>
    <row r="34" spans="1:9" x14ac:dyDescent="0.2">
      <c r="A34" s="16"/>
      <c r="B34" s="17"/>
      <c r="C34" s="18"/>
      <c r="D34" s="19"/>
      <c r="E34" s="19"/>
      <c r="F34" s="12"/>
      <c r="G34" s="12"/>
      <c r="H34" s="12"/>
      <c r="I34" s="12"/>
    </row>
    <row r="35" spans="1:9" x14ac:dyDescent="0.2">
      <c r="A35" s="6" t="s">
        <v>21</v>
      </c>
      <c r="B35" s="7"/>
      <c r="C35" s="18"/>
      <c r="D35" s="19"/>
      <c r="E35" s="19"/>
      <c r="F35" s="11"/>
      <c r="G35" s="12"/>
      <c r="H35" s="12">
        <v>0</v>
      </c>
      <c r="I35" s="12">
        <v>0</v>
      </c>
    </row>
    <row r="36" spans="1:9" x14ac:dyDescent="0.2">
      <c r="A36" s="16"/>
      <c r="B36" s="17"/>
      <c r="C36" s="18"/>
      <c r="D36" s="19"/>
      <c r="E36" s="19"/>
      <c r="F36" s="12"/>
      <c r="G36" s="12"/>
      <c r="H36" s="12"/>
      <c r="I36" s="12"/>
    </row>
    <row r="37" spans="1:9" x14ac:dyDescent="0.2">
      <c r="A37" s="6" t="s">
        <v>22</v>
      </c>
      <c r="B37" s="20"/>
      <c r="C37" s="21" t="s">
        <v>46</v>
      </c>
      <c r="D37" s="21" t="s">
        <v>46</v>
      </c>
      <c r="E37" s="21" t="s">
        <v>46</v>
      </c>
      <c r="F37" s="22" t="s">
        <v>46</v>
      </c>
      <c r="G37" s="22" t="s">
        <v>46</v>
      </c>
      <c r="H37" s="22" t="s">
        <v>46</v>
      </c>
      <c r="I37" s="22" t="s">
        <v>46</v>
      </c>
    </row>
    <row r="38" spans="1:9" x14ac:dyDescent="0.2">
      <c r="A38" s="23"/>
      <c r="B38" s="23"/>
      <c r="C38" s="24"/>
      <c r="D38" s="24"/>
      <c r="E38" s="24"/>
      <c r="F38" s="24"/>
      <c r="G38" s="24"/>
      <c r="H38" s="24"/>
      <c r="I38" s="24"/>
    </row>
    <row r="39" spans="1:9" x14ac:dyDescent="0.2">
      <c r="A39" s="25" t="s">
        <v>23</v>
      </c>
      <c r="B39" s="26"/>
      <c r="C39" s="27"/>
      <c r="D39" s="27"/>
      <c r="E39" s="27"/>
      <c r="F39" s="27"/>
      <c r="G39" s="27"/>
      <c r="H39" s="27"/>
      <c r="I39" s="27"/>
    </row>
    <row r="40" spans="1:9" x14ac:dyDescent="0.2">
      <c r="A40" s="28" t="s">
        <v>26</v>
      </c>
      <c r="B40" s="17"/>
      <c r="C40" s="19"/>
      <c r="D40" s="19"/>
      <c r="E40" s="19"/>
      <c r="F40" s="19"/>
      <c r="G40" s="19"/>
      <c r="H40" s="19"/>
      <c r="I40" s="19"/>
    </row>
    <row r="41" spans="1:9" x14ac:dyDescent="0.2">
      <c r="A41" s="6"/>
      <c r="B41" s="7"/>
      <c r="C41" s="12"/>
      <c r="D41" s="12"/>
      <c r="E41" s="12"/>
      <c r="F41" s="12"/>
      <c r="G41" s="12"/>
      <c r="H41" s="12"/>
      <c r="I41" s="12"/>
    </row>
    <row r="42" spans="1:9" x14ac:dyDescent="0.2">
      <c r="A42" s="6" t="s">
        <v>6</v>
      </c>
      <c r="B42" s="7"/>
      <c r="C42" s="12"/>
      <c r="D42" s="12"/>
      <c r="E42" s="12"/>
      <c r="F42" s="12"/>
      <c r="G42" s="12"/>
      <c r="H42" s="12"/>
      <c r="I42" s="12"/>
    </row>
    <row r="43" spans="1:9" x14ac:dyDescent="0.2">
      <c r="A43" s="6"/>
      <c r="B43" s="7"/>
      <c r="C43" s="12"/>
      <c r="D43" s="12"/>
      <c r="E43" s="12"/>
      <c r="F43" s="12"/>
      <c r="G43" s="12"/>
      <c r="H43" s="12"/>
      <c r="I43" s="12"/>
    </row>
    <row r="44" spans="1:9" x14ac:dyDescent="0.2">
      <c r="A44" s="28" t="s">
        <v>8</v>
      </c>
      <c r="B44" s="20"/>
      <c r="C44" s="12"/>
      <c r="D44" s="12"/>
      <c r="E44" s="12"/>
      <c r="F44" s="12"/>
      <c r="G44" s="12"/>
      <c r="H44" s="12"/>
      <c r="I44" s="12"/>
    </row>
    <row r="45" spans="1:9" x14ac:dyDescent="0.2">
      <c r="A45" s="29" t="s">
        <v>9</v>
      </c>
      <c r="B45" s="30"/>
      <c r="C45" s="12"/>
      <c r="D45" s="12"/>
      <c r="E45" s="12"/>
      <c r="F45" s="12"/>
      <c r="G45" s="12"/>
      <c r="H45" s="12"/>
      <c r="I45" s="12"/>
    </row>
  </sheetData>
  <mergeCells count="6">
    <mergeCell ref="A18:I18"/>
    <mergeCell ref="A8:I8"/>
    <mergeCell ref="A10:I10"/>
    <mergeCell ref="A12:I12"/>
    <mergeCell ref="A14:I14"/>
    <mergeCell ref="A16:I16"/>
  </mergeCells>
  <printOptions horizontalCentered="1" verticalCentered="1"/>
  <pageMargins left="0.7" right="0.7" top="0.75" bottom="0.75" header="0.3" footer="0.3"/>
  <pageSetup scale="90" orientation="landscape" r:id="rId1"/>
  <headerFooter>
    <oddHeader xml:space="preserve">&amp;C&amp;"Arial,Bold"Report on Non-General Fund Information&amp;"Arial,Regular"
for Submittal to the 2022 Legislature
</oddHeader>
    <oddFooter>&amp;LForm 37-47 (rev. 9/7/21)&amp;R&amp;D  &amp;T</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3A3CCE-9BA6-42E8-AE45-F8BA6BAED39B}">
  <dimension ref="A1:I44"/>
  <sheetViews>
    <sheetView topLeftCell="A34" zoomScaleNormal="100" workbookViewId="0">
      <selection activeCell="H2" sqref="H2"/>
    </sheetView>
  </sheetViews>
  <sheetFormatPr defaultColWidth="9.140625" defaultRowHeight="12.75" x14ac:dyDescent="0.2"/>
  <cols>
    <col min="1" max="2" width="14.7109375" style="31" customWidth="1"/>
    <col min="3" max="8" width="14" style="31" customWidth="1"/>
    <col min="9" max="9" width="13.140625" style="31" customWidth="1"/>
    <col min="10" max="16384" width="9.140625" style="31"/>
  </cols>
  <sheetData>
    <row r="1" spans="1:9" x14ac:dyDescent="0.2">
      <c r="A1" s="32"/>
      <c r="B1" s="32"/>
      <c r="C1" s="32"/>
      <c r="D1" s="32"/>
      <c r="E1" s="32"/>
      <c r="F1" s="32"/>
      <c r="G1" s="32"/>
      <c r="H1" s="32"/>
      <c r="I1" s="32"/>
    </row>
    <row r="2" spans="1:9" s="37" customFormat="1" x14ac:dyDescent="0.2">
      <c r="A2" s="33" t="s">
        <v>13</v>
      </c>
      <c r="B2" s="34" t="s">
        <v>87</v>
      </c>
      <c r="C2" s="34"/>
      <c r="D2" s="34"/>
      <c r="E2" s="33"/>
      <c r="F2" s="33"/>
      <c r="G2" s="35" t="s">
        <v>14</v>
      </c>
      <c r="H2" s="36" t="s">
        <v>47</v>
      </c>
      <c r="I2" s="34"/>
    </row>
    <row r="3" spans="1:9" s="37" customFormat="1" x14ac:dyDescent="0.2">
      <c r="A3" s="33" t="s">
        <v>20</v>
      </c>
      <c r="B3" s="34" t="s">
        <v>34</v>
      </c>
      <c r="C3" s="34"/>
      <c r="D3" s="34"/>
      <c r="E3" s="33"/>
      <c r="F3" s="33"/>
      <c r="G3" s="35" t="s">
        <v>15</v>
      </c>
      <c r="H3" s="38" t="s">
        <v>48</v>
      </c>
      <c r="I3" s="39"/>
    </row>
    <row r="4" spans="1:9" s="37" customFormat="1" x14ac:dyDescent="0.2">
      <c r="A4" s="33" t="s">
        <v>16</v>
      </c>
      <c r="B4" s="36" t="s">
        <v>49</v>
      </c>
      <c r="C4" s="34"/>
      <c r="D4" s="34"/>
      <c r="E4" s="33"/>
      <c r="F4" s="33"/>
      <c r="G4" s="35" t="s">
        <v>18</v>
      </c>
      <c r="H4" s="34" t="s">
        <v>37</v>
      </c>
      <c r="I4" s="34"/>
    </row>
    <row r="5" spans="1:9" s="37" customFormat="1" x14ac:dyDescent="0.2">
      <c r="A5" s="33" t="s">
        <v>17</v>
      </c>
      <c r="B5" s="36" t="s">
        <v>50</v>
      </c>
      <c r="C5" s="39"/>
      <c r="D5" s="39"/>
      <c r="E5" s="33"/>
      <c r="F5" s="33"/>
      <c r="G5" s="35" t="s">
        <v>19</v>
      </c>
      <c r="H5" s="39" t="s">
        <v>51</v>
      </c>
      <c r="I5" s="39"/>
    </row>
    <row r="6" spans="1:9" x14ac:dyDescent="0.2">
      <c r="A6" s="32"/>
      <c r="B6" s="32"/>
      <c r="C6" s="32"/>
      <c r="D6" s="32"/>
      <c r="E6" s="32"/>
      <c r="F6" s="32"/>
      <c r="G6" s="32"/>
      <c r="H6" s="32"/>
      <c r="I6" s="32"/>
    </row>
    <row r="7" spans="1:9" x14ac:dyDescent="0.2">
      <c r="A7" s="32"/>
      <c r="B7" s="32"/>
      <c r="C7" s="32"/>
      <c r="D7" s="32"/>
      <c r="E7" s="32"/>
      <c r="F7" s="32"/>
      <c r="G7" s="32"/>
      <c r="H7" s="32"/>
      <c r="I7" s="32"/>
    </row>
    <row r="8" spans="1:9" ht="28.5" customHeight="1" x14ac:dyDescent="0.2">
      <c r="A8" s="76" t="s">
        <v>52</v>
      </c>
      <c r="B8" s="76"/>
      <c r="C8" s="76"/>
      <c r="D8" s="76"/>
      <c r="E8" s="76"/>
      <c r="F8" s="76"/>
      <c r="G8" s="76"/>
      <c r="H8" s="76"/>
      <c r="I8" s="76"/>
    </row>
    <row r="9" spans="1:9" x14ac:dyDescent="0.2">
      <c r="A9" s="76"/>
      <c r="B9" s="76"/>
      <c r="C9" s="76"/>
      <c r="D9" s="76"/>
      <c r="E9" s="76"/>
      <c r="F9" s="76"/>
      <c r="G9" s="76"/>
      <c r="H9" s="76"/>
      <c r="I9" s="76"/>
    </row>
    <row r="10" spans="1:9" ht="12.75" customHeight="1" x14ac:dyDescent="0.2">
      <c r="A10" s="77" t="s">
        <v>53</v>
      </c>
      <c r="B10" s="77"/>
      <c r="C10" s="77"/>
      <c r="D10" s="77"/>
      <c r="E10" s="77"/>
      <c r="F10" s="77"/>
      <c r="G10" s="77"/>
      <c r="H10" s="77"/>
      <c r="I10" s="77"/>
    </row>
    <row r="11" spans="1:9" x14ac:dyDescent="0.2">
      <c r="A11" s="32"/>
      <c r="B11" s="32"/>
      <c r="C11" s="32"/>
      <c r="D11" s="32"/>
      <c r="E11" s="32"/>
      <c r="F11" s="32"/>
      <c r="G11" s="32"/>
      <c r="H11" s="32"/>
      <c r="I11" s="32"/>
    </row>
    <row r="12" spans="1:9" ht="30" customHeight="1" x14ac:dyDescent="0.2">
      <c r="A12" s="76" t="s">
        <v>54</v>
      </c>
      <c r="B12" s="76"/>
      <c r="C12" s="76"/>
      <c r="D12" s="76"/>
      <c r="E12" s="76"/>
      <c r="F12" s="76"/>
      <c r="G12" s="76"/>
      <c r="H12" s="76"/>
      <c r="I12" s="76"/>
    </row>
    <row r="13" spans="1:9" x14ac:dyDescent="0.2">
      <c r="A13" s="76"/>
      <c r="B13" s="76"/>
      <c r="C13" s="76"/>
      <c r="D13" s="76"/>
      <c r="E13" s="76"/>
      <c r="F13" s="76"/>
      <c r="G13" s="76"/>
      <c r="H13" s="76"/>
      <c r="I13" s="76"/>
    </row>
    <row r="14" spans="1:9" ht="12.75" customHeight="1" x14ac:dyDescent="0.2">
      <c r="A14" s="77" t="s">
        <v>44</v>
      </c>
      <c r="B14" s="77"/>
      <c r="C14" s="77"/>
      <c r="D14" s="77"/>
      <c r="E14" s="77"/>
      <c r="F14" s="77"/>
      <c r="G14" s="77"/>
      <c r="H14" s="77"/>
      <c r="I14" s="77"/>
    </row>
    <row r="15" spans="1:9" x14ac:dyDescent="0.2">
      <c r="A15" s="32"/>
      <c r="B15" s="32"/>
      <c r="C15" s="32"/>
      <c r="D15" s="32"/>
      <c r="E15" s="32"/>
      <c r="F15" s="32"/>
      <c r="G15" s="32"/>
      <c r="H15" s="32"/>
      <c r="I15" s="32"/>
    </row>
    <row r="16" spans="1:9" ht="44.25" customHeight="1" x14ac:dyDescent="0.2">
      <c r="A16" s="76" t="s">
        <v>55</v>
      </c>
      <c r="B16" s="76"/>
      <c r="C16" s="76"/>
      <c r="D16" s="76"/>
      <c r="E16" s="76"/>
      <c r="F16" s="76"/>
      <c r="G16" s="76"/>
      <c r="H16" s="76"/>
      <c r="I16" s="76"/>
    </row>
    <row r="17" spans="1:9" x14ac:dyDescent="0.2">
      <c r="A17" s="76"/>
      <c r="B17" s="76"/>
      <c r="C17" s="76"/>
      <c r="D17" s="76"/>
      <c r="E17" s="76"/>
      <c r="F17" s="76"/>
      <c r="G17" s="76"/>
      <c r="H17" s="76"/>
      <c r="I17" s="76"/>
    </row>
    <row r="18" spans="1:9" x14ac:dyDescent="0.2">
      <c r="A18" s="6"/>
      <c r="B18" s="7"/>
      <c r="C18" s="9" t="s">
        <v>24</v>
      </c>
      <c r="D18" s="9" t="s">
        <v>25</v>
      </c>
      <c r="E18" s="9" t="s">
        <v>27</v>
      </c>
      <c r="F18" s="9" t="s">
        <v>29</v>
      </c>
      <c r="G18" s="9" t="s">
        <v>30</v>
      </c>
      <c r="H18" s="9" t="s">
        <v>31</v>
      </c>
      <c r="I18" s="9" t="s">
        <v>32</v>
      </c>
    </row>
    <row r="19" spans="1:9" x14ac:dyDescent="0.2">
      <c r="A19" s="6"/>
      <c r="B19" s="7"/>
      <c r="C19" s="9" t="s">
        <v>10</v>
      </c>
      <c r="D19" s="10" t="s">
        <v>10</v>
      </c>
      <c r="E19" s="9" t="s">
        <v>10</v>
      </c>
      <c r="F19" s="9" t="s">
        <v>10</v>
      </c>
      <c r="G19" s="9" t="s">
        <v>10</v>
      </c>
      <c r="H19" s="9" t="s">
        <v>11</v>
      </c>
      <c r="I19" s="9" t="s">
        <v>11</v>
      </c>
    </row>
    <row r="20" spans="1:9" x14ac:dyDescent="0.2">
      <c r="A20" s="6" t="s">
        <v>0</v>
      </c>
      <c r="B20" s="7"/>
      <c r="C20" s="11">
        <v>2771557</v>
      </c>
      <c r="D20" s="12">
        <v>2771557</v>
      </c>
      <c r="E20" s="12">
        <v>2600000</v>
      </c>
      <c r="F20" s="12">
        <v>2600000</v>
      </c>
      <c r="G20" s="12">
        <v>2600000</v>
      </c>
      <c r="H20" s="12">
        <v>2643378</v>
      </c>
      <c r="I20" s="40">
        <v>2643378</v>
      </c>
    </row>
    <row r="21" spans="1:9" x14ac:dyDescent="0.2">
      <c r="A21" s="6" t="s">
        <v>1</v>
      </c>
      <c r="B21" s="7"/>
      <c r="C21" s="11">
        <v>5</v>
      </c>
      <c r="D21" s="12">
        <v>22</v>
      </c>
      <c r="E21" s="12">
        <v>2087.0800000000745</v>
      </c>
      <c r="F21" s="12">
        <v>0.28000000026077032</v>
      </c>
      <c r="G21" s="12">
        <f t="shared" ref="G21:H21" si="0">F32</f>
        <v>4</v>
      </c>
      <c r="H21" s="12">
        <f t="shared" si="0"/>
        <v>35.990000000223517</v>
      </c>
      <c r="I21" s="12">
        <v>0</v>
      </c>
    </row>
    <row r="22" spans="1:9" x14ac:dyDescent="0.2">
      <c r="A22" s="6" t="s">
        <v>2</v>
      </c>
      <c r="B22" s="7"/>
      <c r="C22" s="11">
        <v>2453078</v>
      </c>
      <c r="D22" s="12">
        <v>1996095.34</v>
      </c>
      <c r="E22" s="12">
        <v>2229888.39</v>
      </c>
      <c r="F22" s="12">
        <v>2207070.75</v>
      </c>
      <c r="G22" s="12">
        <v>2470282</v>
      </c>
      <c r="H22" s="12">
        <v>2333044</v>
      </c>
      <c r="I22" s="12">
        <v>2333044</v>
      </c>
    </row>
    <row r="23" spans="1:9" x14ac:dyDescent="0.2">
      <c r="A23" s="6" t="s">
        <v>3</v>
      </c>
      <c r="B23" s="7"/>
      <c r="C23" s="11">
        <v>2453061</v>
      </c>
      <c r="D23" s="12">
        <v>1994030.26</v>
      </c>
      <c r="E23" s="12">
        <v>2231975.19</v>
      </c>
      <c r="F23" s="11">
        <v>2207067.31</v>
      </c>
      <c r="G23" s="12">
        <v>2470250.0099999998</v>
      </c>
      <c r="H23" s="12">
        <v>2333044</v>
      </c>
      <c r="I23" s="12">
        <v>2333044</v>
      </c>
    </row>
    <row r="24" spans="1:9" x14ac:dyDescent="0.2">
      <c r="A24" s="6"/>
      <c r="B24" s="7"/>
      <c r="C24" s="11"/>
      <c r="D24" s="12"/>
      <c r="E24" s="12"/>
      <c r="F24" s="12"/>
      <c r="G24" s="12"/>
      <c r="H24" s="12"/>
      <c r="I24" s="12"/>
    </row>
    <row r="25" spans="1:9" x14ac:dyDescent="0.2">
      <c r="A25" s="6" t="s">
        <v>4</v>
      </c>
      <c r="B25" s="13"/>
      <c r="C25" s="14"/>
      <c r="D25" s="14"/>
      <c r="E25" s="14"/>
      <c r="F25" s="14"/>
      <c r="G25" s="14"/>
      <c r="H25" s="14"/>
      <c r="I25" s="11"/>
    </row>
    <row r="26" spans="1:9" x14ac:dyDescent="0.2">
      <c r="A26" s="6" t="s">
        <v>28</v>
      </c>
      <c r="B26" s="7"/>
      <c r="C26" s="11"/>
      <c r="D26" s="15"/>
      <c r="E26" s="14"/>
      <c r="F26" s="14"/>
      <c r="G26" s="14"/>
      <c r="H26" s="14"/>
      <c r="I26" s="11"/>
    </row>
    <row r="27" spans="1:9" x14ac:dyDescent="0.2">
      <c r="A27" s="16"/>
      <c r="B27" s="17"/>
      <c r="C27" s="11"/>
      <c r="D27" s="12"/>
      <c r="E27" s="12"/>
      <c r="F27" s="12"/>
      <c r="G27" s="12"/>
      <c r="H27" s="12"/>
      <c r="I27" s="12"/>
    </row>
    <row r="28" spans="1:9" x14ac:dyDescent="0.2">
      <c r="A28" s="16"/>
      <c r="B28" s="17"/>
      <c r="C28" s="11"/>
      <c r="D28" s="12"/>
      <c r="E28" s="12"/>
      <c r="F28" s="12"/>
      <c r="G28" s="12"/>
      <c r="H28" s="12"/>
      <c r="I28" s="12"/>
    </row>
    <row r="29" spans="1:9" x14ac:dyDescent="0.2">
      <c r="A29" s="16"/>
      <c r="B29" s="17"/>
      <c r="C29" s="11"/>
      <c r="D29" s="12"/>
      <c r="E29" s="12"/>
      <c r="F29" s="12"/>
      <c r="G29" s="12"/>
      <c r="H29" s="12"/>
      <c r="I29" s="12"/>
    </row>
    <row r="30" spans="1:9" x14ac:dyDescent="0.2">
      <c r="A30" s="6" t="s">
        <v>5</v>
      </c>
      <c r="B30" s="7"/>
      <c r="C30" s="11">
        <v>0</v>
      </c>
      <c r="D30" s="11">
        <v>0</v>
      </c>
      <c r="E30" s="11">
        <v>0</v>
      </c>
      <c r="F30" s="11">
        <v>0</v>
      </c>
      <c r="G30" s="11">
        <f t="shared" ref="G30:I30" si="1">SUM(G27:G29)</f>
        <v>0</v>
      </c>
      <c r="H30" s="11">
        <f t="shared" si="1"/>
        <v>0</v>
      </c>
      <c r="I30" s="11">
        <f t="shared" si="1"/>
        <v>0</v>
      </c>
    </row>
    <row r="31" spans="1:9" x14ac:dyDescent="0.2">
      <c r="A31" s="6"/>
      <c r="B31" s="7"/>
      <c r="C31" s="11"/>
      <c r="D31" s="12"/>
      <c r="E31" s="12"/>
      <c r="F31" s="12"/>
      <c r="G31" s="12"/>
      <c r="H31" s="12"/>
      <c r="I31" s="12"/>
    </row>
    <row r="32" spans="1:9" x14ac:dyDescent="0.2">
      <c r="A32" s="6" t="s">
        <v>7</v>
      </c>
      <c r="B32" s="7"/>
      <c r="C32" s="11">
        <v>22</v>
      </c>
      <c r="D32" s="11">
        <v>2087.0800000000745</v>
      </c>
      <c r="E32" s="11">
        <v>0.28000000026077032</v>
      </c>
      <c r="F32" s="11">
        <v>4</v>
      </c>
      <c r="G32" s="11">
        <f>+G21+G22-G23+G30</f>
        <v>35.990000000223517</v>
      </c>
      <c r="H32" s="11">
        <f>+H21+H22-H23+H30</f>
        <v>35.990000000223517</v>
      </c>
      <c r="I32" s="11">
        <f t="shared" ref="I32" si="2">+I21+I22-I23+I30</f>
        <v>0</v>
      </c>
    </row>
    <row r="33" spans="1:9" x14ac:dyDescent="0.2">
      <c r="A33" s="16"/>
      <c r="B33" s="17"/>
      <c r="C33" s="18"/>
      <c r="D33" s="19"/>
      <c r="E33" s="19"/>
      <c r="F33" s="12"/>
      <c r="G33" s="12"/>
      <c r="H33" s="12"/>
      <c r="I33" s="12"/>
    </row>
    <row r="34" spans="1:9" x14ac:dyDescent="0.2">
      <c r="A34" s="6" t="s">
        <v>21</v>
      </c>
      <c r="B34" s="7"/>
      <c r="C34" s="18">
        <v>5133.42</v>
      </c>
      <c r="D34" s="19">
        <v>7880</v>
      </c>
      <c r="E34" s="19">
        <v>12870.08</v>
      </c>
      <c r="F34" s="11">
        <v>63812.32</v>
      </c>
      <c r="G34" s="12">
        <v>6906.51</v>
      </c>
      <c r="H34" s="12">
        <v>0</v>
      </c>
      <c r="I34" s="12">
        <v>0</v>
      </c>
    </row>
    <row r="35" spans="1:9" x14ac:dyDescent="0.2">
      <c r="A35" s="16"/>
      <c r="B35" s="17"/>
      <c r="C35" s="18"/>
      <c r="D35" s="19"/>
      <c r="E35" s="19"/>
      <c r="F35" s="12"/>
      <c r="G35" s="12"/>
      <c r="H35" s="12"/>
      <c r="I35" s="12"/>
    </row>
    <row r="36" spans="1:9" x14ac:dyDescent="0.2">
      <c r="A36" s="6" t="s">
        <v>22</v>
      </c>
      <c r="B36" s="20"/>
      <c r="C36" s="21" t="s">
        <v>46</v>
      </c>
      <c r="D36" s="21" t="s">
        <v>46</v>
      </c>
      <c r="E36" s="21" t="s">
        <v>46</v>
      </c>
      <c r="F36" s="22" t="s">
        <v>46</v>
      </c>
      <c r="G36" s="22" t="s">
        <v>46</v>
      </c>
      <c r="H36" s="22" t="s">
        <v>46</v>
      </c>
      <c r="I36" s="22" t="s">
        <v>46</v>
      </c>
    </row>
    <row r="37" spans="1:9" x14ac:dyDescent="0.2">
      <c r="A37" s="23"/>
      <c r="B37" s="23"/>
      <c r="C37" s="24"/>
      <c r="D37" s="24"/>
      <c r="E37" s="24"/>
      <c r="F37" s="24"/>
      <c r="G37" s="24"/>
      <c r="H37" s="24"/>
      <c r="I37" s="24"/>
    </row>
    <row r="38" spans="1:9" x14ac:dyDescent="0.2">
      <c r="A38" s="25" t="s">
        <v>23</v>
      </c>
      <c r="B38" s="26"/>
      <c r="C38" s="27"/>
      <c r="D38" s="27"/>
      <c r="E38" s="27"/>
      <c r="F38" s="27"/>
      <c r="G38" s="27"/>
      <c r="H38" s="27"/>
      <c r="I38" s="27"/>
    </row>
    <row r="39" spans="1:9" x14ac:dyDescent="0.2">
      <c r="A39" s="28" t="s">
        <v>26</v>
      </c>
      <c r="B39" s="17"/>
      <c r="C39" s="19"/>
      <c r="D39" s="19"/>
      <c r="E39" s="19"/>
      <c r="F39" s="19"/>
      <c r="G39" s="19"/>
      <c r="H39" s="19"/>
      <c r="I39" s="19"/>
    </row>
    <row r="40" spans="1:9" x14ac:dyDescent="0.2">
      <c r="A40" s="6"/>
      <c r="B40" s="7"/>
      <c r="C40" s="12"/>
      <c r="D40" s="12"/>
      <c r="E40" s="12"/>
      <c r="F40" s="12"/>
      <c r="G40" s="12"/>
      <c r="H40" s="12"/>
      <c r="I40" s="12"/>
    </row>
    <row r="41" spans="1:9" x14ac:dyDescent="0.2">
      <c r="A41" s="6" t="s">
        <v>6</v>
      </c>
      <c r="B41" s="7"/>
      <c r="C41" s="12"/>
      <c r="D41" s="12"/>
      <c r="E41" s="12"/>
      <c r="F41" s="12"/>
      <c r="G41" s="12"/>
      <c r="H41" s="12"/>
      <c r="I41" s="12"/>
    </row>
    <row r="42" spans="1:9" x14ac:dyDescent="0.2">
      <c r="A42" s="6"/>
      <c r="B42" s="7"/>
      <c r="C42" s="12"/>
      <c r="D42" s="12"/>
      <c r="E42" s="12"/>
      <c r="F42" s="12"/>
      <c r="G42" s="12"/>
      <c r="H42" s="12"/>
      <c r="I42" s="12"/>
    </row>
    <row r="43" spans="1:9" x14ac:dyDescent="0.2">
      <c r="A43" s="28" t="s">
        <v>8</v>
      </c>
      <c r="B43" s="20"/>
      <c r="C43" s="12"/>
      <c r="D43" s="12"/>
      <c r="E43" s="12"/>
      <c r="F43" s="12"/>
      <c r="G43" s="12"/>
      <c r="H43" s="12"/>
      <c r="I43" s="12"/>
    </row>
    <row r="44" spans="1:9" x14ac:dyDescent="0.2">
      <c r="A44" s="29" t="s">
        <v>9</v>
      </c>
      <c r="B44" s="30"/>
      <c r="C44" s="12"/>
      <c r="D44" s="12"/>
      <c r="E44" s="12"/>
      <c r="F44" s="12"/>
      <c r="G44" s="12"/>
      <c r="H44" s="12"/>
      <c r="I44" s="12"/>
    </row>
  </sheetData>
  <sheetProtection selectLockedCells="1"/>
  <mergeCells count="5">
    <mergeCell ref="A8:I9"/>
    <mergeCell ref="A10:I10"/>
    <mergeCell ref="A12:I13"/>
    <mergeCell ref="A14:I14"/>
    <mergeCell ref="A16:I17"/>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BBFC61-70E7-425C-8BCB-01574735E70C}">
  <dimension ref="A2:I45"/>
  <sheetViews>
    <sheetView topLeftCell="A34" zoomScale="89" zoomScaleNormal="89" workbookViewId="0">
      <selection activeCell="B4" sqref="B4"/>
    </sheetView>
  </sheetViews>
  <sheetFormatPr defaultColWidth="9.140625" defaultRowHeight="12.75" x14ac:dyDescent="0.2"/>
  <cols>
    <col min="1" max="2" width="14.7109375" style="31" customWidth="1"/>
    <col min="3" max="8" width="14" style="31" customWidth="1"/>
    <col min="9" max="9" width="13.140625" style="31" customWidth="1"/>
    <col min="10" max="16384" width="9.140625" style="31"/>
  </cols>
  <sheetData>
    <row r="2" spans="1:9" s="37" customFormat="1" x14ac:dyDescent="0.2">
      <c r="A2" s="37" t="s">
        <v>13</v>
      </c>
      <c r="B2" s="4" t="s">
        <v>87</v>
      </c>
      <c r="C2" s="4"/>
      <c r="D2" s="4"/>
      <c r="G2" s="41" t="s">
        <v>14</v>
      </c>
      <c r="H2" s="26" t="s">
        <v>56</v>
      </c>
      <c r="I2" s="4"/>
    </row>
    <row r="3" spans="1:9" s="37" customFormat="1" x14ac:dyDescent="0.2">
      <c r="A3" s="37" t="s">
        <v>20</v>
      </c>
      <c r="B3" s="4" t="s">
        <v>34</v>
      </c>
      <c r="C3" s="4"/>
      <c r="D3" s="4"/>
      <c r="G3" s="41" t="s">
        <v>15</v>
      </c>
      <c r="H3" s="13" t="s">
        <v>57</v>
      </c>
      <c r="I3" s="42"/>
    </row>
    <row r="4" spans="1:9" s="37" customFormat="1" x14ac:dyDescent="0.2">
      <c r="A4" s="37" t="s">
        <v>16</v>
      </c>
      <c r="B4" s="4" t="s">
        <v>58</v>
      </c>
      <c r="C4" s="4"/>
      <c r="D4" s="4"/>
      <c r="G4" s="41" t="s">
        <v>18</v>
      </c>
      <c r="H4" s="26" t="s">
        <v>37</v>
      </c>
      <c r="I4" s="4"/>
    </row>
    <row r="5" spans="1:9" s="37" customFormat="1" x14ac:dyDescent="0.2">
      <c r="A5" s="37" t="s">
        <v>17</v>
      </c>
      <c r="B5" s="4" t="s">
        <v>59</v>
      </c>
      <c r="C5" s="42"/>
      <c r="D5" s="42"/>
      <c r="G5" s="41" t="s">
        <v>19</v>
      </c>
      <c r="H5" s="13" t="s">
        <v>60</v>
      </c>
      <c r="I5" s="42"/>
    </row>
    <row r="6" spans="1:9" x14ac:dyDescent="0.2">
      <c r="B6" s="31" t="s">
        <v>61</v>
      </c>
    </row>
    <row r="8" spans="1:9" x14ac:dyDescent="0.2">
      <c r="A8" s="73" t="s">
        <v>62</v>
      </c>
      <c r="B8" s="73"/>
      <c r="C8" s="73"/>
      <c r="D8" s="73"/>
      <c r="E8" s="73"/>
      <c r="F8" s="73"/>
      <c r="G8" s="73"/>
      <c r="H8" s="73"/>
      <c r="I8" s="73"/>
    </row>
    <row r="10" spans="1:9" x14ac:dyDescent="0.2">
      <c r="A10" s="73" t="s">
        <v>63</v>
      </c>
      <c r="B10" s="73"/>
      <c r="C10" s="73"/>
      <c r="D10" s="73"/>
      <c r="E10" s="73"/>
      <c r="F10" s="73"/>
      <c r="G10" s="73"/>
      <c r="H10" s="73"/>
      <c r="I10" s="73"/>
    </row>
    <row r="12" spans="1:9" x14ac:dyDescent="0.2">
      <c r="A12" s="74" t="s">
        <v>64</v>
      </c>
      <c r="B12" s="74"/>
      <c r="C12" s="74"/>
      <c r="D12" s="74"/>
      <c r="E12" s="74"/>
      <c r="F12" s="74"/>
      <c r="G12" s="74"/>
      <c r="H12" s="74"/>
      <c r="I12" s="74"/>
    </row>
    <row r="14" spans="1:9" x14ac:dyDescent="0.2">
      <c r="A14" s="73" t="s">
        <v>44</v>
      </c>
      <c r="B14" s="73"/>
      <c r="C14" s="73"/>
      <c r="D14" s="73"/>
      <c r="E14" s="73"/>
      <c r="F14" s="73"/>
      <c r="G14" s="73"/>
      <c r="H14" s="73"/>
      <c r="I14" s="73"/>
    </row>
    <row r="16" spans="1:9" ht="37.5" customHeight="1" x14ac:dyDescent="0.2">
      <c r="A16" s="73" t="s">
        <v>65</v>
      </c>
      <c r="B16" s="73"/>
      <c r="C16" s="73"/>
      <c r="D16" s="73"/>
      <c r="E16" s="73"/>
      <c r="F16" s="73"/>
      <c r="G16" s="73"/>
      <c r="H16" s="73"/>
      <c r="I16" s="73"/>
    </row>
    <row r="18" spans="1:9" x14ac:dyDescent="0.2">
      <c r="A18" s="70" t="s">
        <v>12</v>
      </c>
      <c r="B18" s="71"/>
      <c r="C18" s="71"/>
      <c r="D18" s="71"/>
      <c r="E18" s="71"/>
      <c r="F18" s="71"/>
      <c r="G18" s="71"/>
      <c r="H18" s="71"/>
      <c r="I18" s="72"/>
    </row>
    <row r="19" spans="1:9" x14ac:dyDescent="0.2">
      <c r="A19" s="6"/>
      <c r="B19" s="7"/>
      <c r="C19" s="8" t="s">
        <v>24</v>
      </c>
      <c r="D19" s="8" t="s">
        <v>25</v>
      </c>
      <c r="E19" s="8" t="s">
        <v>27</v>
      </c>
      <c r="F19" s="8" t="s">
        <v>29</v>
      </c>
      <c r="G19" s="8" t="s">
        <v>30</v>
      </c>
      <c r="H19" s="8" t="s">
        <v>31</v>
      </c>
      <c r="I19" s="8" t="s">
        <v>32</v>
      </c>
    </row>
    <row r="20" spans="1:9" x14ac:dyDescent="0.2">
      <c r="A20" s="6"/>
      <c r="B20" s="7"/>
      <c r="C20" s="9" t="s">
        <v>10</v>
      </c>
      <c r="D20" s="10" t="s">
        <v>10</v>
      </c>
      <c r="E20" s="9" t="s">
        <v>10</v>
      </c>
      <c r="F20" s="9" t="s">
        <v>10</v>
      </c>
      <c r="G20" s="9" t="s">
        <v>10</v>
      </c>
      <c r="H20" s="9" t="s">
        <v>11</v>
      </c>
      <c r="I20" s="9" t="s">
        <v>11</v>
      </c>
    </row>
    <row r="21" spans="1:9" x14ac:dyDescent="0.2">
      <c r="A21" s="6" t="s">
        <v>0</v>
      </c>
      <c r="B21" s="7"/>
      <c r="C21" s="11">
        <v>382144</v>
      </c>
      <c r="D21" s="12">
        <v>382144</v>
      </c>
      <c r="E21" s="12">
        <v>230000</v>
      </c>
      <c r="F21" s="12">
        <v>230000</v>
      </c>
      <c r="G21" s="12">
        <v>230000</v>
      </c>
      <c r="H21" s="12">
        <v>230000</v>
      </c>
      <c r="I21" s="12">
        <v>230000</v>
      </c>
    </row>
    <row r="22" spans="1:9" x14ac:dyDescent="0.2">
      <c r="A22" s="6" t="s">
        <v>1</v>
      </c>
      <c r="B22" s="7"/>
      <c r="C22" s="11">
        <v>1129</v>
      </c>
      <c r="D22" s="12">
        <v>2653</v>
      </c>
      <c r="E22" s="12">
        <v>5604.1399999999849</v>
      </c>
      <c r="F22" s="12">
        <v>3458.5999999999767</v>
      </c>
      <c r="G22" s="12">
        <f t="shared" ref="G22:I22" si="0">F33</f>
        <v>28175.1</v>
      </c>
      <c r="H22" s="12">
        <f t="shared" si="0"/>
        <v>5001.3999999999942</v>
      </c>
      <c r="I22" s="12">
        <f t="shared" si="0"/>
        <v>5001.3999999999942</v>
      </c>
    </row>
    <row r="23" spans="1:9" x14ac:dyDescent="0.2">
      <c r="A23" s="6" t="s">
        <v>2</v>
      </c>
      <c r="B23" s="7"/>
      <c r="C23" s="11">
        <v>288779</v>
      </c>
      <c r="D23" s="12">
        <v>248803.58</v>
      </c>
      <c r="E23" s="12">
        <v>311081.59000000003</v>
      </c>
      <c r="F23" s="12">
        <v>325226.68</v>
      </c>
      <c r="G23" s="12">
        <f>130515.34+96438.04</f>
        <v>226953.38</v>
      </c>
      <c r="H23" s="43">
        <v>255127.08000000002</v>
      </c>
      <c r="I23" s="12">
        <v>255127.08000000002</v>
      </c>
    </row>
    <row r="24" spans="1:9" x14ac:dyDescent="0.2">
      <c r="A24" s="6" t="s">
        <v>3</v>
      </c>
      <c r="B24" s="7"/>
      <c r="C24" s="11">
        <v>287255</v>
      </c>
      <c r="D24" s="12">
        <v>245852.44</v>
      </c>
      <c r="E24" s="12">
        <v>313227.13</v>
      </c>
      <c r="F24" s="11">
        <v>300510.67</v>
      </c>
      <c r="G24" s="12">
        <f>131596.89+118530.19</f>
        <v>250127.08000000002</v>
      </c>
      <c r="H24" s="43">
        <v>255127.08000000002</v>
      </c>
      <c r="I24" s="12">
        <v>255127.08000000002</v>
      </c>
    </row>
    <row r="25" spans="1:9" x14ac:dyDescent="0.2">
      <c r="A25" s="6"/>
      <c r="B25" s="7"/>
      <c r="C25" s="11"/>
      <c r="D25" s="12"/>
      <c r="E25" s="12"/>
      <c r="F25" s="12"/>
      <c r="G25" s="12"/>
      <c r="H25" s="12"/>
      <c r="I25" s="12"/>
    </row>
    <row r="26" spans="1:9" x14ac:dyDescent="0.2">
      <c r="A26" s="6" t="s">
        <v>4</v>
      </c>
      <c r="B26" s="13"/>
      <c r="C26" s="14"/>
      <c r="D26" s="14"/>
      <c r="E26" s="14"/>
      <c r="F26" s="14"/>
      <c r="G26" s="14"/>
      <c r="H26" s="14"/>
      <c r="I26" s="11"/>
    </row>
    <row r="27" spans="1:9" x14ac:dyDescent="0.2">
      <c r="A27" s="6" t="s">
        <v>28</v>
      </c>
      <c r="B27" s="7"/>
      <c r="C27" s="11"/>
      <c r="D27" s="15"/>
      <c r="E27" s="14"/>
      <c r="F27" s="14"/>
      <c r="G27" s="14"/>
      <c r="H27" s="14"/>
      <c r="I27" s="11"/>
    </row>
    <row r="28" spans="1:9" x14ac:dyDescent="0.2">
      <c r="A28" s="16"/>
      <c r="B28" s="17"/>
      <c r="C28" s="11"/>
      <c r="D28" s="12"/>
      <c r="E28" s="12"/>
      <c r="F28" s="12"/>
      <c r="G28" s="12"/>
      <c r="H28" s="12"/>
      <c r="I28" s="12"/>
    </row>
    <row r="29" spans="1:9" x14ac:dyDescent="0.2">
      <c r="A29" s="16"/>
      <c r="B29" s="17"/>
      <c r="C29" s="11"/>
      <c r="D29" s="12"/>
      <c r="E29" s="12"/>
      <c r="F29" s="12"/>
      <c r="G29" s="12"/>
      <c r="H29" s="12"/>
      <c r="I29" s="12"/>
    </row>
    <row r="30" spans="1:9" x14ac:dyDescent="0.2">
      <c r="A30" s="16"/>
      <c r="B30" s="17"/>
      <c r="C30" s="11"/>
      <c r="D30" s="12"/>
      <c r="E30" s="12"/>
      <c r="F30" s="12"/>
      <c r="G30" s="12"/>
      <c r="H30" s="12"/>
      <c r="I30" s="12"/>
    </row>
    <row r="31" spans="1:9" x14ac:dyDescent="0.2">
      <c r="A31" s="6" t="s">
        <v>5</v>
      </c>
      <c r="B31" s="7"/>
      <c r="C31" s="11">
        <v>0</v>
      </c>
      <c r="D31" s="11">
        <v>0</v>
      </c>
      <c r="E31" s="11">
        <v>0</v>
      </c>
      <c r="F31" s="11">
        <v>0</v>
      </c>
      <c r="G31" s="11">
        <f t="shared" ref="G31:I31" si="1">SUM(G28:G30)</f>
        <v>0</v>
      </c>
      <c r="H31" s="11">
        <f t="shared" si="1"/>
        <v>0</v>
      </c>
      <c r="I31" s="11">
        <f t="shared" si="1"/>
        <v>0</v>
      </c>
    </row>
    <row r="32" spans="1:9" x14ac:dyDescent="0.2">
      <c r="A32" s="6"/>
      <c r="B32" s="7"/>
      <c r="C32" s="11"/>
      <c r="D32" s="12"/>
      <c r="E32" s="12"/>
      <c r="F32" s="12"/>
      <c r="G32" s="12"/>
      <c r="H32" s="12"/>
      <c r="I32" s="12"/>
    </row>
    <row r="33" spans="1:9" x14ac:dyDescent="0.2">
      <c r="A33" s="6" t="s">
        <v>7</v>
      </c>
      <c r="B33" s="7"/>
      <c r="C33" s="11">
        <v>2653</v>
      </c>
      <c r="D33" s="11">
        <v>5604.1399999999849</v>
      </c>
      <c r="E33" s="11">
        <v>3458.5999999999767</v>
      </c>
      <c r="F33" s="11">
        <v>28175.1</v>
      </c>
      <c r="G33" s="11">
        <f>+G22+G23-G24+G31</f>
        <v>5001.3999999999942</v>
      </c>
      <c r="H33" s="11">
        <f>+H22+H23-H24+H31</f>
        <v>5001.3999999999942</v>
      </c>
      <c r="I33" s="11">
        <f t="shared" ref="I33" si="2">+I22+I23-I24+I31</f>
        <v>5001.3999999999942</v>
      </c>
    </row>
    <row r="34" spans="1:9" x14ac:dyDescent="0.2">
      <c r="A34" s="16"/>
      <c r="B34" s="17"/>
      <c r="C34" s="18"/>
      <c r="D34" s="19"/>
      <c r="E34" s="19"/>
      <c r="F34" s="12"/>
      <c r="G34" s="12"/>
      <c r="H34" s="12"/>
      <c r="I34" s="12"/>
    </row>
    <row r="35" spans="1:9" x14ac:dyDescent="0.2">
      <c r="A35" s="6" t="s">
        <v>21</v>
      </c>
      <c r="B35" s="7"/>
      <c r="C35" s="18">
        <v>38343</v>
      </c>
      <c r="D35" s="19">
        <v>85459.49</v>
      </c>
      <c r="E35" s="19">
        <v>137571.64000000001</v>
      </c>
      <c r="F35" s="11">
        <v>149479.99</v>
      </c>
      <c r="G35" s="12">
        <f>157286.75+71773.84</f>
        <v>229060.59</v>
      </c>
      <c r="H35" s="12">
        <v>0</v>
      </c>
      <c r="I35" s="12">
        <v>0</v>
      </c>
    </row>
    <row r="36" spans="1:9" x14ac:dyDescent="0.2">
      <c r="A36" s="16"/>
      <c r="B36" s="17"/>
      <c r="C36" s="18"/>
      <c r="D36" s="19"/>
      <c r="E36" s="19"/>
      <c r="F36" s="12"/>
      <c r="G36" s="12"/>
      <c r="H36" s="12"/>
      <c r="I36" s="12"/>
    </row>
    <row r="37" spans="1:9" x14ac:dyDescent="0.2">
      <c r="A37" s="6" t="s">
        <v>22</v>
      </c>
      <c r="B37" s="20"/>
      <c r="C37" s="21" t="s">
        <v>46</v>
      </c>
      <c r="D37" s="21" t="s">
        <v>46</v>
      </c>
      <c r="E37" s="21" t="s">
        <v>46</v>
      </c>
      <c r="F37" s="22" t="s">
        <v>46</v>
      </c>
      <c r="G37" s="22" t="s">
        <v>46</v>
      </c>
      <c r="H37" s="22" t="s">
        <v>46</v>
      </c>
      <c r="I37" s="22" t="s">
        <v>46</v>
      </c>
    </row>
    <row r="38" spans="1:9" x14ac:dyDescent="0.2">
      <c r="A38" s="23"/>
      <c r="B38" s="23"/>
      <c r="C38" s="24"/>
      <c r="D38" s="24"/>
      <c r="E38" s="24"/>
      <c r="F38" s="24"/>
      <c r="G38" s="24"/>
      <c r="H38" s="24"/>
      <c r="I38" s="24"/>
    </row>
    <row r="39" spans="1:9" x14ac:dyDescent="0.2">
      <c r="A39" s="25" t="s">
        <v>23</v>
      </c>
      <c r="B39" s="26"/>
      <c r="C39" s="27"/>
      <c r="D39" s="27"/>
      <c r="E39" s="27"/>
      <c r="F39" s="27"/>
      <c r="G39" s="27"/>
      <c r="H39" s="27"/>
      <c r="I39" s="27"/>
    </row>
    <row r="40" spans="1:9" x14ac:dyDescent="0.2">
      <c r="A40" s="28" t="s">
        <v>26</v>
      </c>
      <c r="B40" s="17"/>
      <c r="C40" s="19"/>
      <c r="D40" s="19"/>
      <c r="E40" s="19"/>
      <c r="F40" s="19"/>
      <c r="G40" s="19"/>
      <c r="H40" s="19"/>
      <c r="I40" s="19"/>
    </row>
    <row r="41" spans="1:9" x14ac:dyDescent="0.2">
      <c r="A41" s="6"/>
      <c r="B41" s="7"/>
      <c r="C41" s="12"/>
      <c r="D41" s="12"/>
      <c r="E41" s="12"/>
      <c r="F41" s="12"/>
      <c r="G41" s="12"/>
      <c r="H41" s="12"/>
      <c r="I41" s="12"/>
    </row>
    <row r="42" spans="1:9" x14ac:dyDescent="0.2">
      <c r="A42" s="6" t="s">
        <v>6</v>
      </c>
      <c r="B42" s="7"/>
      <c r="C42" s="12"/>
      <c r="D42" s="12"/>
      <c r="E42" s="12"/>
      <c r="F42" s="12"/>
      <c r="G42" s="12"/>
      <c r="H42" s="12"/>
      <c r="I42" s="12"/>
    </row>
    <row r="43" spans="1:9" x14ac:dyDescent="0.2">
      <c r="A43" s="6"/>
      <c r="B43" s="7"/>
      <c r="C43" s="12"/>
      <c r="D43" s="12"/>
      <c r="E43" s="12"/>
      <c r="F43" s="12"/>
      <c r="G43" s="12"/>
      <c r="H43" s="12"/>
      <c r="I43" s="12"/>
    </row>
    <row r="44" spans="1:9" x14ac:dyDescent="0.2">
      <c r="A44" s="28" t="s">
        <v>8</v>
      </c>
      <c r="B44" s="20"/>
      <c r="C44" s="12"/>
      <c r="D44" s="12"/>
      <c r="E44" s="12"/>
      <c r="F44" s="12"/>
      <c r="G44" s="12"/>
      <c r="H44" s="12"/>
      <c r="I44" s="12"/>
    </row>
    <row r="45" spans="1:9" x14ac:dyDescent="0.2">
      <c r="A45" s="29" t="s">
        <v>9</v>
      </c>
      <c r="B45" s="30"/>
      <c r="C45" s="12"/>
      <c r="D45" s="12"/>
      <c r="E45" s="12"/>
      <c r="F45" s="12"/>
      <c r="G45" s="12"/>
      <c r="H45" s="12"/>
      <c r="I45" s="12"/>
    </row>
  </sheetData>
  <sheetProtection selectLockedCells="1"/>
  <mergeCells count="6">
    <mergeCell ref="A18:I18"/>
    <mergeCell ref="A8:I8"/>
    <mergeCell ref="A10:I10"/>
    <mergeCell ref="A12:I12"/>
    <mergeCell ref="A14:I14"/>
    <mergeCell ref="A16:I16"/>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69EF2B-4E94-4EFC-9DAE-DDFAE19F66DF}">
  <dimension ref="A2:I45"/>
  <sheetViews>
    <sheetView topLeftCell="A28" zoomScaleNormal="100" workbookViewId="0">
      <selection activeCell="B6" sqref="B6"/>
    </sheetView>
  </sheetViews>
  <sheetFormatPr defaultColWidth="9.140625" defaultRowHeight="12.75" x14ac:dyDescent="0.2"/>
  <cols>
    <col min="1" max="2" width="14.7109375" style="31" customWidth="1"/>
    <col min="3" max="8" width="14" style="31" customWidth="1"/>
    <col min="9" max="9" width="13.140625" style="31" customWidth="1"/>
    <col min="10" max="16384" width="9.140625" style="31"/>
  </cols>
  <sheetData>
    <row r="2" spans="1:9" s="1" customFormat="1" x14ac:dyDescent="0.2">
      <c r="A2" s="1" t="s">
        <v>13</v>
      </c>
      <c r="B2" s="2" t="s">
        <v>87</v>
      </c>
      <c r="C2" s="2"/>
      <c r="D2" s="2"/>
      <c r="G2" s="3" t="s">
        <v>14</v>
      </c>
      <c r="H2" s="4" t="s">
        <v>33</v>
      </c>
      <c r="I2" s="2"/>
    </row>
    <row r="3" spans="1:9" s="1" customFormat="1" x14ac:dyDescent="0.2">
      <c r="A3" s="1" t="s">
        <v>20</v>
      </c>
      <c r="B3" s="2" t="s">
        <v>34</v>
      </c>
      <c r="C3" s="2"/>
      <c r="D3" s="2"/>
      <c r="G3" s="3" t="s">
        <v>15</v>
      </c>
      <c r="H3" s="5" t="s">
        <v>35</v>
      </c>
      <c r="I3" s="5"/>
    </row>
    <row r="4" spans="1:9" s="1" customFormat="1" x14ac:dyDescent="0.2">
      <c r="A4" s="1" t="s">
        <v>16</v>
      </c>
      <c r="B4" s="2" t="s">
        <v>66</v>
      </c>
      <c r="C4" s="2"/>
      <c r="D4" s="2"/>
      <c r="G4" s="3" t="s">
        <v>18</v>
      </c>
      <c r="H4" s="2" t="s">
        <v>37</v>
      </c>
      <c r="I4" s="2"/>
    </row>
    <row r="5" spans="1:9" s="1" customFormat="1" x14ac:dyDescent="0.2">
      <c r="A5" s="1" t="s">
        <v>17</v>
      </c>
      <c r="B5" s="2" t="s">
        <v>67</v>
      </c>
      <c r="C5" s="5"/>
      <c r="D5" s="5"/>
      <c r="G5" s="3" t="s">
        <v>19</v>
      </c>
      <c r="H5" s="5" t="s">
        <v>68</v>
      </c>
      <c r="I5" s="5"/>
    </row>
    <row r="6" spans="1:9" s="1" customFormat="1" x14ac:dyDescent="0.2">
      <c r="B6" s="1" t="s">
        <v>69</v>
      </c>
    </row>
    <row r="8" spans="1:9" ht="28.5" customHeight="1" x14ac:dyDescent="0.2">
      <c r="A8" s="73" t="s">
        <v>41</v>
      </c>
      <c r="B8" s="73"/>
      <c r="C8" s="73"/>
      <c r="D8" s="73"/>
      <c r="E8" s="73"/>
      <c r="F8" s="73"/>
      <c r="G8" s="73"/>
      <c r="H8" s="73"/>
      <c r="I8" s="73"/>
    </row>
    <row r="10" spans="1:9" x14ac:dyDescent="0.2">
      <c r="A10" s="73" t="s">
        <v>42</v>
      </c>
      <c r="B10" s="73"/>
      <c r="C10" s="73"/>
      <c r="D10" s="73"/>
      <c r="E10" s="73"/>
      <c r="F10" s="73"/>
      <c r="G10" s="73"/>
      <c r="H10" s="73"/>
      <c r="I10" s="73"/>
    </row>
    <row r="12" spans="1:9" ht="131.44999999999999" customHeight="1" x14ac:dyDescent="0.2">
      <c r="A12" s="74" t="s">
        <v>43</v>
      </c>
      <c r="B12" s="74"/>
      <c r="C12" s="74"/>
      <c r="D12" s="74"/>
      <c r="E12" s="74"/>
      <c r="F12" s="74"/>
      <c r="G12" s="74"/>
      <c r="H12" s="74"/>
      <c r="I12" s="74"/>
    </row>
    <row r="14" spans="1:9" x14ac:dyDescent="0.2">
      <c r="A14" s="73" t="s">
        <v>44</v>
      </c>
      <c r="B14" s="73"/>
      <c r="C14" s="73"/>
      <c r="D14" s="73"/>
      <c r="E14" s="73"/>
      <c r="F14" s="73"/>
      <c r="G14" s="73"/>
      <c r="H14" s="73"/>
      <c r="I14" s="73"/>
    </row>
    <row r="16" spans="1:9" ht="29.25" customHeight="1" x14ac:dyDescent="0.2">
      <c r="A16" s="75" t="s">
        <v>45</v>
      </c>
      <c r="B16" s="75"/>
      <c r="C16" s="75"/>
      <c r="D16" s="75"/>
      <c r="E16" s="75"/>
      <c r="F16" s="75"/>
      <c r="G16" s="75"/>
      <c r="H16" s="75"/>
      <c r="I16" s="75"/>
    </row>
    <row r="18" spans="1:9" x14ac:dyDescent="0.2">
      <c r="A18" s="70" t="s">
        <v>12</v>
      </c>
      <c r="B18" s="71"/>
      <c r="C18" s="71"/>
      <c r="D18" s="71"/>
      <c r="E18" s="71"/>
      <c r="F18" s="71"/>
      <c r="G18" s="71"/>
      <c r="H18" s="71"/>
      <c r="I18" s="72"/>
    </row>
    <row r="19" spans="1:9" x14ac:dyDescent="0.2">
      <c r="A19" s="6"/>
      <c r="B19" s="7"/>
      <c r="C19" s="8" t="s">
        <v>24</v>
      </c>
      <c r="D19" s="8" t="s">
        <v>25</v>
      </c>
      <c r="E19" s="8" t="s">
        <v>27</v>
      </c>
      <c r="F19" s="8" t="s">
        <v>29</v>
      </c>
      <c r="G19" s="8" t="s">
        <v>30</v>
      </c>
      <c r="H19" s="8" t="s">
        <v>31</v>
      </c>
      <c r="I19" s="8" t="s">
        <v>32</v>
      </c>
    </row>
    <row r="20" spans="1:9" x14ac:dyDescent="0.2">
      <c r="A20" s="6"/>
      <c r="B20" s="7"/>
      <c r="C20" s="9" t="s">
        <v>10</v>
      </c>
      <c r="D20" s="10" t="s">
        <v>10</v>
      </c>
      <c r="E20" s="9" t="s">
        <v>10</v>
      </c>
      <c r="F20" s="9" t="s">
        <v>10</v>
      </c>
      <c r="G20" s="9" t="s">
        <v>10</v>
      </c>
      <c r="H20" s="9" t="s">
        <v>11</v>
      </c>
      <c r="I20" s="9" t="s">
        <v>11</v>
      </c>
    </row>
    <row r="21" spans="1:9" x14ac:dyDescent="0.2">
      <c r="A21" s="6" t="s">
        <v>0</v>
      </c>
      <c r="B21" s="7"/>
      <c r="C21" s="11">
        <v>801520</v>
      </c>
      <c r="D21" s="12">
        <v>801520</v>
      </c>
      <c r="E21" s="12">
        <v>500000</v>
      </c>
      <c r="F21" s="12">
        <v>500000</v>
      </c>
      <c r="G21" s="12">
        <v>500000</v>
      </c>
      <c r="H21" s="12">
        <v>500000</v>
      </c>
      <c r="I21" s="12">
        <v>500000</v>
      </c>
    </row>
    <row r="22" spans="1:9" x14ac:dyDescent="0.2">
      <c r="A22" s="6" t="s">
        <v>1</v>
      </c>
      <c r="B22" s="7"/>
      <c r="C22" s="11">
        <v>5372</v>
      </c>
      <c r="D22" s="12">
        <v>81.980000000010477</v>
      </c>
      <c r="E22" s="12">
        <v>60.850000000034925</v>
      </c>
      <c r="F22" s="12">
        <v>0.28000000026077032</v>
      </c>
      <c r="G22" s="12">
        <f>F33</f>
        <v>17.28000000002794</v>
      </c>
      <c r="H22" s="12">
        <f>G33</f>
        <v>1.0200000000768341</v>
      </c>
      <c r="I22" s="12">
        <f>H33</f>
        <v>1.0200000000768341</v>
      </c>
    </row>
    <row r="23" spans="1:9" x14ac:dyDescent="0.2">
      <c r="A23" s="6" t="s">
        <v>2</v>
      </c>
      <c r="B23" s="7"/>
      <c r="C23" s="11">
        <v>250564.44</v>
      </c>
      <c r="D23" s="12">
        <v>190700.7</v>
      </c>
      <c r="E23" s="12">
        <v>446655.45</v>
      </c>
      <c r="F23" s="12">
        <v>515313.35</v>
      </c>
      <c r="G23" s="12">
        <v>272256.34000000003</v>
      </c>
      <c r="H23" s="12">
        <v>495000</v>
      </c>
      <c r="I23" s="12">
        <v>495000</v>
      </c>
    </row>
    <row r="24" spans="1:9" x14ac:dyDescent="0.2">
      <c r="A24" s="6" t="s">
        <v>3</v>
      </c>
      <c r="B24" s="7"/>
      <c r="C24" s="11">
        <v>255854.46</v>
      </c>
      <c r="D24" s="12">
        <v>190721.83</v>
      </c>
      <c r="E24" s="12">
        <v>446716.79</v>
      </c>
      <c r="F24" s="11">
        <v>515295.58</v>
      </c>
      <c r="G24" s="12">
        <v>272272.59999999998</v>
      </c>
      <c r="H24" s="12">
        <v>495000</v>
      </c>
      <c r="I24" s="12">
        <v>495000</v>
      </c>
    </row>
    <row r="25" spans="1:9" x14ac:dyDescent="0.2">
      <c r="A25" s="6"/>
      <c r="B25" s="7"/>
      <c r="C25" s="11"/>
      <c r="D25" s="12"/>
      <c r="E25" s="12"/>
      <c r="F25" s="12"/>
      <c r="G25" s="12"/>
      <c r="H25" s="12"/>
      <c r="I25" s="12"/>
    </row>
    <row r="26" spans="1:9" x14ac:dyDescent="0.2">
      <c r="A26" s="6" t="s">
        <v>4</v>
      </c>
      <c r="B26" s="13"/>
      <c r="C26" s="14"/>
      <c r="D26" s="14"/>
      <c r="E26" s="14"/>
      <c r="F26" s="14"/>
      <c r="G26" s="14"/>
      <c r="H26" s="14"/>
      <c r="I26" s="11"/>
    </row>
    <row r="27" spans="1:9" x14ac:dyDescent="0.2">
      <c r="A27" s="6" t="s">
        <v>28</v>
      </c>
      <c r="B27" s="7"/>
      <c r="C27" s="11"/>
      <c r="D27" s="15"/>
      <c r="E27" s="14"/>
      <c r="F27" s="14"/>
      <c r="G27" s="14"/>
      <c r="H27" s="14"/>
      <c r="I27" s="11"/>
    </row>
    <row r="28" spans="1:9" x14ac:dyDescent="0.2">
      <c r="A28" s="16"/>
      <c r="B28" s="17"/>
      <c r="C28" s="11"/>
      <c r="D28" s="12"/>
      <c r="E28" s="12"/>
      <c r="F28" s="12"/>
      <c r="G28" s="12"/>
      <c r="H28" s="12"/>
      <c r="I28" s="12"/>
    </row>
    <row r="29" spans="1:9" x14ac:dyDescent="0.2">
      <c r="A29" s="16"/>
      <c r="B29" s="17"/>
      <c r="C29" s="11"/>
      <c r="D29" s="12"/>
      <c r="E29" s="12"/>
      <c r="F29" s="12"/>
      <c r="G29" s="12"/>
      <c r="H29" s="12"/>
      <c r="I29" s="12"/>
    </row>
    <row r="30" spans="1:9" x14ac:dyDescent="0.2">
      <c r="A30" s="16"/>
      <c r="B30" s="17"/>
      <c r="C30" s="11"/>
      <c r="D30" s="12"/>
      <c r="E30" s="12"/>
      <c r="F30" s="12"/>
      <c r="G30" s="12"/>
      <c r="H30" s="12"/>
      <c r="I30" s="12"/>
    </row>
    <row r="31" spans="1:9" x14ac:dyDescent="0.2">
      <c r="A31" s="6" t="s">
        <v>5</v>
      </c>
      <c r="B31" s="7"/>
      <c r="C31" s="11">
        <v>0</v>
      </c>
      <c r="D31" s="11">
        <v>0</v>
      </c>
      <c r="E31" s="11">
        <v>0</v>
      </c>
      <c r="F31" s="11">
        <v>0</v>
      </c>
      <c r="G31" s="11">
        <f>SUM(G28:G30)</f>
        <v>0</v>
      </c>
      <c r="H31" s="11">
        <f>SUM(H28:H30)</f>
        <v>0</v>
      </c>
      <c r="I31" s="11">
        <f>SUM(I28:I30)</f>
        <v>0</v>
      </c>
    </row>
    <row r="32" spans="1:9" x14ac:dyDescent="0.2">
      <c r="A32" s="6"/>
      <c r="B32" s="7"/>
      <c r="C32" s="11"/>
      <c r="D32" s="12"/>
      <c r="E32" s="12"/>
      <c r="F32" s="12"/>
      <c r="G32" s="12"/>
      <c r="H32" s="12"/>
      <c r="I32" s="12"/>
    </row>
    <row r="33" spans="1:9" x14ac:dyDescent="0.2">
      <c r="A33" s="6" t="s">
        <v>7</v>
      </c>
      <c r="B33" s="7"/>
      <c r="C33" s="11">
        <v>81.980000000010477</v>
      </c>
      <c r="D33" s="11">
        <v>60.850000000034925</v>
      </c>
      <c r="E33" s="11">
        <v>0.28000000026077032</v>
      </c>
      <c r="F33" s="11">
        <v>17.28000000002794</v>
      </c>
      <c r="G33" s="11">
        <f>+G22+G23-G24+G31</f>
        <v>1.0200000000768341</v>
      </c>
      <c r="H33" s="11">
        <f>+H22+H23-H24+H31</f>
        <v>1.0200000000768341</v>
      </c>
      <c r="I33" s="11">
        <f>+I22+I23-I24+I31</f>
        <v>1.0200000000768341</v>
      </c>
    </row>
    <row r="34" spans="1:9" x14ac:dyDescent="0.2">
      <c r="A34" s="16"/>
      <c r="B34" s="17"/>
      <c r="C34" s="18"/>
      <c r="D34" s="19"/>
      <c r="E34" s="19"/>
      <c r="F34" s="12"/>
      <c r="G34" s="12"/>
      <c r="H34" s="12"/>
      <c r="I34" s="12"/>
    </row>
    <row r="35" spans="1:9" x14ac:dyDescent="0.2">
      <c r="A35" s="6" t="s">
        <v>21</v>
      </c>
      <c r="B35" s="7"/>
      <c r="C35" s="18">
        <v>85601.73</v>
      </c>
      <c r="D35" s="19">
        <v>72903.38</v>
      </c>
      <c r="E35" s="19">
        <v>157260.57</v>
      </c>
      <c r="F35" s="11">
        <v>46551.62</v>
      </c>
      <c r="G35" s="12">
        <v>169061.6</v>
      </c>
      <c r="H35" s="12">
        <v>0</v>
      </c>
      <c r="I35" s="12">
        <v>0</v>
      </c>
    </row>
    <row r="36" spans="1:9" x14ac:dyDescent="0.2">
      <c r="A36" s="16"/>
      <c r="B36" s="17"/>
      <c r="C36" s="18"/>
      <c r="D36" s="19"/>
      <c r="E36" s="19"/>
      <c r="F36" s="12"/>
      <c r="G36" s="12"/>
      <c r="H36" s="12"/>
      <c r="I36" s="12"/>
    </row>
    <row r="37" spans="1:9" x14ac:dyDescent="0.2">
      <c r="A37" s="6" t="s">
        <v>22</v>
      </c>
      <c r="B37" s="20"/>
      <c r="C37" s="21" t="s">
        <v>46</v>
      </c>
      <c r="D37" s="21" t="s">
        <v>46</v>
      </c>
      <c r="E37" s="21" t="s">
        <v>46</v>
      </c>
      <c r="F37" s="22" t="s">
        <v>46</v>
      </c>
      <c r="G37" s="22" t="s">
        <v>46</v>
      </c>
      <c r="H37" s="22" t="s">
        <v>46</v>
      </c>
      <c r="I37" s="22" t="s">
        <v>46</v>
      </c>
    </row>
    <row r="38" spans="1:9" x14ac:dyDescent="0.2">
      <c r="A38" s="23"/>
      <c r="B38" s="23"/>
      <c r="C38" s="24"/>
      <c r="D38" s="24"/>
      <c r="E38" s="24"/>
      <c r="F38" s="24"/>
      <c r="G38" s="24"/>
      <c r="H38" s="24"/>
      <c r="I38" s="24"/>
    </row>
    <row r="39" spans="1:9" x14ac:dyDescent="0.2">
      <c r="A39" s="25" t="s">
        <v>23</v>
      </c>
      <c r="B39" s="26"/>
      <c r="C39" s="27"/>
      <c r="D39" s="27"/>
      <c r="E39" s="27"/>
      <c r="F39" s="27"/>
      <c r="G39" s="27"/>
      <c r="H39" s="27"/>
      <c r="I39" s="27"/>
    </row>
    <row r="40" spans="1:9" x14ac:dyDescent="0.2">
      <c r="A40" s="28" t="s">
        <v>26</v>
      </c>
      <c r="B40" s="17"/>
      <c r="C40" s="19"/>
      <c r="D40" s="19"/>
      <c r="E40" s="19"/>
      <c r="F40" s="19"/>
      <c r="G40" s="19"/>
      <c r="H40" s="19"/>
      <c r="I40" s="19"/>
    </row>
    <row r="41" spans="1:9" x14ac:dyDescent="0.2">
      <c r="A41" s="6"/>
      <c r="B41" s="7"/>
      <c r="C41" s="12"/>
      <c r="D41" s="12"/>
      <c r="E41" s="12"/>
      <c r="F41" s="12"/>
      <c r="G41" s="12"/>
      <c r="H41" s="12"/>
      <c r="I41" s="12"/>
    </row>
    <row r="42" spans="1:9" x14ac:dyDescent="0.2">
      <c r="A42" s="6" t="s">
        <v>6</v>
      </c>
      <c r="B42" s="7"/>
      <c r="C42" s="12"/>
      <c r="D42" s="12"/>
      <c r="E42" s="12"/>
      <c r="F42" s="12"/>
      <c r="G42" s="12"/>
      <c r="H42" s="12"/>
      <c r="I42" s="12"/>
    </row>
    <row r="43" spans="1:9" x14ac:dyDescent="0.2">
      <c r="A43" s="6"/>
      <c r="B43" s="7"/>
      <c r="C43" s="12"/>
      <c r="D43" s="12"/>
      <c r="E43" s="12"/>
      <c r="F43" s="12"/>
      <c r="G43" s="12"/>
      <c r="H43" s="12"/>
      <c r="I43" s="12"/>
    </row>
    <row r="44" spans="1:9" x14ac:dyDescent="0.2">
      <c r="A44" s="28" t="s">
        <v>8</v>
      </c>
      <c r="B44" s="20"/>
      <c r="C44" s="12"/>
      <c r="D44" s="12"/>
      <c r="E44" s="12"/>
      <c r="F44" s="12"/>
      <c r="G44" s="12"/>
      <c r="H44" s="12"/>
      <c r="I44" s="12"/>
    </row>
    <row r="45" spans="1:9" x14ac:dyDescent="0.2">
      <c r="A45" s="29" t="s">
        <v>9</v>
      </c>
      <c r="B45" s="30"/>
      <c r="C45" s="12"/>
      <c r="D45" s="12"/>
      <c r="E45" s="12"/>
      <c r="F45" s="12"/>
      <c r="G45" s="12"/>
      <c r="H45" s="12"/>
      <c r="I45" s="12"/>
    </row>
  </sheetData>
  <sheetProtection selectLockedCells="1"/>
  <mergeCells count="6">
    <mergeCell ref="A18:I18"/>
    <mergeCell ref="A8:I8"/>
    <mergeCell ref="A10:I10"/>
    <mergeCell ref="A12:I12"/>
    <mergeCell ref="A14:I14"/>
    <mergeCell ref="A16:I16"/>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DEBDAE-1018-4DFC-AF7F-3429D32F4F92}">
  <dimension ref="A2:I45"/>
  <sheetViews>
    <sheetView topLeftCell="A37" zoomScaleNormal="100" workbookViewId="0">
      <selection activeCell="B3" sqref="B3"/>
    </sheetView>
  </sheetViews>
  <sheetFormatPr defaultColWidth="9.140625" defaultRowHeight="12.75" x14ac:dyDescent="0.2"/>
  <cols>
    <col min="1" max="2" width="14.7109375" style="31" customWidth="1"/>
    <col min="3" max="8" width="14" style="31" customWidth="1"/>
    <col min="9" max="9" width="13.140625" style="31" customWidth="1"/>
    <col min="10" max="16384" width="9.140625" style="31"/>
  </cols>
  <sheetData>
    <row r="2" spans="1:9" s="1" customFormat="1" x14ac:dyDescent="0.2">
      <c r="A2" s="1" t="s">
        <v>13</v>
      </c>
      <c r="B2" s="2" t="s">
        <v>87</v>
      </c>
      <c r="C2" s="2"/>
      <c r="D2" s="2"/>
      <c r="G2" s="3" t="s">
        <v>14</v>
      </c>
      <c r="H2" s="4" t="s">
        <v>33</v>
      </c>
      <c r="I2" s="2"/>
    </row>
    <row r="3" spans="1:9" s="1" customFormat="1" x14ac:dyDescent="0.2">
      <c r="A3" s="1" t="s">
        <v>20</v>
      </c>
      <c r="B3" s="2" t="s">
        <v>34</v>
      </c>
      <c r="C3" s="2"/>
      <c r="D3" s="2"/>
      <c r="G3" s="3" t="s">
        <v>15</v>
      </c>
      <c r="H3" s="5" t="s">
        <v>35</v>
      </c>
      <c r="I3" s="5"/>
    </row>
    <row r="4" spans="1:9" s="1" customFormat="1" x14ac:dyDescent="0.2">
      <c r="A4" s="1" t="s">
        <v>16</v>
      </c>
      <c r="B4" s="2" t="s">
        <v>70</v>
      </c>
      <c r="C4" s="2"/>
      <c r="D4" s="2"/>
      <c r="G4" s="3" t="s">
        <v>18</v>
      </c>
      <c r="H4" s="2" t="s">
        <v>37</v>
      </c>
      <c r="I4" s="2"/>
    </row>
    <row r="5" spans="1:9" s="1" customFormat="1" x14ac:dyDescent="0.2">
      <c r="A5" s="1" t="s">
        <v>17</v>
      </c>
      <c r="B5" s="2" t="s">
        <v>71</v>
      </c>
      <c r="C5" s="5"/>
      <c r="D5" s="5"/>
      <c r="G5" s="3" t="s">
        <v>19</v>
      </c>
      <c r="H5" s="5" t="s">
        <v>72</v>
      </c>
      <c r="I5" s="5"/>
    </row>
    <row r="6" spans="1:9" s="1" customFormat="1" x14ac:dyDescent="0.2"/>
    <row r="8" spans="1:9" ht="28.5" customHeight="1" x14ac:dyDescent="0.2">
      <c r="A8" s="74" t="s">
        <v>73</v>
      </c>
      <c r="B8" s="74"/>
      <c r="C8" s="74"/>
      <c r="D8" s="74"/>
      <c r="E8" s="74"/>
      <c r="F8" s="74"/>
      <c r="G8" s="74"/>
      <c r="H8" s="74"/>
      <c r="I8" s="74"/>
    </row>
    <row r="10" spans="1:9" x14ac:dyDescent="0.2">
      <c r="A10" s="73" t="s">
        <v>74</v>
      </c>
      <c r="B10" s="73"/>
      <c r="C10" s="73"/>
      <c r="D10" s="73"/>
      <c r="E10" s="73"/>
      <c r="F10" s="73"/>
      <c r="G10" s="73"/>
      <c r="H10" s="73"/>
      <c r="I10" s="73"/>
    </row>
    <row r="12" spans="1:9" x14ac:dyDescent="0.2">
      <c r="A12" s="74" t="s">
        <v>75</v>
      </c>
      <c r="B12" s="74"/>
      <c r="C12" s="74"/>
      <c r="D12" s="74"/>
      <c r="E12" s="74"/>
      <c r="F12" s="74"/>
      <c r="G12" s="74"/>
      <c r="H12" s="74"/>
      <c r="I12" s="74"/>
    </row>
    <row r="14" spans="1:9" x14ac:dyDescent="0.2">
      <c r="A14" s="73" t="s">
        <v>44</v>
      </c>
      <c r="B14" s="73"/>
      <c r="C14" s="73"/>
      <c r="D14" s="73"/>
      <c r="E14" s="73"/>
      <c r="F14" s="73"/>
      <c r="G14" s="73"/>
      <c r="H14" s="73"/>
      <c r="I14" s="73"/>
    </row>
    <row r="16" spans="1:9" x14ac:dyDescent="0.2">
      <c r="A16" s="75" t="s">
        <v>76</v>
      </c>
      <c r="B16" s="75"/>
      <c r="C16" s="75"/>
      <c r="D16" s="75"/>
      <c r="E16" s="75"/>
      <c r="F16" s="75"/>
      <c r="G16" s="75"/>
      <c r="H16" s="75"/>
      <c r="I16" s="75"/>
    </row>
    <row r="18" spans="1:9" x14ac:dyDescent="0.2">
      <c r="A18" s="70" t="s">
        <v>12</v>
      </c>
      <c r="B18" s="71"/>
      <c r="C18" s="71"/>
      <c r="D18" s="71"/>
      <c r="E18" s="71"/>
      <c r="F18" s="71"/>
      <c r="G18" s="71"/>
      <c r="H18" s="71"/>
      <c r="I18" s="72"/>
    </row>
    <row r="19" spans="1:9" x14ac:dyDescent="0.2">
      <c r="A19" s="6"/>
      <c r="B19" s="7"/>
      <c r="C19" s="8" t="s">
        <v>24</v>
      </c>
      <c r="D19" s="8" t="s">
        <v>25</v>
      </c>
      <c r="E19" s="8" t="s">
        <v>27</v>
      </c>
      <c r="F19" s="8" t="s">
        <v>29</v>
      </c>
      <c r="G19" s="8" t="s">
        <v>30</v>
      </c>
      <c r="H19" s="8" t="s">
        <v>31</v>
      </c>
      <c r="I19" s="8" t="s">
        <v>32</v>
      </c>
    </row>
    <row r="20" spans="1:9" x14ac:dyDescent="0.2">
      <c r="A20" s="6"/>
      <c r="B20" s="7"/>
      <c r="C20" s="9" t="s">
        <v>10</v>
      </c>
      <c r="D20" s="10" t="s">
        <v>10</v>
      </c>
      <c r="E20" s="9" t="s">
        <v>10</v>
      </c>
      <c r="F20" s="9" t="s">
        <v>10</v>
      </c>
      <c r="G20" s="9" t="s">
        <v>10</v>
      </c>
      <c r="H20" s="9" t="s">
        <v>11</v>
      </c>
      <c r="I20" s="9" t="s">
        <v>11</v>
      </c>
    </row>
    <row r="21" spans="1:9" x14ac:dyDescent="0.2">
      <c r="A21" s="6" t="s">
        <v>0</v>
      </c>
      <c r="B21" s="7"/>
      <c r="C21" s="11">
        <v>2459927</v>
      </c>
      <c r="D21" s="12">
        <v>2459927</v>
      </c>
      <c r="E21" s="12">
        <v>2459927</v>
      </c>
      <c r="F21" s="12">
        <v>0</v>
      </c>
      <c r="G21" s="12">
        <v>0</v>
      </c>
      <c r="H21" s="12">
        <v>0</v>
      </c>
      <c r="I21" s="12">
        <v>0</v>
      </c>
    </row>
    <row r="22" spans="1:9" x14ac:dyDescent="0.2">
      <c r="A22" s="6" t="s">
        <v>1</v>
      </c>
      <c r="B22" s="7"/>
      <c r="C22" s="11">
        <v>17999</v>
      </c>
      <c r="D22" s="12">
        <v>97.069999999832362</v>
      </c>
      <c r="E22" s="12">
        <v>43.479999999748543</v>
      </c>
      <c r="F22" s="12">
        <v>0.13999999989755452</v>
      </c>
      <c r="G22" s="12">
        <f>F33</f>
        <v>0.13999999989755452</v>
      </c>
      <c r="H22" s="12">
        <f>G33</f>
        <v>0.13999999989755452</v>
      </c>
      <c r="I22" s="12">
        <f>H33</f>
        <v>0.13999999989755452</v>
      </c>
    </row>
    <row r="23" spans="1:9" x14ac:dyDescent="0.2">
      <c r="A23" s="6" t="s">
        <v>2</v>
      </c>
      <c r="B23" s="7"/>
      <c r="C23" s="11">
        <v>2312873.67</v>
      </c>
      <c r="D23" s="12">
        <v>1685464.5</v>
      </c>
      <c r="E23" s="12">
        <v>1327497.04</v>
      </c>
      <c r="F23" s="12">
        <v>30380.09</v>
      </c>
      <c r="G23" s="12">
        <v>0</v>
      </c>
      <c r="H23" s="12">
        <v>0</v>
      </c>
      <c r="I23" s="12">
        <v>0</v>
      </c>
    </row>
    <row r="24" spans="1:9" x14ac:dyDescent="0.2">
      <c r="A24" s="6" t="s">
        <v>3</v>
      </c>
      <c r="B24" s="7"/>
      <c r="C24" s="11">
        <v>2330775.6</v>
      </c>
      <c r="D24" s="12">
        <v>1685518.09</v>
      </c>
      <c r="E24" s="12">
        <v>1327540.3799999999</v>
      </c>
      <c r="F24" s="11">
        <v>30380.09</v>
      </c>
      <c r="G24" s="12">
        <v>0</v>
      </c>
      <c r="H24" s="12">
        <v>0</v>
      </c>
      <c r="I24" s="12">
        <v>0</v>
      </c>
    </row>
    <row r="25" spans="1:9" x14ac:dyDescent="0.2">
      <c r="A25" s="6"/>
      <c r="B25" s="7"/>
      <c r="C25" s="11"/>
      <c r="D25" s="12"/>
      <c r="E25" s="12"/>
      <c r="F25" s="12"/>
      <c r="G25" s="12"/>
      <c r="H25" s="12"/>
      <c r="I25" s="12"/>
    </row>
    <row r="26" spans="1:9" x14ac:dyDescent="0.2">
      <c r="A26" s="6" t="s">
        <v>4</v>
      </c>
      <c r="B26" s="13"/>
      <c r="C26" s="14"/>
      <c r="D26" s="14"/>
      <c r="E26" s="14"/>
      <c r="F26" s="14"/>
      <c r="G26" s="14"/>
      <c r="H26" s="14"/>
      <c r="I26" s="11"/>
    </row>
    <row r="27" spans="1:9" x14ac:dyDescent="0.2">
      <c r="A27" s="6" t="s">
        <v>28</v>
      </c>
      <c r="B27" s="7"/>
      <c r="C27" s="11"/>
      <c r="D27" s="15"/>
      <c r="E27" s="14"/>
      <c r="F27" s="14"/>
      <c r="G27" s="14"/>
      <c r="H27" s="14"/>
      <c r="I27" s="11"/>
    </row>
    <row r="28" spans="1:9" x14ac:dyDescent="0.2">
      <c r="A28" s="16"/>
      <c r="B28" s="17"/>
      <c r="C28" s="11"/>
      <c r="D28" s="12"/>
      <c r="E28" s="12"/>
      <c r="F28" s="12"/>
      <c r="G28" s="12"/>
      <c r="H28" s="12"/>
      <c r="I28" s="12"/>
    </row>
    <row r="29" spans="1:9" x14ac:dyDescent="0.2">
      <c r="A29" s="16"/>
      <c r="B29" s="17"/>
      <c r="C29" s="11"/>
      <c r="D29" s="12"/>
      <c r="E29" s="12"/>
      <c r="F29" s="12"/>
      <c r="G29" s="12"/>
      <c r="H29" s="12"/>
      <c r="I29" s="12"/>
    </row>
    <row r="30" spans="1:9" x14ac:dyDescent="0.2">
      <c r="A30" s="16"/>
      <c r="B30" s="17"/>
      <c r="C30" s="11"/>
      <c r="D30" s="12"/>
      <c r="E30" s="12"/>
      <c r="F30" s="12"/>
      <c r="G30" s="12"/>
      <c r="H30" s="12"/>
      <c r="I30" s="12"/>
    </row>
    <row r="31" spans="1:9" x14ac:dyDescent="0.2">
      <c r="A31" s="6" t="s">
        <v>5</v>
      </c>
      <c r="B31" s="7"/>
      <c r="C31" s="11">
        <v>0</v>
      </c>
      <c r="D31" s="11">
        <v>0</v>
      </c>
      <c r="E31" s="11">
        <v>0</v>
      </c>
      <c r="F31" s="11">
        <v>0</v>
      </c>
      <c r="G31" s="11">
        <f>SUM(G28:G30)</f>
        <v>0</v>
      </c>
      <c r="H31" s="11">
        <f>SUM(H28:H30)</f>
        <v>0</v>
      </c>
      <c r="I31" s="11">
        <f>SUM(I28:I30)</f>
        <v>0</v>
      </c>
    </row>
    <row r="32" spans="1:9" x14ac:dyDescent="0.2">
      <c r="A32" s="6"/>
      <c r="B32" s="7"/>
      <c r="C32" s="11"/>
      <c r="D32" s="12"/>
      <c r="E32" s="12"/>
      <c r="F32" s="12"/>
      <c r="G32" s="12"/>
      <c r="H32" s="12"/>
      <c r="I32" s="12"/>
    </row>
    <row r="33" spans="1:9" x14ac:dyDescent="0.2">
      <c r="A33" s="6" t="s">
        <v>7</v>
      </c>
      <c r="B33" s="7"/>
      <c r="C33" s="11">
        <v>97.069999999832362</v>
      </c>
      <c r="D33" s="11">
        <v>43.479999999748543</v>
      </c>
      <c r="E33" s="11">
        <v>0.13999999989755452</v>
      </c>
      <c r="F33" s="11">
        <v>0.13999999989755452</v>
      </c>
      <c r="G33" s="11">
        <f>+G22+G23-G24+G31</f>
        <v>0.13999999989755452</v>
      </c>
      <c r="H33" s="11">
        <f>+H22+H23-H24+H31</f>
        <v>0.13999999989755452</v>
      </c>
      <c r="I33" s="11">
        <f>+I22+I23-I24+I31</f>
        <v>0.13999999989755452</v>
      </c>
    </row>
    <row r="34" spans="1:9" x14ac:dyDescent="0.2">
      <c r="A34" s="16"/>
      <c r="B34" s="17"/>
      <c r="C34" s="18"/>
      <c r="D34" s="19"/>
      <c r="E34" s="19"/>
      <c r="F34" s="12"/>
      <c r="G34" s="12"/>
      <c r="H34" s="12"/>
      <c r="I34" s="12"/>
    </row>
    <row r="35" spans="1:9" x14ac:dyDescent="0.2">
      <c r="A35" s="6" t="s">
        <v>21</v>
      </c>
      <c r="B35" s="7"/>
      <c r="C35" s="18">
        <v>243813</v>
      </c>
      <c r="D35" s="19">
        <v>103838.31</v>
      </c>
      <c r="E35" s="19">
        <v>0</v>
      </c>
      <c r="F35" s="11">
        <v>0</v>
      </c>
      <c r="G35" s="12">
        <v>0</v>
      </c>
      <c r="H35" s="12">
        <v>0</v>
      </c>
      <c r="I35" s="12">
        <v>0</v>
      </c>
    </row>
    <row r="36" spans="1:9" x14ac:dyDescent="0.2">
      <c r="A36" s="16"/>
      <c r="B36" s="17"/>
      <c r="C36" s="18"/>
      <c r="D36" s="19"/>
      <c r="E36" s="19"/>
      <c r="F36" s="12"/>
      <c r="G36" s="12"/>
      <c r="H36" s="12"/>
      <c r="I36" s="12"/>
    </row>
    <row r="37" spans="1:9" x14ac:dyDescent="0.2">
      <c r="A37" s="6" t="s">
        <v>22</v>
      </c>
      <c r="B37" s="20"/>
      <c r="C37" s="21" t="s">
        <v>46</v>
      </c>
      <c r="D37" s="21" t="s">
        <v>46</v>
      </c>
      <c r="E37" s="21" t="s">
        <v>46</v>
      </c>
      <c r="F37" s="22" t="s">
        <v>46</v>
      </c>
      <c r="G37" s="22" t="s">
        <v>46</v>
      </c>
      <c r="H37" s="22" t="s">
        <v>46</v>
      </c>
      <c r="I37" s="22" t="s">
        <v>46</v>
      </c>
    </row>
    <row r="38" spans="1:9" x14ac:dyDescent="0.2">
      <c r="A38" s="23"/>
      <c r="B38" s="23"/>
      <c r="C38" s="24"/>
      <c r="D38" s="24"/>
      <c r="E38" s="24"/>
      <c r="F38" s="24"/>
      <c r="G38" s="24"/>
      <c r="H38" s="24"/>
      <c r="I38" s="24"/>
    </row>
    <row r="39" spans="1:9" x14ac:dyDescent="0.2">
      <c r="A39" s="25" t="s">
        <v>23</v>
      </c>
      <c r="B39" s="26"/>
      <c r="C39" s="27"/>
      <c r="D39" s="27"/>
      <c r="E39" s="27"/>
      <c r="F39" s="27"/>
      <c r="G39" s="27"/>
      <c r="H39" s="27"/>
      <c r="I39" s="27"/>
    </row>
    <row r="40" spans="1:9" x14ac:dyDescent="0.2">
      <c r="A40" s="28" t="s">
        <v>26</v>
      </c>
      <c r="B40" s="17"/>
      <c r="C40" s="19"/>
      <c r="D40" s="19"/>
      <c r="E40" s="19"/>
      <c r="F40" s="19"/>
      <c r="G40" s="19"/>
      <c r="H40" s="19"/>
      <c r="I40" s="19"/>
    </row>
    <row r="41" spans="1:9" x14ac:dyDescent="0.2">
      <c r="A41" s="6"/>
      <c r="B41" s="7"/>
      <c r="C41" s="12"/>
      <c r="D41" s="12"/>
      <c r="E41" s="12"/>
      <c r="F41" s="12"/>
      <c r="G41" s="12"/>
      <c r="H41" s="12"/>
      <c r="I41" s="12"/>
    </row>
    <row r="42" spans="1:9" x14ac:dyDescent="0.2">
      <c r="A42" s="6" t="s">
        <v>6</v>
      </c>
      <c r="B42" s="7"/>
      <c r="C42" s="12"/>
      <c r="D42" s="12"/>
      <c r="E42" s="12"/>
      <c r="F42" s="12"/>
      <c r="G42" s="12"/>
      <c r="H42" s="12"/>
      <c r="I42" s="12"/>
    </row>
    <row r="43" spans="1:9" x14ac:dyDescent="0.2">
      <c r="A43" s="6"/>
      <c r="B43" s="7"/>
      <c r="C43" s="12"/>
      <c r="D43" s="12"/>
      <c r="E43" s="12"/>
      <c r="F43" s="12"/>
      <c r="G43" s="12"/>
      <c r="H43" s="12"/>
      <c r="I43" s="12"/>
    </row>
    <row r="44" spans="1:9" x14ac:dyDescent="0.2">
      <c r="A44" s="28" t="s">
        <v>8</v>
      </c>
      <c r="B44" s="20"/>
      <c r="C44" s="12"/>
      <c r="D44" s="12"/>
      <c r="E44" s="12"/>
      <c r="F44" s="12"/>
      <c r="G44" s="12"/>
      <c r="H44" s="12"/>
      <c r="I44" s="12"/>
    </row>
    <row r="45" spans="1:9" x14ac:dyDescent="0.2">
      <c r="A45" s="29" t="s">
        <v>9</v>
      </c>
      <c r="B45" s="30"/>
      <c r="C45" s="12"/>
      <c r="D45" s="12"/>
      <c r="E45" s="12"/>
      <c r="F45" s="12"/>
      <c r="G45" s="12"/>
      <c r="H45" s="12"/>
      <c r="I45" s="12"/>
    </row>
  </sheetData>
  <sheetProtection selectLockedCells="1"/>
  <mergeCells count="6">
    <mergeCell ref="A18:I18"/>
    <mergeCell ref="A8:I8"/>
    <mergeCell ref="A10:I10"/>
    <mergeCell ref="A12:I12"/>
    <mergeCell ref="A14:I14"/>
    <mergeCell ref="A16:I16"/>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A020A0-A281-45B5-805F-0E30B8E5E4A1}">
  <sheetPr>
    <pageSetUpPr fitToPage="1"/>
  </sheetPr>
  <dimension ref="A1:I45"/>
  <sheetViews>
    <sheetView topLeftCell="A40" zoomScaleNormal="100" workbookViewId="0">
      <selection activeCell="B4" sqref="B4"/>
    </sheetView>
  </sheetViews>
  <sheetFormatPr defaultColWidth="9.140625" defaultRowHeight="12.75" x14ac:dyDescent="0.2"/>
  <cols>
    <col min="1" max="2" width="14.7109375" style="31" customWidth="1"/>
    <col min="3" max="8" width="14" style="31" customWidth="1"/>
    <col min="9" max="9" width="13.140625" style="31" customWidth="1"/>
    <col min="10" max="16384" width="9.140625" style="31"/>
  </cols>
  <sheetData>
    <row r="1" spans="1:9" x14ac:dyDescent="0.2">
      <c r="A1" s="44"/>
      <c r="D1" s="45" t="s">
        <v>77</v>
      </c>
    </row>
    <row r="2" spans="1:9" s="1" customFormat="1" x14ac:dyDescent="0.2">
      <c r="A2" s="1" t="s">
        <v>13</v>
      </c>
      <c r="B2" s="2" t="s">
        <v>87</v>
      </c>
      <c r="C2" s="2"/>
      <c r="D2" s="2"/>
      <c r="G2" s="3" t="s">
        <v>14</v>
      </c>
      <c r="H2" s="4" t="s">
        <v>78</v>
      </c>
      <c r="I2" s="2"/>
    </row>
    <row r="3" spans="1:9" s="1" customFormat="1" x14ac:dyDescent="0.2">
      <c r="A3" s="1" t="s">
        <v>20</v>
      </c>
      <c r="B3" s="2" t="s">
        <v>34</v>
      </c>
      <c r="C3" s="2"/>
      <c r="D3" s="2"/>
      <c r="G3" s="3" t="s">
        <v>15</v>
      </c>
      <c r="H3" s="5" t="s">
        <v>79</v>
      </c>
      <c r="I3" s="5"/>
    </row>
    <row r="4" spans="1:9" s="1" customFormat="1" x14ac:dyDescent="0.2">
      <c r="A4" s="1" t="s">
        <v>16</v>
      </c>
      <c r="B4" s="2" t="s">
        <v>80</v>
      </c>
      <c r="C4" s="2"/>
      <c r="D4" s="2"/>
      <c r="G4" s="3" t="s">
        <v>18</v>
      </c>
      <c r="H4" s="2" t="s">
        <v>37</v>
      </c>
      <c r="I4" s="2"/>
    </row>
    <row r="5" spans="1:9" s="1" customFormat="1" x14ac:dyDescent="0.2">
      <c r="A5" s="1" t="s">
        <v>17</v>
      </c>
      <c r="B5" s="2" t="s">
        <v>81</v>
      </c>
      <c r="C5" s="5"/>
      <c r="D5" s="5"/>
      <c r="G5" s="3" t="s">
        <v>19</v>
      </c>
      <c r="H5" s="5" t="s">
        <v>82</v>
      </c>
      <c r="I5" s="5"/>
    </row>
    <row r="6" spans="1:9" s="1" customFormat="1" x14ac:dyDescent="0.2"/>
    <row r="8" spans="1:9" ht="28.5" customHeight="1" x14ac:dyDescent="0.2">
      <c r="A8" s="74" t="s">
        <v>83</v>
      </c>
      <c r="B8" s="74"/>
      <c r="C8" s="74"/>
      <c r="D8" s="74"/>
      <c r="E8" s="74"/>
      <c r="F8" s="74"/>
      <c r="G8" s="74"/>
      <c r="H8" s="74"/>
      <c r="I8" s="74"/>
    </row>
    <row r="10" spans="1:9" x14ac:dyDescent="0.2">
      <c r="A10" s="73" t="s">
        <v>84</v>
      </c>
      <c r="B10" s="73"/>
      <c r="C10" s="73"/>
      <c r="D10" s="73"/>
      <c r="E10" s="73"/>
      <c r="F10" s="73"/>
      <c r="G10" s="73"/>
      <c r="H10" s="73"/>
      <c r="I10" s="73"/>
    </row>
    <row r="12" spans="1:9" ht="73.7" customHeight="1" x14ac:dyDescent="0.2">
      <c r="A12" s="74" t="s">
        <v>85</v>
      </c>
      <c r="B12" s="74"/>
      <c r="C12" s="74"/>
      <c r="D12" s="74"/>
      <c r="E12" s="74"/>
      <c r="F12" s="74"/>
      <c r="G12" s="74"/>
      <c r="H12" s="74"/>
      <c r="I12" s="74"/>
    </row>
    <row r="14" spans="1:9" x14ac:dyDescent="0.2">
      <c r="A14" s="73" t="s">
        <v>44</v>
      </c>
      <c r="B14" s="73"/>
      <c r="C14" s="73"/>
      <c r="D14" s="73"/>
      <c r="E14" s="73"/>
      <c r="F14" s="73"/>
      <c r="G14" s="73"/>
      <c r="H14" s="73"/>
      <c r="I14" s="73"/>
    </row>
    <row r="16" spans="1:9" x14ac:dyDescent="0.2">
      <c r="A16" s="75" t="s">
        <v>86</v>
      </c>
      <c r="B16" s="75"/>
      <c r="C16" s="75"/>
      <c r="D16" s="75"/>
      <c r="E16" s="75"/>
      <c r="F16" s="75"/>
      <c r="G16" s="75"/>
      <c r="H16" s="75"/>
      <c r="I16" s="75"/>
    </row>
    <row r="18" spans="1:9" x14ac:dyDescent="0.2">
      <c r="A18" s="70" t="s">
        <v>12</v>
      </c>
      <c r="B18" s="71"/>
      <c r="C18" s="71"/>
      <c r="D18" s="71"/>
      <c r="E18" s="71"/>
      <c r="F18" s="71"/>
      <c r="G18" s="71"/>
      <c r="H18" s="71"/>
      <c r="I18" s="72"/>
    </row>
    <row r="19" spans="1:9" x14ac:dyDescent="0.2">
      <c r="A19" s="6"/>
      <c r="B19" s="7"/>
      <c r="C19" s="8" t="s">
        <v>24</v>
      </c>
      <c r="D19" s="8" t="s">
        <v>25</v>
      </c>
      <c r="E19" s="8" t="s">
        <v>27</v>
      </c>
      <c r="F19" s="8" t="s">
        <v>29</v>
      </c>
      <c r="G19" s="8" t="s">
        <v>30</v>
      </c>
      <c r="H19" s="8" t="s">
        <v>31</v>
      </c>
      <c r="I19" s="8" t="s">
        <v>32</v>
      </c>
    </row>
    <row r="20" spans="1:9" x14ac:dyDescent="0.2">
      <c r="A20" s="6"/>
      <c r="B20" s="7"/>
      <c r="C20" s="9" t="s">
        <v>10</v>
      </c>
      <c r="D20" s="10" t="s">
        <v>10</v>
      </c>
      <c r="E20" s="9" t="s">
        <v>10</v>
      </c>
      <c r="F20" s="9" t="s">
        <v>10</v>
      </c>
      <c r="G20" s="9" t="s">
        <v>10</v>
      </c>
      <c r="H20" s="9" t="s">
        <v>11</v>
      </c>
      <c r="I20" s="9" t="s">
        <v>11</v>
      </c>
    </row>
    <row r="21" spans="1:9" x14ac:dyDescent="0.2">
      <c r="A21" s="6" t="s">
        <v>0</v>
      </c>
      <c r="B21" s="7"/>
      <c r="C21" s="11">
        <v>52336</v>
      </c>
      <c r="D21" s="12"/>
      <c r="E21" s="12"/>
      <c r="F21" s="12"/>
      <c r="G21" s="12">
        <v>0</v>
      </c>
      <c r="H21" s="12">
        <v>0</v>
      </c>
      <c r="I21" s="12">
        <v>0</v>
      </c>
    </row>
    <row r="22" spans="1:9" x14ac:dyDescent="0.2">
      <c r="A22" s="6" t="s">
        <v>1</v>
      </c>
      <c r="B22" s="7"/>
      <c r="C22" s="11">
        <v>787</v>
      </c>
      <c r="D22" s="12">
        <v>0</v>
      </c>
      <c r="E22" s="12">
        <v>0</v>
      </c>
      <c r="F22" s="12">
        <v>0.13999999989755452</v>
      </c>
      <c r="G22" s="12">
        <f t="shared" ref="G22:I22" si="0">F33</f>
        <v>0.13999999989755452</v>
      </c>
      <c r="H22" s="12">
        <f t="shared" si="0"/>
        <v>0.13999999989755452</v>
      </c>
      <c r="I22" s="12">
        <f t="shared" si="0"/>
        <v>0.13999999989755452</v>
      </c>
    </row>
    <row r="23" spans="1:9" x14ac:dyDescent="0.2">
      <c r="A23" s="6" t="s">
        <v>2</v>
      </c>
      <c r="B23" s="7"/>
      <c r="C23" s="11">
        <v>16633</v>
      </c>
      <c r="D23" s="12"/>
      <c r="E23" s="12"/>
      <c r="F23" s="12"/>
      <c r="G23" s="12">
        <v>0</v>
      </c>
      <c r="H23" s="12">
        <v>0</v>
      </c>
      <c r="I23" s="12">
        <v>0</v>
      </c>
    </row>
    <row r="24" spans="1:9" x14ac:dyDescent="0.2">
      <c r="A24" s="6" t="s">
        <v>3</v>
      </c>
      <c r="B24" s="7"/>
      <c r="C24" s="11">
        <v>17420</v>
      </c>
      <c r="D24" s="12"/>
      <c r="E24" s="12"/>
      <c r="F24" s="11"/>
      <c r="G24" s="12">
        <v>0</v>
      </c>
      <c r="H24" s="12">
        <v>0</v>
      </c>
      <c r="I24" s="12">
        <v>0</v>
      </c>
    </row>
    <row r="25" spans="1:9" x14ac:dyDescent="0.2">
      <c r="A25" s="6"/>
      <c r="B25" s="7"/>
      <c r="C25" s="11"/>
      <c r="D25" s="12"/>
      <c r="E25" s="12"/>
      <c r="F25" s="12"/>
      <c r="G25" s="12"/>
      <c r="H25" s="12"/>
      <c r="I25" s="12"/>
    </row>
    <row r="26" spans="1:9" x14ac:dyDescent="0.2">
      <c r="A26" s="6" t="s">
        <v>4</v>
      </c>
      <c r="B26" s="13"/>
      <c r="C26" s="14"/>
      <c r="D26" s="14"/>
      <c r="E26" s="14"/>
      <c r="F26" s="14"/>
      <c r="G26" s="14"/>
      <c r="H26" s="14"/>
      <c r="I26" s="11"/>
    </row>
    <row r="27" spans="1:9" x14ac:dyDescent="0.2">
      <c r="A27" s="6" t="s">
        <v>28</v>
      </c>
      <c r="B27" s="7"/>
      <c r="C27" s="11"/>
      <c r="D27" s="15"/>
      <c r="E27" s="14"/>
      <c r="F27" s="14"/>
      <c r="G27" s="14"/>
      <c r="H27" s="14"/>
      <c r="I27" s="11"/>
    </row>
    <row r="28" spans="1:9" x14ac:dyDescent="0.2">
      <c r="A28" s="16"/>
      <c r="B28" s="17"/>
      <c r="C28" s="11"/>
      <c r="D28" s="12"/>
      <c r="E28" s="12"/>
      <c r="F28" s="12"/>
      <c r="G28" s="12"/>
      <c r="H28" s="12"/>
      <c r="I28" s="12"/>
    </row>
    <row r="29" spans="1:9" x14ac:dyDescent="0.2">
      <c r="A29" s="16"/>
      <c r="B29" s="17"/>
      <c r="C29" s="11"/>
      <c r="D29" s="12"/>
      <c r="E29" s="12"/>
      <c r="F29" s="12"/>
      <c r="G29" s="12"/>
      <c r="H29" s="12"/>
      <c r="I29" s="12"/>
    </row>
    <row r="30" spans="1:9" x14ac:dyDescent="0.2">
      <c r="A30" s="16"/>
      <c r="B30" s="17"/>
      <c r="C30" s="11"/>
      <c r="D30" s="12"/>
      <c r="E30" s="12"/>
      <c r="F30" s="12"/>
      <c r="G30" s="12"/>
      <c r="H30" s="12"/>
      <c r="I30" s="12"/>
    </row>
    <row r="31" spans="1:9" x14ac:dyDescent="0.2">
      <c r="A31" s="6" t="s">
        <v>5</v>
      </c>
      <c r="B31" s="7"/>
      <c r="C31" s="11">
        <v>0</v>
      </c>
      <c r="D31" s="11">
        <v>0</v>
      </c>
      <c r="E31" s="11">
        <v>0</v>
      </c>
      <c r="F31" s="11">
        <v>0</v>
      </c>
      <c r="G31" s="11">
        <f t="shared" ref="G31:I31" si="1">SUM(G28:G30)</f>
        <v>0</v>
      </c>
      <c r="H31" s="11">
        <f t="shared" si="1"/>
        <v>0</v>
      </c>
      <c r="I31" s="11">
        <f t="shared" si="1"/>
        <v>0</v>
      </c>
    </row>
    <row r="32" spans="1:9" x14ac:dyDescent="0.2">
      <c r="A32" s="6"/>
      <c r="B32" s="7"/>
      <c r="C32" s="11"/>
      <c r="D32" s="12"/>
      <c r="E32" s="12"/>
      <c r="F32" s="12"/>
      <c r="G32" s="12"/>
      <c r="H32" s="12"/>
      <c r="I32" s="12"/>
    </row>
    <row r="33" spans="1:9" x14ac:dyDescent="0.2">
      <c r="A33" s="6" t="s">
        <v>7</v>
      </c>
      <c r="B33" s="7"/>
      <c r="C33" s="11">
        <v>0.13999999989755452</v>
      </c>
      <c r="D33" s="11">
        <v>0.13999999989755452</v>
      </c>
      <c r="E33" s="11">
        <v>0.13999999989755452</v>
      </c>
      <c r="F33" s="11">
        <v>0.13999999989755452</v>
      </c>
      <c r="G33" s="11">
        <f>+G22+G23-G24+G31</f>
        <v>0.13999999989755452</v>
      </c>
      <c r="H33" s="11">
        <f>+H22+H23-H24+H31</f>
        <v>0.13999999989755452</v>
      </c>
      <c r="I33" s="11">
        <f t="shared" ref="I33" si="2">+I22+I23-I24+I31</f>
        <v>0.13999999989755452</v>
      </c>
    </row>
    <row r="34" spans="1:9" x14ac:dyDescent="0.2">
      <c r="A34" s="16"/>
      <c r="B34" s="17"/>
      <c r="C34" s="19"/>
      <c r="D34" s="12"/>
      <c r="E34" s="19"/>
      <c r="F34" s="12"/>
      <c r="G34" s="12"/>
      <c r="H34" s="12"/>
      <c r="I34" s="12"/>
    </row>
    <row r="35" spans="1:9" x14ac:dyDescent="0.2">
      <c r="A35" s="6" t="s">
        <v>21</v>
      </c>
      <c r="B35" s="7"/>
      <c r="C35" s="19">
        <v>0</v>
      </c>
      <c r="D35" s="11">
        <v>0</v>
      </c>
      <c r="E35" s="19">
        <v>0</v>
      </c>
      <c r="F35" s="11">
        <v>0</v>
      </c>
      <c r="G35" s="12">
        <v>0</v>
      </c>
      <c r="H35" s="12">
        <v>0</v>
      </c>
      <c r="I35" s="12">
        <v>0</v>
      </c>
    </row>
    <row r="36" spans="1:9" x14ac:dyDescent="0.2">
      <c r="A36" s="16"/>
      <c r="B36" s="17"/>
      <c r="C36" s="18"/>
      <c r="D36" s="19"/>
      <c r="E36" s="19"/>
      <c r="F36" s="12"/>
      <c r="G36" s="12"/>
      <c r="H36" s="12"/>
      <c r="I36" s="12"/>
    </row>
    <row r="37" spans="1:9" x14ac:dyDescent="0.2">
      <c r="A37" s="6" t="s">
        <v>22</v>
      </c>
      <c r="B37" s="20"/>
      <c r="C37" s="21" t="s">
        <v>46</v>
      </c>
      <c r="D37" s="21" t="s">
        <v>46</v>
      </c>
      <c r="E37" s="21" t="s">
        <v>46</v>
      </c>
      <c r="F37" s="22" t="s">
        <v>46</v>
      </c>
      <c r="G37" s="22" t="s">
        <v>46</v>
      </c>
      <c r="H37" s="22" t="s">
        <v>46</v>
      </c>
      <c r="I37" s="22" t="s">
        <v>46</v>
      </c>
    </row>
    <row r="38" spans="1:9" x14ac:dyDescent="0.2">
      <c r="A38" s="23"/>
      <c r="B38" s="23"/>
      <c r="C38" s="24"/>
      <c r="D38" s="24"/>
      <c r="E38" s="24"/>
      <c r="F38" s="24"/>
      <c r="G38" s="24"/>
      <c r="H38" s="24"/>
      <c r="I38" s="24"/>
    </row>
    <row r="39" spans="1:9" x14ac:dyDescent="0.2">
      <c r="A39" s="25" t="s">
        <v>23</v>
      </c>
      <c r="B39" s="26"/>
      <c r="C39" s="27"/>
      <c r="D39" s="27"/>
      <c r="E39" s="27"/>
      <c r="F39" s="27"/>
      <c r="G39" s="27"/>
      <c r="H39" s="27"/>
      <c r="I39" s="27"/>
    </row>
    <row r="40" spans="1:9" x14ac:dyDescent="0.2">
      <c r="A40" s="28" t="s">
        <v>26</v>
      </c>
      <c r="B40" s="17"/>
      <c r="C40" s="19"/>
      <c r="D40" s="19"/>
      <c r="E40" s="19"/>
      <c r="F40" s="19"/>
      <c r="G40" s="19"/>
      <c r="H40" s="19"/>
      <c r="I40" s="19"/>
    </row>
    <row r="41" spans="1:9" x14ac:dyDescent="0.2">
      <c r="A41" s="6"/>
      <c r="B41" s="7"/>
      <c r="C41" s="12"/>
      <c r="D41" s="12"/>
      <c r="E41" s="12"/>
      <c r="F41" s="12"/>
      <c r="G41" s="12"/>
      <c r="H41" s="12"/>
      <c r="I41" s="12"/>
    </row>
    <row r="42" spans="1:9" x14ac:dyDescent="0.2">
      <c r="A42" s="6" t="s">
        <v>6</v>
      </c>
      <c r="B42" s="7"/>
      <c r="C42" s="12"/>
      <c r="D42" s="12"/>
      <c r="E42" s="12"/>
      <c r="F42" s="12"/>
      <c r="G42" s="12"/>
      <c r="H42" s="12"/>
      <c r="I42" s="12"/>
    </row>
    <row r="43" spans="1:9" x14ac:dyDescent="0.2">
      <c r="A43" s="6"/>
      <c r="B43" s="7"/>
      <c r="C43" s="12"/>
      <c r="D43" s="12"/>
      <c r="E43" s="12"/>
      <c r="F43" s="12"/>
      <c r="G43" s="12"/>
      <c r="H43" s="12"/>
      <c r="I43" s="12"/>
    </row>
    <row r="44" spans="1:9" x14ac:dyDescent="0.2">
      <c r="A44" s="28" t="s">
        <v>8</v>
      </c>
      <c r="B44" s="20"/>
      <c r="C44" s="12"/>
      <c r="D44" s="12"/>
      <c r="E44" s="12"/>
      <c r="F44" s="12"/>
      <c r="G44" s="12"/>
      <c r="H44" s="12"/>
      <c r="I44" s="12"/>
    </row>
    <row r="45" spans="1:9" x14ac:dyDescent="0.2">
      <c r="A45" s="29" t="s">
        <v>9</v>
      </c>
      <c r="B45" s="30"/>
      <c r="C45" s="12"/>
      <c r="D45" s="12"/>
      <c r="E45" s="12"/>
      <c r="F45" s="12"/>
      <c r="G45" s="12"/>
      <c r="H45" s="12"/>
      <c r="I45" s="12"/>
    </row>
  </sheetData>
  <sheetProtection selectLockedCells="1"/>
  <mergeCells count="6">
    <mergeCell ref="A18:I18"/>
    <mergeCell ref="A8:I8"/>
    <mergeCell ref="A10:I10"/>
    <mergeCell ref="A12:I12"/>
    <mergeCell ref="A14:I14"/>
    <mergeCell ref="A16:I16"/>
  </mergeCells>
  <printOptions horizontalCentered="1"/>
  <pageMargins left="0.75" right="0.75" top="0.6" bottom="0.55000000000000004" header="0.28000000000000003" footer="0.16"/>
  <pageSetup scale="83" orientation="landscape" r:id="rId1"/>
  <headerFooter alignWithMargins="0">
    <oddHeader>&amp;C&amp;"Arial,Bold"Report on Non-General Fund Information
&amp;"Arial,Regular"for Submittal to the 2022 Legislature</oddHeader>
    <oddFooter>&amp;LForm 37-47 (rev. 9/7/21)</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FA79774-7734-4720-8FE5-B28D78D567B1}">
  <sheetPr>
    <pageSetUpPr fitToPage="1"/>
  </sheetPr>
  <dimension ref="A1:I44"/>
  <sheetViews>
    <sheetView topLeftCell="A5" zoomScaleNormal="100" zoomScaleSheetLayoutView="100" workbookViewId="0">
      <selection activeCell="L12" sqref="L12"/>
    </sheetView>
  </sheetViews>
  <sheetFormatPr defaultColWidth="10.28515625" defaultRowHeight="12.75" x14ac:dyDescent="0.2"/>
  <cols>
    <col min="1" max="2" width="14.7109375" style="31" customWidth="1"/>
    <col min="3" max="8" width="14" style="31" customWidth="1"/>
    <col min="9" max="9" width="13.140625" style="31" customWidth="1"/>
    <col min="10" max="12" width="10.28515625" style="31"/>
    <col min="13" max="13" width="9.28515625" style="31" bestFit="1" customWidth="1"/>
    <col min="14" max="16384" width="10.28515625" style="31"/>
  </cols>
  <sheetData>
    <row r="1" spans="1:9" x14ac:dyDescent="0.2">
      <c r="A1" s="46"/>
      <c r="B1" s="46"/>
      <c r="C1" s="46"/>
      <c r="D1" s="46"/>
      <c r="E1" s="46"/>
      <c r="F1" s="46"/>
      <c r="G1" s="46"/>
      <c r="H1" s="46"/>
      <c r="I1" s="46"/>
    </row>
    <row r="2" spans="1:9" x14ac:dyDescent="0.2">
      <c r="A2" s="46" t="s">
        <v>13</v>
      </c>
      <c r="B2" s="47" t="s">
        <v>87</v>
      </c>
      <c r="C2" s="47"/>
      <c r="D2" s="47"/>
      <c r="E2" s="46"/>
      <c r="F2" s="46"/>
      <c r="G2" s="48" t="s">
        <v>14</v>
      </c>
      <c r="H2" s="47" t="s">
        <v>88</v>
      </c>
      <c r="I2" s="47"/>
    </row>
    <row r="3" spans="1:9" x14ac:dyDescent="0.2">
      <c r="A3" s="46" t="s">
        <v>20</v>
      </c>
      <c r="B3" s="47" t="s">
        <v>89</v>
      </c>
      <c r="C3" s="47"/>
      <c r="D3" s="47"/>
      <c r="E3" s="46"/>
      <c r="F3" s="46"/>
      <c r="G3" s="48" t="s">
        <v>15</v>
      </c>
      <c r="H3" s="49" t="s">
        <v>90</v>
      </c>
      <c r="I3" s="49"/>
    </row>
    <row r="4" spans="1:9" x14ac:dyDescent="0.2">
      <c r="A4" s="46" t="s">
        <v>16</v>
      </c>
      <c r="B4" s="47" t="s">
        <v>91</v>
      </c>
      <c r="C4" s="47"/>
      <c r="D4" s="47"/>
      <c r="E4" s="46"/>
      <c r="F4" s="46"/>
      <c r="G4" s="48" t="s">
        <v>18</v>
      </c>
      <c r="H4" s="47" t="s">
        <v>37</v>
      </c>
      <c r="I4" s="47"/>
    </row>
    <row r="5" spans="1:9" x14ac:dyDescent="0.2">
      <c r="A5" s="46" t="s">
        <v>17</v>
      </c>
      <c r="B5" s="47" t="s">
        <v>92</v>
      </c>
      <c r="C5" s="49"/>
      <c r="D5" s="49"/>
      <c r="E5" s="46"/>
      <c r="F5" s="46"/>
      <c r="G5" s="48" t="s">
        <v>19</v>
      </c>
      <c r="H5" s="49" t="s">
        <v>93</v>
      </c>
      <c r="I5" s="49"/>
    </row>
    <row r="6" spans="1:9" x14ac:dyDescent="0.2">
      <c r="A6" s="46"/>
      <c r="B6" s="46"/>
      <c r="C6" s="46"/>
      <c r="D6" s="46"/>
      <c r="E6" s="46"/>
      <c r="F6" s="46"/>
      <c r="G6" s="46"/>
      <c r="H6" s="46"/>
      <c r="I6" s="46"/>
    </row>
    <row r="7" spans="1:9" ht="3" customHeight="1" x14ac:dyDescent="0.2">
      <c r="A7" s="46"/>
      <c r="B7" s="46"/>
      <c r="C7" s="46"/>
      <c r="D7" s="46"/>
      <c r="E7" s="46"/>
      <c r="F7" s="46"/>
      <c r="G7" s="46"/>
      <c r="H7" s="46"/>
      <c r="I7" s="46"/>
    </row>
    <row r="8" spans="1:9" ht="32.25" customHeight="1" x14ac:dyDescent="0.2">
      <c r="A8" s="79" t="s">
        <v>94</v>
      </c>
      <c r="B8" s="79"/>
      <c r="C8" s="79"/>
      <c r="D8" s="79"/>
      <c r="E8" s="79"/>
      <c r="F8" s="79"/>
      <c r="G8" s="79"/>
      <c r="H8" s="79"/>
      <c r="I8" s="79"/>
    </row>
    <row r="9" spans="1:9" ht="5.45" customHeight="1" x14ac:dyDescent="0.2">
      <c r="A9" s="46"/>
      <c r="B9" s="46"/>
      <c r="C9" s="46"/>
      <c r="D9" s="46"/>
      <c r="E9" s="46"/>
      <c r="F9" s="46"/>
      <c r="G9" s="46"/>
      <c r="H9" s="46"/>
      <c r="I9" s="46"/>
    </row>
    <row r="10" spans="1:9" x14ac:dyDescent="0.2">
      <c r="A10" s="46" t="s">
        <v>95</v>
      </c>
      <c r="B10" s="46"/>
      <c r="C10" s="46"/>
      <c r="D10" s="46"/>
      <c r="E10" s="46"/>
      <c r="F10" s="46"/>
      <c r="G10" s="46"/>
      <c r="H10" s="46"/>
      <c r="I10" s="46"/>
    </row>
    <row r="11" spans="1:9" ht="5.45" customHeight="1" x14ac:dyDescent="0.2">
      <c r="A11" s="46"/>
      <c r="B11" s="46"/>
      <c r="C11" s="46"/>
      <c r="D11" s="46"/>
      <c r="E11" s="46"/>
      <c r="F11" s="46"/>
      <c r="G11" s="46"/>
      <c r="H11" s="46"/>
      <c r="I11" s="46"/>
    </row>
    <row r="12" spans="1:9" ht="41.45" customHeight="1" x14ac:dyDescent="0.2">
      <c r="A12" s="79" t="s">
        <v>96</v>
      </c>
      <c r="B12" s="79"/>
      <c r="C12" s="79"/>
      <c r="D12" s="79"/>
      <c r="E12" s="79"/>
      <c r="F12" s="79"/>
      <c r="G12" s="79"/>
      <c r="H12" s="79"/>
      <c r="I12" s="79"/>
    </row>
    <row r="13" spans="1:9" ht="7.5" customHeight="1" x14ac:dyDescent="0.2">
      <c r="A13" s="46"/>
      <c r="B13" s="46"/>
      <c r="C13" s="46"/>
      <c r="D13" s="46"/>
      <c r="E13" s="46"/>
      <c r="F13" s="46"/>
      <c r="G13" s="46"/>
      <c r="H13" s="46"/>
      <c r="I13" s="46"/>
    </row>
    <row r="14" spans="1:9" x14ac:dyDescent="0.2">
      <c r="A14" s="80" t="s">
        <v>97</v>
      </c>
      <c r="B14" s="80"/>
      <c r="C14" s="80"/>
      <c r="D14" s="80"/>
      <c r="E14" s="80"/>
      <c r="F14" s="80"/>
      <c r="G14" s="80"/>
      <c r="H14" s="80"/>
      <c r="I14" s="80"/>
    </row>
    <row r="15" spans="1:9" x14ac:dyDescent="0.2">
      <c r="A15" s="80"/>
      <c r="B15" s="80"/>
      <c r="C15" s="80"/>
      <c r="D15" s="80"/>
      <c r="E15" s="80"/>
      <c r="F15" s="80"/>
      <c r="G15" s="80"/>
      <c r="H15" s="80"/>
      <c r="I15" s="80"/>
    </row>
    <row r="16" spans="1:9" ht="26.25" customHeight="1" x14ac:dyDescent="0.2">
      <c r="A16" s="81" t="s">
        <v>98</v>
      </c>
      <c r="B16" s="82"/>
      <c r="C16" s="82"/>
      <c r="D16" s="82"/>
      <c r="E16" s="82"/>
      <c r="F16" s="82"/>
      <c r="G16" s="82"/>
      <c r="H16" s="82"/>
      <c r="I16" s="82"/>
    </row>
    <row r="17" spans="1:9" x14ac:dyDescent="0.2">
      <c r="A17" s="46"/>
      <c r="B17" s="46"/>
      <c r="C17" s="46"/>
      <c r="D17" s="46"/>
      <c r="E17" s="46"/>
      <c r="F17" s="46"/>
      <c r="G17" s="46"/>
      <c r="H17" s="46"/>
      <c r="I17" s="46"/>
    </row>
    <row r="18" spans="1:9" x14ac:dyDescent="0.2">
      <c r="A18" s="83" t="s">
        <v>12</v>
      </c>
      <c r="B18" s="84"/>
      <c r="C18" s="84"/>
      <c r="D18" s="84"/>
      <c r="E18" s="84"/>
      <c r="F18" s="84"/>
      <c r="G18" s="84"/>
      <c r="H18" s="84"/>
      <c r="I18" s="85"/>
    </row>
    <row r="19" spans="1:9" x14ac:dyDescent="0.2">
      <c r="A19" s="50"/>
      <c r="B19" s="51"/>
      <c r="C19" s="52" t="s">
        <v>24</v>
      </c>
      <c r="D19" s="52" t="s">
        <v>25</v>
      </c>
      <c r="E19" s="52" t="s">
        <v>27</v>
      </c>
      <c r="F19" s="52" t="s">
        <v>29</v>
      </c>
      <c r="G19" s="52" t="s">
        <v>30</v>
      </c>
      <c r="H19" s="52" t="s">
        <v>31</v>
      </c>
      <c r="I19" s="52" t="s">
        <v>32</v>
      </c>
    </row>
    <row r="20" spans="1:9" x14ac:dyDescent="0.2">
      <c r="A20" s="50"/>
      <c r="B20" s="51"/>
      <c r="C20" s="53" t="s">
        <v>10</v>
      </c>
      <c r="D20" s="53" t="s">
        <v>10</v>
      </c>
      <c r="E20" s="53" t="s">
        <v>10</v>
      </c>
      <c r="F20" s="9" t="s">
        <v>10</v>
      </c>
      <c r="G20" s="9" t="s">
        <v>10</v>
      </c>
      <c r="H20" s="53" t="s">
        <v>11</v>
      </c>
      <c r="I20" s="53" t="s">
        <v>11</v>
      </c>
    </row>
    <row r="21" spans="1:9" x14ac:dyDescent="0.2">
      <c r="A21" s="50" t="s">
        <v>0</v>
      </c>
      <c r="B21" s="51"/>
      <c r="C21" s="54">
        <v>4204000</v>
      </c>
      <c r="D21" s="54">
        <v>5549888</v>
      </c>
      <c r="E21" s="54">
        <v>2014950</v>
      </c>
      <c r="F21" s="54">
        <v>7764143</v>
      </c>
      <c r="G21" s="54">
        <v>1650000</v>
      </c>
      <c r="H21" s="54">
        <v>1000000</v>
      </c>
      <c r="I21" s="54">
        <v>1000000</v>
      </c>
    </row>
    <row r="22" spans="1:9" x14ac:dyDescent="0.2">
      <c r="A22" s="50" t="s">
        <v>1</v>
      </c>
      <c r="B22" s="51"/>
      <c r="C22" s="54">
        <v>47387.579999999842</v>
      </c>
      <c r="D22" s="54">
        <v>84523.579999999842</v>
      </c>
      <c r="E22" s="54">
        <v>20047.249999999767</v>
      </c>
      <c r="F22" s="54">
        <v>183.7699999997858</v>
      </c>
      <c r="G22" s="54">
        <f t="shared" ref="G22:I22" si="0">F32</f>
        <v>43398.119999999646</v>
      </c>
      <c r="H22" s="54">
        <f t="shared" si="0"/>
        <v>58154.039999999572</v>
      </c>
      <c r="I22" s="54">
        <f t="shared" si="0"/>
        <v>72909.959999999497</v>
      </c>
    </row>
    <row r="23" spans="1:9" x14ac:dyDescent="0.2">
      <c r="A23" s="50" t="s">
        <v>2</v>
      </c>
      <c r="B23" s="51"/>
      <c r="C23" s="54">
        <v>1474271</v>
      </c>
      <c r="D23" s="54">
        <v>1363260.22</v>
      </c>
      <c r="E23" s="54">
        <v>1688399.51</v>
      </c>
      <c r="F23" s="54">
        <v>1548904.68</v>
      </c>
      <c r="G23" s="54">
        <v>1679283</v>
      </c>
      <c r="H23" s="54">
        <v>1679283</v>
      </c>
      <c r="I23" s="54">
        <v>1679283</v>
      </c>
    </row>
    <row r="24" spans="1:9" x14ac:dyDescent="0.2">
      <c r="A24" s="50" t="s">
        <v>3</v>
      </c>
      <c r="B24" s="51"/>
      <c r="C24" s="54">
        <v>1437135</v>
      </c>
      <c r="D24" s="54">
        <v>1427736.55</v>
      </c>
      <c r="E24" s="54">
        <v>1708262.99</v>
      </c>
      <c r="F24" s="54">
        <v>1505690.33</v>
      </c>
      <c r="G24" s="54">
        <v>1664527.08</v>
      </c>
      <c r="H24" s="54">
        <v>1664527.08</v>
      </c>
      <c r="I24" s="54">
        <v>1664527.08</v>
      </c>
    </row>
    <row r="25" spans="1:9" x14ac:dyDescent="0.2">
      <c r="A25" s="50"/>
      <c r="B25" s="51"/>
      <c r="C25" s="54"/>
      <c r="D25" s="54"/>
      <c r="E25" s="54"/>
      <c r="F25" s="54"/>
      <c r="G25" s="54"/>
      <c r="H25" s="54"/>
      <c r="I25" s="54"/>
    </row>
    <row r="26" spans="1:9" x14ac:dyDescent="0.2">
      <c r="A26" s="50" t="s">
        <v>4</v>
      </c>
      <c r="B26" s="49"/>
      <c r="C26" s="55"/>
      <c r="D26" s="55"/>
      <c r="E26" s="55"/>
      <c r="F26" s="55"/>
      <c r="G26" s="55"/>
      <c r="H26" s="56"/>
      <c r="I26" s="56"/>
    </row>
    <row r="27" spans="1:9" x14ac:dyDescent="0.2">
      <c r="A27" s="6" t="s">
        <v>99</v>
      </c>
      <c r="B27" s="49"/>
      <c r="C27" s="57"/>
      <c r="D27" s="57"/>
      <c r="E27" s="57"/>
      <c r="F27" s="57"/>
      <c r="G27" s="57"/>
      <c r="H27" s="56"/>
      <c r="I27" s="56"/>
    </row>
    <row r="28" spans="1:9" x14ac:dyDescent="0.2">
      <c r="A28" s="58"/>
      <c r="B28" s="59"/>
      <c r="C28" s="60">
        <v>0</v>
      </c>
      <c r="D28" s="54">
        <v>0</v>
      </c>
      <c r="E28" s="54">
        <v>0</v>
      </c>
      <c r="F28" s="54">
        <v>0</v>
      </c>
      <c r="G28" s="54">
        <v>0</v>
      </c>
      <c r="H28" s="54">
        <v>0</v>
      </c>
      <c r="I28" s="54">
        <v>0</v>
      </c>
    </row>
    <row r="29" spans="1:9" x14ac:dyDescent="0.2">
      <c r="A29" s="58"/>
      <c r="B29" s="59"/>
      <c r="C29" s="54"/>
      <c r="D29" s="54"/>
      <c r="E29" s="54"/>
      <c r="F29" s="54"/>
      <c r="G29" s="54"/>
      <c r="H29" s="54"/>
      <c r="I29" s="54"/>
    </row>
    <row r="30" spans="1:9" x14ac:dyDescent="0.2">
      <c r="A30" s="50" t="s">
        <v>5</v>
      </c>
      <c r="B30" s="51"/>
      <c r="C30" s="54"/>
      <c r="D30" s="54"/>
      <c r="E30" s="54"/>
      <c r="F30" s="54"/>
      <c r="G30" s="54"/>
      <c r="H30" s="54"/>
      <c r="I30" s="54"/>
    </row>
    <row r="31" spans="1:9" x14ac:dyDescent="0.2">
      <c r="A31" s="50"/>
      <c r="B31" s="51"/>
      <c r="C31" s="54"/>
      <c r="D31" s="54"/>
      <c r="E31" s="54"/>
      <c r="F31" s="54"/>
      <c r="G31" s="54"/>
      <c r="H31" s="54"/>
      <c r="I31" s="54"/>
    </row>
    <row r="32" spans="1:9" x14ac:dyDescent="0.2">
      <c r="A32" s="50" t="s">
        <v>7</v>
      </c>
      <c r="B32" s="51"/>
      <c r="C32" s="56">
        <v>84523.579999999842</v>
      </c>
      <c r="D32" s="56">
        <v>20047.249999999767</v>
      </c>
      <c r="E32" s="56">
        <v>183.7699999997858</v>
      </c>
      <c r="F32" s="56">
        <v>43398.119999999646</v>
      </c>
      <c r="G32" s="56">
        <f t="shared" ref="G32:I32" si="1">G22+G23-G24+G30</f>
        <v>58154.039999999572</v>
      </c>
      <c r="H32" s="56">
        <f t="shared" si="1"/>
        <v>72909.959999999497</v>
      </c>
      <c r="I32" s="56">
        <f t="shared" si="1"/>
        <v>87665.879999999423</v>
      </c>
    </row>
    <row r="33" spans="1:9" x14ac:dyDescent="0.2">
      <c r="A33" s="58"/>
      <c r="B33" s="59"/>
      <c r="C33" s="60"/>
      <c r="D33" s="54"/>
      <c r="E33" s="54"/>
      <c r="F33" s="54"/>
      <c r="G33" s="54"/>
      <c r="H33" s="54"/>
      <c r="I33" s="54"/>
    </row>
    <row r="34" spans="1:9" x14ac:dyDescent="0.2">
      <c r="A34" s="50" t="s">
        <v>21</v>
      </c>
      <c r="B34" s="51"/>
      <c r="C34" s="60">
        <v>76914</v>
      </c>
      <c r="D34" s="60">
        <v>115105</v>
      </c>
      <c r="E34" s="60">
        <v>280098</v>
      </c>
      <c r="F34" s="60">
        <v>108276.5</v>
      </c>
      <c r="G34" s="60">
        <v>2149.67</v>
      </c>
      <c r="H34" s="60">
        <v>108276.5</v>
      </c>
      <c r="I34" s="60">
        <v>108276.5</v>
      </c>
    </row>
    <row r="35" spans="1:9" x14ac:dyDescent="0.2">
      <c r="A35" s="58"/>
      <c r="B35" s="59"/>
      <c r="C35" s="60"/>
      <c r="D35" s="60"/>
      <c r="E35" s="54"/>
      <c r="F35" s="54"/>
      <c r="G35" s="54"/>
      <c r="H35" s="54"/>
      <c r="I35" s="54"/>
    </row>
    <row r="36" spans="1:9" x14ac:dyDescent="0.2">
      <c r="A36" s="50" t="s">
        <v>22</v>
      </c>
      <c r="B36" s="61"/>
      <c r="C36" s="21" t="s">
        <v>100</v>
      </c>
      <c r="D36" s="21" t="s">
        <v>100</v>
      </c>
      <c r="E36" s="21" t="s">
        <v>100</v>
      </c>
      <c r="F36" s="21" t="s">
        <v>100</v>
      </c>
      <c r="G36" s="21" t="s">
        <v>100</v>
      </c>
      <c r="H36" s="21" t="s">
        <v>100</v>
      </c>
      <c r="I36" s="21" t="s">
        <v>100</v>
      </c>
    </row>
    <row r="37" spans="1:9" ht="24.75" customHeight="1" x14ac:dyDescent="0.2">
      <c r="A37" s="78"/>
      <c r="B37" s="78"/>
      <c r="C37" s="78"/>
      <c r="D37" s="78"/>
      <c r="E37" s="78"/>
      <c r="F37" s="78"/>
      <c r="G37" s="78"/>
      <c r="H37" s="78"/>
      <c r="I37" s="78"/>
    </row>
    <row r="38" spans="1:9" x14ac:dyDescent="0.2">
      <c r="A38" s="62" t="s">
        <v>23</v>
      </c>
      <c r="B38" s="47"/>
      <c r="C38" s="27"/>
      <c r="D38" s="27"/>
      <c r="E38" s="55"/>
      <c r="F38" s="55"/>
      <c r="G38" s="55"/>
      <c r="H38" s="55"/>
      <c r="I38" s="55"/>
    </row>
    <row r="39" spans="1:9" x14ac:dyDescent="0.2">
      <c r="A39" s="63" t="s">
        <v>101</v>
      </c>
      <c r="B39" s="59"/>
      <c r="C39" s="19"/>
      <c r="D39" s="19"/>
      <c r="E39" s="60"/>
      <c r="F39" s="60"/>
      <c r="G39" s="60"/>
      <c r="H39" s="60"/>
      <c r="I39" s="60"/>
    </row>
    <row r="40" spans="1:9" x14ac:dyDescent="0.2">
      <c r="A40" s="50"/>
      <c r="B40" s="51"/>
      <c r="C40" s="54"/>
      <c r="D40" s="54"/>
      <c r="E40" s="54"/>
      <c r="F40" s="54"/>
      <c r="G40" s="54"/>
      <c r="H40" s="54"/>
      <c r="I40" s="54"/>
    </row>
    <row r="41" spans="1:9" x14ac:dyDescent="0.2">
      <c r="A41" s="50" t="s">
        <v>6</v>
      </c>
      <c r="B41" s="51"/>
      <c r="C41" s="12"/>
      <c r="D41" s="12"/>
      <c r="E41" s="54"/>
      <c r="F41" s="54"/>
      <c r="G41" s="54"/>
      <c r="H41" s="54"/>
      <c r="I41" s="54"/>
    </row>
    <row r="42" spans="1:9" x14ac:dyDescent="0.2">
      <c r="A42" s="50"/>
      <c r="B42" s="51"/>
      <c r="C42" s="12"/>
      <c r="D42" s="12"/>
      <c r="E42" s="54"/>
      <c r="F42" s="54"/>
      <c r="G42" s="54"/>
      <c r="H42" s="54"/>
      <c r="I42" s="54"/>
    </row>
    <row r="43" spans="1:9" x14ac:dyDescent="0.2">
      <c r="A43" s="63" t="s">
        <v>8</v>
      </c>
      <c r="B43" s="61"/>
      <c r="C43" s="12"/>
      <c r="D43" s="12"/>
      <c r="E43" s="54"/>
      <c r="F43" s="54"/>
      <c r="G43" s="54"/>
      <c r="H43" s="54"/>
      <c r="I43" s="54"/>
    </row>
    <row r="44" spans="1:9" x14ac:dyDescent="0.2">
      <c r="A44" s="64" t="s">
        <v>9</v>
      </c>
      <c r="B44" s="65"/>
      <c r="C44" s="12"/>
      <c r="D44" s="12"/>
      <c r="E44" s="54"/>
      <c r="F44" s="54"/>
      <c r="G44" s="54"/>
      <c r="H44" s="54"/>
      <c r="I44" s="54"/>
    </row>
  </sheetData>
  <mergeCells count="6">
    <mergeCell ref="A37:I37"/>
    <mergeCell ref="A8:I8"/>
    <mergeCell ref="A12:I12"/>
    <mergeCell ref="A14:I15"/>
    <mergeCell ref="A16:I16"/>
    <mergeCell ref="A18:I18"/>
  </mergeCells>
  <printOptions horizontalCentered="1"/>
  <pageMargins left="0.75" right="0.75" top="0.6" bottom="0.55000000000000004" header="0.28000000000000003" footer="0.16"/>
  <pageSetup scale="89"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EB409C-09BB-4E7B-9CBE-37B72C250E14}">
  <sheetPr>
    <pageSetUpPr fitToPage="1"/>
  </sheetPr>
  <dimension ref="A1:I45"/>
  <sheetViews>
    <sheetView tabSelected="1" zoomScaleNormal="100" zoomScaleSheetLayoutView="100" workbookViewId="0">
      <selection activeCell="L13" sqref="L13"/>
    </sheetView>
  </sheetViews>
  <sheetFormatPr defaultColWidth="10.28515625" defaultRowHeight="12.75" x14ac:dyDescent="0.2"/>
  <cols>
    <col min="1" max="2" width="14.7109375" style="31" customWidth="1"/>
    <col min="3" max="8" width="14" style="31" customWidth="1"/>
    <col min="9" max="9" width="13.140625" style="31" customWidth="1"/>
    <col min="10" max="12" width="10.28515625" style="31"/>
    <col min="13" max="13" width="9.28515625" style="31" bestFit="1" customWidth="1"/>
    <col min="14" max="16384" width="10.28515625" style="31"/>
  </cols>
  <sheetData>
    <row r="1" spans="1:9" x14ac:dyDescent="0.2">
      <c r="A1" s="46"/>
      <c r="B1" s="46"/>
      <c r="C1" s="46"/>
      <c r="D1" s="46"/>
      <c r="E1" s="46"/>
      <c r="F1" s="46"/>
      <c r="G1" s="46"/>
      <c r="H1" s="46"/>
      <c r="I1" s="46"/>
    </row>
    <row r="2" spans="1:9" x14ac:dyDescent="0.2">
      <c r="A2" s="46" t="s">
        <v>13</v>
      </c>
      <c r="B2" s="47" t="s">
        <v>87</v>
      </c>
      <c r="C2" s="47"/>
      <c r="D2" s="47"/>
      <c r="E2" s="46"/>
      <c r="F2" s="46"/>
      <c r="G2" s="48" t="s">
        <v>14</v>
      </c>
      <c r="H2" s="47" t="s">
        <v>88</v>
      </c>
      <c r="I2" s="47"/>
    </row>
    <row r="3" spans="1:9" x14ac:dyDescent="0.2">
      <c r="A3" s="46" t="s">
        <v>20</v>
      </c>
      <c r="B3" s="47" t="s">
        <v>89</v>
      </c>
      <c r="C3" s="47"/>
      <c r="D3" s="47"/>
      <c r="E3" s="46"/>
      <c r="F3" s="46"/>
      <c r="G3" s="48" t="s">
        <v>15</v>
      </c>
      <c r="H3" s="49" t="s">
        <v>90</v>
      </c>
      <c r="I3" s="49"/>
    </row>
    <row r="4" spans="1:9" x14ac:dyDescent="0.2">
      <c r="A4" s="46" t="s">
        <v>16</v>
      </c>
      <c r="B4" s="47" t="s">
        <v>102</v>
      </c>
      <c r="C4" s="47"/>
      <c r="D4" s="47"/>
      <c r="E4" s="46"/>
      <c r="F4" s="46"/>
      <c r="G4" s="48" t="s">
        <v>18</v>
      </c>
      <c r="H4" s="47" t="s">
        <v>37</v>
      </c>
      <c r="I4" s="47"/>
    </row>
    <row r="5" spans="1:9" x14ac:dyDescent="0.2">
      <c r="A5" s="46" t="s">
        <v>17</v>
      </c>
      <c r="B5" s="47" t="s">
        <v>92</v>
      </c>
      <c r="C5" s="49"/>
      <c r="D5" s="49"/>
      <c r="E5" s="46"/>
      <c r="F5" s="46"/>
      <c r="G5" s="48" t="s">
        <v>19</v>
      </c>
      <c r="H5" s="49" t="s">
        <v>103</v>
      </c>
      <c r="I5" s="49"/>
    </row>
    <row r="6" spans="1:9" x14ac:dyDescent="0.2">
      <c r="A6" s="46"/>
      <c r="B6" s="46"/>
      <c r="C6" s="46"/>
      <c r="D6" s="46"/>
      <c r="E6" s="46"/>
      <c r="F6" s="46"/>
      <c r="G6" s="46"/>
      <c r="H6" s="46"/>
      <c r="I6" s="46"/>
    </row>
    <row r="7" spans="1:9" ht="7.5" customHeight="1" x14ac:dyDescent="0.2">
      <c r="A7" s="46"/>
      <c r="B7" s="46"/>
      <c r="C7" s="46"/>
      <c r="D7" s="46"/>
      <c r="E7" s="46"/>
      <c r="F7" s="46"/>
      <c r="G7" s="46"/>
      <c r="H7" s="46"/>
      <c r="I7" s="46"/>
    </row>
    <row r="8" spans="1:9" ht="17.25" customHeight="1" x14ac:dyDescent="0.2">
      <c r="A8" s="79" t="s">
        <v>104</v>
      </c>
      <c r="B8" s="79"/>
      <c r="C8" s="79"/>
      <c r="D8" s="79"/>
      <c r="E8" s="79"/>
      <c r="F8" s="79"/>
      <c r="G8" s="79"/>
      <c r="H8" s="79"/>
      <c r="I8" s="79"/>
    </row>
    <row r="9" spans="1:9" x14ac:dyDescent="0.2">
      <c r="A9" s="46"/>
      <c r="B9" s="46"/>
      <c r="C9" s="46"/>
      <c r="D9" s="46"/>
      <c r="E9" s="46"/>
      <c r="F9" s="46"/>
      <c r="G9" s="46"/>
      <c r="H9" s="46"/>
      <c r="I9" s="46"/>
    </row>
    <row r="10" spans="1:9" x14ac:dyDescent="0.2">
      <c r="A10" s="46" t="s">
        <v>95</v>
      </c>
      <c r="B10" s="46"/>
      <c r="C10" s="46"/>
      <c r="D10" s="46"/>
      <c r="E10" s="46"/>
      <c r="F10" s="46"/>
      <c r="G10" s="46"/>
      <c r="H10" s="46"/>
      <c r="I10" s="46"/>
    </row>
    <row r="11" spans="1:9" x14ac:dyDescent="0.2">
      <c r="A11" s="46"/>
      <c r="B11" s="46"/>
      <c r="C11" s="46"/>
      <c r="D11" s="46"/>
      <c r="E11" s="46"/>
      <c r="F11" s="46"/>
      <c r="G11" s="46"/>
      <c r="H11" s="46"/>
      <c r="I11" s="46"/>
    </row>
    <row r="12" spans="1:9" ht="26.25" customHeight="1" x14ac:dyDescent="0.2">
      <c r="A12" s="79" t="s">
        <v>105</v>
      </c>
      <c r="B12" s="79"/>
      <c r="C12" s="79"/>
      <c r="D12" s="79"/>
      <c r="E12" s="79"/>
      <c r="F12" s="79"/>
      <c r="G12" s="79"/>
      <c r="H12" s="79"/>
      <c r="I12" s="79"/>
    </row>
    <row r="13" spans="1:9" ht="12.75" customHeight="1" x14ac:dyDescent="0.2">
      <c r="A13" s="46"/>
      <c r="B13" s="46"/>
      <c r="C13" s="46"/>
      <c r="D13" s="46"/>
      <c r="E13" s="46"/>
      <c r="F13" s="46"/>
      <c r="G13" s="46"/>
      <c r="H13" s="46"/>
      <c r="I13" s="46"/>
    </row>
    <row r="14" spans="1:9" x14ac:dyDescent="0.2">
      <c r="A14" s="74" t="s">
        <v>97</v>
      </c>
      <c r="B14" s="74"/>
      <c r="C14" s="74"/>
      <c r="D14" s="74"/>
      <c r="E14" s="74"/>
      <c r="F14" s="74"/>
      <c r="G14" s="74"/>
      <c r="H14" s="74"/>
      <c r="I14" s="74"/>
    </row>
    <row r="15" spans="1:9" ht="8.25" customHeight="1" x14ac:dyDescent="0.2">
      <c r="A15" s="46"/>
      <c r="B15" s="46"/>
      <c r="C15" s="46"/>
      <c r="D15" s="46"/>
      <c r="E15" s="46"/>
      <c r="F15" s="46"/>
      <c r="G15" s="46"/>
      <c r="H15" s="46"/>
      <c r="I15" s="46"/>
    </row>
    <row r="16" spans="1:9" ht="39" customHeight="1" x14ac:dyDescent="0.2">
      <c r="A16" s="86" t="s">
        <v>106</v>
      </c>
      <c r="B16" s="74"/>
      <c r="C16" s="74"/>
      <c r="D16" s="74"/>
      <c r="E16" s="74"/>
      <c r="F16" s="74"/>
      <c r="G16" s="74"/>
      <c r="H16" s="74"/>
      <c r="I16" s="74"/>
    </row>
    <row r="17" spans="1:9" x14ac:dyDescent="0.2">
      <c r="A17" s="46"/>
      <c r="B17" s="46"/>
      <c r="C17" s="46"/>
      <c r="D17" s="46"/>
      <c r="E17" s="46"/>
      <c r="F17" s="46"/>
      <c r="G17" s="46"/>
      <c r="H17" s="46"/>
      <c r="I17" s="46"/>
    </row>
    <row r="18" spans="1:9" x14ac:dyDescent="0.2">
      <c r="A18" s="83" t="s">
        <v>12</v>
      </c>
      <c r="B18" s="84"/>
      <c r="C18" s="84"/>
      <c r="D18" s="84"/>
      <c r="E18" s="84"/>
      <c r="F18" s="84"/>
      <c r="G18" s="84"/>
      <c r="H18" s="84"/>
      <c r="I18" s="85"/>
    </row>
    <row r="19" spans="1:9" x14ac:dyDescent="0.2">
      <c r="A19" s="50"/>
      <c r="B19" s="51"/>
      <c r="C19" s="52" t="s">
        <v>24</v>
      </c>
      <c r="D19" s="52" t="s">
        <v>25</v>
      </c>
      <c r="E19" s="52" t="s">
        <v>27</v>
      </c>
      <c r="F19" s="52" t="s">
        <v>29</v>
      </c>
      <c r="G19" s="52" t="s">
        <v>30</v>
      </c>
      <c r="H19" s="52" t="s">
        <v>31</v>
      </c>
      <c r="I19" s="52" t="s">
        <v>32</v>
      </c>
    </row>
    <row r="20" spans="1:9" x14ac:dyDescent="0.2">
      <c r="A20" s="50"/>
      <c r="B20" s="51"/>
      <c r="C20" s="53" t="s">
        <v>10</v>
      </c>
      <c r="D20" s="53" t="s">
        <v>10</v>
      </c>
      <c r="E20" s="53" t="s">
        <v>10</v>
      </c>
      <c r="F20" s="53" t="s">
        <v>10</v>
      </c>
      <c r="G20" s="9" t="s">
        <v>10</v>
      </c>
      <c r="H20" s="53" t="s">
        <v>11</v>
      </c>
      <c r="I20" s="53" t="s">
        <v>11</v>
      </c>
    </row>
    <row r="21" spans="1:9" x14ac:dyDescent="0.2">
      <c r="A21" s="50" t="s">
        <v>0</v>
      </c>
      <c r="B21" s="51"/>
      <c r="C21" s="54">
        <v>539000</v>
      </c>
      <c r="D21" s="54">
        <v>0</v>
      </c>
      <c r="E21" s="54">
        <v>0</v>
      </c>
      <c r="F21" s="54">
        <v>794606</v>
      </c>
      <c r="G21" s="54">
        <v>254589</v>
      </c>
      <c r="H21" s="54">
        <v>267319</v>
      </c>
      <c r="I21" s="54">
        <v>280685</v>
      </c>
    </row>
    <row r="22" spans="1:9" x14ac:dyDescent="0.2">
      <c r="A22" s="50" t="s">
        <v>1</v>
      </c>
      <c r="B22" s="51"/>
      <c r="C22" s="54">
        <v>417.38000000000466</v>
      </c>
      <c r="D22" s="54">
        <v>35758.380000000005</v>
      </c>
      <c r="E22" s="54">
        <v>21.380000000004657</v>
      </c>
      <c r="F22" s="54">
        <v>1885.6000000000058</v>
      </c>
      <c r="G22" s="54">
        <f t="shared" ref="G22:I22" si="0">F33</f>
        <v>12.259999999951106</v>
      </c>
      <c r="H22" s="54">
        <f t="shared" si="0"/>
        <v>31.939999999958673</v>
      </c>
      <c r="I22" s="54">
        <f t="shared" si="0"/>
        <v>31.939999999944121</v>
      </c>
    </row>
    <row r="23" spans="1:9" x14ac:dyDescent="0.2">
      <c r="A23" s="50" t="s">
        <v>2</v>
      </c>
      <c r="B23" s="51"/>
      <c r="C23" s="54">
        <v>151121</v>
      </c>
      <c r="D23" s="54">
        <v>89925</v>
      </c>
      <c r="E23" s="54">
        <v>54145</v>
      </c>
      <c r="F23" s="54">
        <v>385320</v>
      </c>
      <c r="G23" s="54">
        <v>98697.38</v>
      </c>
      <c r="H23" s="54">
        <v>250000</v>
      </c>
      <c r="I23" s="54">
        <v>250000</v>
      </c>
    </row>
    <row r="24" spans="1:9" x14ac:dyDescent="0.2">
      <c r="A24" s="50" t="s">
        <v>3</v>
      </c>
      <c r="B24" s="51"/>
      <c r="C24" s="56">
        <v>115780</v>
      </c>
      <c r="D24" s="54">
        <v>125662</v>
      </c>
      <c r="E24" s="54">
        <v>52280.78</v>
      </c>
      <c r="F24" s="54">
        <v>387193.34</v>
      </c>
      <c r="G24" s="54">
        <v>98677.7</v>
      </c>
      <c r="H24" s="54">
        <v>250000</v>
      </c>
      <c r="I24" s="54">
        <v>250000</v>
      </c>
    </row>
    <row r="25" spans="1:9" x14ac:dyDescent="0.2">
      <c r="A25" s="50"/>
      <c r="B25" s="51"/>
      <c r="C25" s="54"/>
      <c r="D25" s="54"/>
      <c r="E25" s="54"/>
      <c r="F25" s="54"/>
      <c r="G25" s="54"/>
      <c r="H25" s="54"/>
      <c r="I25" s="54"/>
    </row>
    <row r="26" spans="1:9" x14ac:dyDescent="0.2">
      <c r="A26" s="50" t="s">
        <v>4</v>
      </c>
      <c r="B26" s="49"/>
      <c r="C26" s="57"/>
      <c r="D26" s="57"/>
      <c r="E26" s="57"/>
      <c r="F26" s="57"/>
      <c r="G26" s="57"/>
      <c r="H26" s="56"/>
      <c r="I26" s="56"/>
    </row>
    <row r="27" spans="1:9" x14ac:dyDescent="0.2">
      <c r="A27" s="6" t="s">
        <v>99</v>
      </c>
      <c r="B27" s="51"/>
      <c r="C27" s="66"/>
      <c r="D27" s="66"/>
      <c r="E27" s="66"/>
      <c r="F27" s="66"/>
      <c r="G27" s="66"/>
      <c r="H27" s="67"/>
      <c r="I27" s="67"/>
    </row>
    <row r="28" spans="1:9" x14ac:dyDescent="0.2">
      <c r="A28" s="58"/>
      <c r="B28" s="59"/>
      <c r="C28" s="68"/>
      <c r="D28" s="69"/>
      <c r="E28" s="54"/>
      <c r="F28" s="54"/>
      <c r="G28" s="54"/>
      <c r="H28" s="54"/>
      <c r="I28" s="54"/>
    </row>
    <row r="29" spans="1:9" x14ac:dyDescent="0.2">
      <c r="A29" s="58"/>
      <c r="B29" s="59"/>
      <c r="C29" s="68"/>
      <c r="D29" s="54"/>
      <c r="E29" s="54"/>
      <c r="F29" s="54"/>
      <c r="G29" s="54"/>
      <c r="H29" s="54"/>
      <c r="I29" s="54"/>
    </row>
    <row r="30" spans="1:9" x14ac:dyDescent="0.2">
      <c r="A30" s="58"/>
      <c r="B30" s="59"/>
      <c r="C30" s="68"/>
      <c r="D30" s="54"/>
      <c r="E30" s="54"/>
      <c r="F30" s="54"/>
      <c r="G30" s="54"/>
      <c r="H30" s="54"/>
      <c r="I30" s="54"/>
    </row>
    <row r="31" spans="1:9" x14ac:dyDescent="0.2">
      <c r="A31" s="50" t="s">
        <v>5</v>
      </c>
      <c r="B31" s="51"/>
      <c r="C31" s="68">
        <v>0</v>
      </c>
      <c r="D31" s="68">
        <v>0</v>
      </c>
      <c r="E31" s="68">
        <v>0</v>
      </c>
      <c r="F31" s="68">
        <v>0</v>
      </c>
      <c r="G31" s="68">
        <v>0</v>
      </c>
      <c r="H31" s="68">
        <v>0</v>
      </c>
      <c r="I31" s="68">
        <v>0</v>
      </c>
    </row>
    <row r="32" spans="1:9" x14ac:dyDescent="0.2">
      <c r="A32" s="50"/>
      <c r="B32" s="51"/>
      <c r="C32" s="54"/>
      <c r="D32" s="54"/>
      <c r="E32" s="54"/>
      <c r="F32" s="54"/>
      <c r="G32" s="54"/>
      <c r="H32" s="54"/>
      <c r="I32" s="54"/>
    </row>
    <row r="33" spans="1:9" x14ac:dyDescent="0.2">
      <c r="A33" s="50" t="s">
        <v>7</v>
      </c>
      <c r="B33" s="51"/>
      <c r="C33" s="56">
        <v>35758.380000000005</v>
      </c>
      <c r="D33" s="56">
        <v>21.380000000004657</v>
      </c>
      <c r="E33" s="56">
        <v>1885.6000000000058</v>
      </c>
      <c r="F33" s="56">
        <v>12.259999999951106</v>
      </c>
      <c r="G33" s="56">
        <f t="shared" ref="G33:I33" si="1">G22+G23-G24+G31</f>
        <v>31.939999999958673</v>
      </c>
      <c r="H33" s="56">
        <f t="shared" si="1"/>
        <v>31.939999999944121</v>
      </c>
      <c r="I33" s="56">
        <f t="shared" si="1"/>
        <v>31.939999999944121</v>
      </c>
    </row>
    <row r="34" spans="1:9" x14ac:dyDescent="0.2">
      <c r="A34" s="58"/>
      <c r="B34" s="59"/>
      <c r="C34" s="60"/>
      <c r="D34" s="54"/>
      <c r="E34" s="54"/>
      <c r="F34" s="54"/>
      <c r="G34" s="54"/>
      <c r="H34" s="54"/>
      <c r="I34" s="54"/>
    </row>
    <row r="35" spans="1:9" x14ac:dyDescent="0.2">
      <c r="A35" s="50" t="s">
        <v>21</v>
      </c>
      <c r="B35" s="51"/>
      <c r="C35" s="60">
        <v>216864</v>
      </c>
      <c r="D35" s="60">
        <v>86000</v>
      </c>
      <c r="E35" s="60">
        <v>314211</v>
      </c>
      <c r="F35" s="60">
        <v>122343.26</v>
      </c>
      <c r="G35" s="60">
        <v>21990</v>
      </c>
      <c r="H35" s="60">
        <v>122343.26</v>
      </c>
      <c r="I35" s="60">
        <v>122343.26</v>
      </c>
    </row>
    <row r="36" spans="1:9" x14ac:dyDescent="0.2">
      <c r="A36" s="58"/>
      <c r="B36" s="59"/>
      <c r="C36" s="60"/>
      <c r="D36" s="60"/>
      <c r="E36" s="54"/>
      <c r="F36" s="54"/>
      <c r="G36" s="54"/>
      <c r="H36" s="54"/>
      <c r="I36" s="54"/>
    </row>
    <row r="37" spans="1:9" x14ac:dyDescent="0.2">
      <c r="A37" s="50" t="s">
        <v>22</v>
      </c>
      <c r="B37" s="61"/>
      <c r="C37" s="21" t="s">
        <v>100</v>
      </c>
      <c r="D37" s="21" t="s">
        <v>100</v>
      </c>
      <c r="E37" s="21" t="s">
        <v>100</v>
      </c>
      <c r="F37" s="21" t="s">
        <v>100</v>
      </c>
      <c r="G37" s="21" t="s">
        <v>100</v>
      </c>
      <c r="H37" s="21" t="s">
        <v>100</v>
      </c>
      <c r="I37" s="21" t="s">
        <v>100</v>
      </c>
    </row>
    <row r="38" spans="1:9" ht="33" customHeight="1" x14ac:dyDescent="0.2">
      <c r="A38" s="78"/>
      <c r="B38" s="78"/>
      <c r="C38" s="78"/>
      <c r="D38" s="78"/>
      <c r="E38" s="78"/>
      <c r="F38" s="78"/>
      <c r="G38" s="78"/>
      <c r="H38" s="78"/>
      <c r="I38" s="78"/>
    </row>
    <row r="39" spans="1:9" x14ac:dyDescent="0.2">
      <c r="A39" s="62" t="s">
        <v>23</v>
      </c>
      <c r="B39" s="47"/>
      <c r="C39" s="27"/>
      <c r="D39" s="27"/>
      <c r="E39" s="55"/>
      <c r="F39" s="55"/>
      <c r="G39" s="55"/>
      <c r="H39" s="55"/>
      <c r="I39" s="55"/>
    </row>
    <row r="40" spans="1:9" x14ac:dyDescent="0.2">
      <c r="A40" s="63" t="s">
        <v>101</v>
      </c>
      <c r="B40" s="59"/>
      <c r="C40" s="19"/>
      <c r="D40" s="19"/>
      <c r="E40" s="60"/>
      <c r="F40" s="60"/>
      <c r="G40" s="60"/>
      <c r="H40" s="60"/>
      <c r="I40" s="60"/>
    </row>
    <row r="41" spans="1:9" x14ac:dyDescent="0.2">
      <c r="A41" s="50"/>
      <c r="B41" s="51"/>
      <c r="C41" s="54"/>
      <c r="D41" s="54"/>
      <c r="E41" s="54"/>
      <c r="F41" s="54"/>
      <c r="G41" s="54"/>
      <c r="H41" s="54"/>
      <c r="I41" s="54"/>
    </row>
    <row r="42" spans="1:9" x14ac:dyDescent="0.2">
      <c r="A42" s="50" t="s">
        <v>6</v>
      </c>
      <c r="B42" s="51"/>
      <c r="C42" s="12"/>
      <c r="D42" s="12"/>
      <c r="E42" s="54"/>
      <c r="F42" s="54"/>
      <c r="G42" s="54"/>
      <c r="H42" s="54"/>
      <c r="I42" s="54"/>
    </row>
    <row r="43" spans="1:9" x14ac:dyDescent="0.2">
      <c r="A43" s="50"/>
      <c r="B43" s="51"/>
      <c r="C43" s="12"/>
      <c r="D43" s="12"/>
      <c r="E43" s="54"/>
      <c r="F43" s="54"/>
      <c r="G43" s="54"/>
      <c r="H43" s="54"/>
      <c r="I43" s="54"/>
    </row>
    <row r="44" spans="1:9" x14ac:dyDescent="0.2">
      <c r="A44" s="63" t="s">
        <v>8</v>
      </c>
      <c r="B44" s="61"/>
      <c r="C44" s="12"/>
      <c r="D44" s="12"/>
      <c r="E44" s="54"/>
      <c r="F44" s="54"/>
      <c r="G44" s="54"/>
      <c r="H44" s="54"/>
      <c r="I44" s="54"/>
    </row>
    <row r="45" spans="1:9" x14ac:dyDescent="0.2">
      <c r="A45" s="64" t="s">
        <v>9</v>
      </c>
      <c r="B45" s="65"/>
      <c r="C45" s="12"/>
      <c r="D45" s="12"/>
      <c r="E45" s="54"/>
      <c r="F45" s="54"/>
      <c r="G45" s="54"/>
      <c r="H45" s="54"/>
      <c r="I45" s="54"/>
    </row>
  </sheetData>
  <mergeCells count="6">
    <mergeCell ref="A38:I38"/>
    <mergeCell ref="A8:I8"/>
    <mergeCell ref="A12:I12"/>
    <mergeCell ref="A14:I14"/>
    <mergeCell ref="A16:I16"/>
    <mergeCell ref="A18:I18"/>
  </mergeCells>
  <printOptions horizontalCentered="1"/>
  <pageMargins left="0.75" right="0.75" top="0.6" bottom="0.55000000000000004" header="0.28000000000000003" footer="0.16"/>
  <pageSetup scale="86" orientation="landscape" r:id="rId1"/>
  <headerFooter alignWithMargins="0">
    <oddHeader>&amp;C&amp;"Arial,Bold"Report on Non-General Fund Information
&amp;"Arial,Regular"for Submittal to the 2022 Legislature</oddHeader>
    <oddFooter>&amp;LForm 37-47 (rev. 9/7/21)&amp;R&amp;D  &amp;T</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8</vt:i4>
      </vt:variant>
      <vt:variant>
        <vt:lpstr>Named Ranges</vt:lpstr>
      </vt:variant>
      <vt:variant>
        <vt:i4>2</vt:i4>
      </vt:variant>
    </vt:vector>
  </HeadingPairs>
  <TitlesOfParts>
    <vt:vector size="10" baseType="lpstr">
      <vt:lpstr>S 276</vt:lpstr>
      <vt:lpstr>S 292</vt:lpstr>
      <vt:lpstr>S 293 &amp; S 205</vt:lpstr>
      <vt:lpstr>S 294</vt:lpstr>
      <vt:lpstr>S 295</vt:lpstr>
      <vt:lpstr>S 297</vt:lpstr>
      <vt:lpstr>S 298</vt:lpstr>
      <vt:lpstr>S 299</vt:lpstr>
      <vt:lpstr>'S 298'!Print_Area</vt:lpstr>
      <vt:lpstr>'S 299'!Print_Area</vt:lpstr>
    </vt:vector>
  </TitlesOfParts>
  <Company>House of Representatives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ng</dc:creator>
  <cp:lastModifiedBy>Lum, Andrew</cp:lastModifiedBy>
  <cp:lastPrinted>2021-09-30T20:12:47Z</cp:lastPrinted>
  <dcterms:created xsi:type="dcterms:W3CDTF">2007-10-18T21:13:24Z</dcterms:created>
  <dcterms:modified xsi:type="dcterms:W3CDTF">2021-09-30T23:58:34Z</dcterms:modified>
</cp:coreProperties>
</file>