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jasmine.okita\Downloads\"/>
    </mc:Choice>
  </mc:AlternateContent>
  <xr:revisionPtr revIDLastSave="0" documentId="8_{297B7ECB-2AEC-4C4E-9D42-1F21D5F6848B}" xr6:coauthVersionLast="47" xr6:coauthVersionMax="47" xr10:uidLastSave="{00000000-0000-0000-0000-000000000000}"/>
  <bookViews>
    <workbookView xWindow="390" yWindow="390" windowWidth="25680" windowHeight="13980" firstSheet="8" activeTab="11" xr2:uid="{00000000-000D-0000-FFFF-FFFF00000000}"/>
  </bookViews>
  <sheets>
    <sheet name="Exh. 1 - Certification" sheetId="13" r:id="rId1"/>
    <sheet name="Validations" sheetId="12" state="hidden" r:id="rId2"/>
    <sheet name="Exhibit 2 - Monthly Summary" sheetId="11" r:id="rId3"/>
    <sheet name="Exh. 3 - Personnel Costs" sheetId="10" r:id="rId4"/>
    <sheet name="Exh. 4.1 - Building Dep." sheetId="15" r:id="rId5"/>
    <sheet name="Exh. 4.2 - Equipment Dep." sheetId="16" r:id="rId6"/>
    <sheet name="Exh. 4.3 - Vehicle Dep." sheetId="14" r:id="rId7"/>
    <sheet name="Exh. 4.4 - Other Dep." sheetId="17" r:id="rId8"/>
    <sheet name="Exh. 5 - General &amp; Admin Detail" sheetId="18" r:id="rId9"/>
    <sheet name="Exh. 6 - Operations Detail" sheetId="19" r:id="rId10"/>
    <sheet name="Exh. 7 - Startup Costs" sheetId="9" r:id="rId11"/>
    <sheet name="Exh. 8 - Operations Metrics" sheetId="20" r:id="rId12"/>
    <sheet name="Annual Budget Worksheet" sheetId="21"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1" i="11" l="1"/>
  <c r="D12" i="11"/>
  <c r="D13" i="11"/>
  <c r="D14" i="11"/>
  <c r="D15" i="11"/>
  <c r="D16" i="11"/>
  <c r="D17" i="11"/>
  <c r="D18" i="11"/>
  <c r="D19" i="11"/>
  <c r="D20" i="11"/>
  <c r="D21" i="11"/>
  <c r="D22" i="11"/>
  <c r="D10" i="11"/>
  <c r="E5" i="10"/>
  <c r="F8" i="17"/>
  <c r="G8" i="17"/>
  <c r="H8" i="17"/>
  <c r="I8" i="17"/>
  <c r="F9" i="17"/>
  <c r="G9" i="17"/>
  <c r="H9" i="17"/>
  <c r="I9" i="17"/>
  <c r="F10" i="17"/>
  <c r="G10" i="17"/>
  <c r="H10" i="17"/>
  <c r="I10" i="17"/>
  <c r="F11" i="17"/>
  <c r="G11" i="17"/>
  <c r="H11" i="17"/>
  <c r="I11" i="17"/>
  <c r="F12" i="17"/>
  <c r="G12" i="17"/>
  <c r="H12" i="17"/>
  <c r="I12" i="17"/>
  <c r="F13" i="17"/>
  <c r="G13" i="17"/>
  <c r="H13" i="17"/>
  <c r="I13" i="17"/>
  <c r="F14" i="17"/>
  <c r="G14" i="17"/>
  <c r="H14" i="17"/>
  <c r="I14" i="17"/>
  <c r="F15" i="17"/>
  <c r="G15" i="17"/>
  <c r="H15" i="17"/>
  <c r="I15" i="17"/>
  <c r="F16" i="17"/>
  <c r="G16" i="17"/>
  <c r="H16" i="17"/>
  <c r="I16" i="17"/>
  <c r="F17" i="17"/>
  <c r="G17" i="17"/>
  <c r="H17" i="17"/>
  <c r="I17" i="17"/>
  <c r="F18" i="17"/>
  <c r="G18" i="17"/>
  <c r="H18" i="17"/>
  <c r="I18" i="17"/>
  <c r="F19" i="17"/>
  <c r="G19" i="17"/>
  <c r="H19" i="17"/>
  <c r="I19" i="17"/>
  <c r="F20" i="17"/>
  <c r="G20" i="17"/>
  <c r="H20" i="17"/>
  <c r="I20" i="17"/>
  <c r="J8" i="14"/>
  <c r="K8" i="14"/>
  <c r="L8" i="14"/>
  <c r="M8" i="14"/>
  <c r="J9" i="14"/>
  <c r="K9" i="14"/>
  <c r="L9" i="14"/>
  <c r="M9" i="14"/>
  <c r="J10" i="14"/>
  <c r="K10" i="14"/>
  <c r="L10" i="14"/>
  <c r="M10" i="14"/>
  <c r="J11" i="14"/>
  <c r="K11" i="14"/>
  <c r="L11" i="14"/>
  <c r="M11" i="14"/>
  <c r="J12" i="14"/>
  <c r="K12" i="14"/>
  <c r="L12" i="14"/>
  <c r="M12" i="14"/>
  <c r="J13" i="14"/>
  <c r="K13" i="14"/>
  <c r="L13" i="14"/>
  <c r="M13" i="14"/>
  <c r="J14" i="14"/>
  <c r="K14" i="14"/>
  <c r="L14" i="14"/>
  <c r="M14" i="14"/>
  <c r="J15" i="14"/>
  <c r="K15" i="14"/>
  <c r="L15" i="14"/>
  <c r="M15" i="14"/>
  <c r="J16" i="14"/>
  <c r="K16" i="14"/>
  <c r="L16" i="14"/>
  <c r="M16" i="14"/>
  <c r="J17" i="14"/>
  <c r="K17" i="14"/>
  <c r="L17" i="14"/>
  <c r="M17" i="14"/>
  <c r="J18" i="14"/>
  <c r="K18" i="14"/>
  <c r="L18" i="14"/>
  <c r="M18" i="14"/>
  <c r="J19" i="14"/>
  <c r="K19" i="14"/>
  <c r="L19" i="14"/>
  <c r="M19" i="14"/>
  <c r="J20" i="14"/>
  <c r="K20" i="14"/>
  <c r="L20" i="14"/>
  <c r="M20" i="14"/>
  <c r="F8" i="16"/>
  <c r="G8" i="16"/>
  <c r="H8" i="16"/>
  <c r="I8" i="16"/>
  <c r="F9" i="16"/>
  <c r="G9" i="16"/>
  <c r="H9" i="16"/>
  <c r="I9" i="16"/>
  <c r="F10" i="16"/>
  <c r="G10" i="16"/>
  <c r="H10" i="16"/>
  <c r="I10" i="16"/>
  <c r="F11" i="16"/>
  <c r="G11" i="16"/>
  <c r="H11" i="16"/>
  <c r="I11" i="16"/>
  <c r="F12" i="16"/>
  <c r="G12" i="16"/>
  <c r="H12" i="16"/>
  <c r="I12" i="16"/>
  <c r="F13" i="16"/>
  <c r="G13" i="16"/>
  <c r="H13" i="16"/>
  <c r="I13" i="16"/>
  <c r="F14" i="16"/>
  <c r="G14" i="16"/>
  <c r="H14" i="16"/>
  <c r="I14" i="16"/>
  <c r="F15" i="16"/>
  <c r="G15" i="16"/>
  <c r="H15" i="16"/>
  <c r="I15" i="16"/>
  <c r="F16" i="16"/>
  <c r="G16" i="16"/>
  <c r="H16" i="16"/>
  <c r="I16" i="16"/>
  <c r="F17" i="16"/>
  <c r="G17" i="16"/>
  <c r="H17" i="16"/>
  <c r="I17" i="16"/>
  <c r="F18" i="16"/>
  <c r="G18" i="16"/>
  <c r="H18" i="16"/>
  <c r="I18" i="16"/>
  <c r="F19" i="16"/>
  <c r="G19" i="16"/>
  <c r="H19" i="16"/>
  <c r="I19" i="16"/>
  <c r="F20" i="16"/>
  <c r="G20" i="16"/>
  <c r="H20" i="16"/>
  <c r="I20" i="16"/>
  <c r="F8" i="15"/>
  <c r="G8" i="15"/>
  <c r="H8" i="15"/>
  <c r="I8" i="15"/>
  <c r="F9" i="15"/>
  <c r="G9" i="15"/>
  <c r="H9" i="15"/>
  <c r="I9" i="15"/>
  <c r="F10" i="15"/>
  <c r="G10" i="15"/>
  <c r="H10" i="15"/>
  <c r="I10" i="15"/>
  <c r="F11" i="15"/>
  <c r="G11" i="15"/>
  <c r="H11" i="15"/>
  <c r="I11" i="15"/>
  <c r="F12" i="15"/>
  <c r="G12" i="15"/>
  <c r="H12" i="15"/>
  <c r="I12" i="15"/>
  <c r="F13" i="15"/>
  <c r="G13" i="15"/>
  <c r="H13" i="15"/>
  <c r="I13" i="15"/>
  <c r="F14" i="15"/>
  <c r="G14" i="15"/>
  <c r="H14" i="15"/>
  <c r="I14" i="15"/>
  <c r="F15" i="15"/>
  <c r="G15" i="15"/>
  <c r="H15" i="15"/>
  <c r="I15" i="15"/>
  <c r="F16" i="15"/>
  <c r="G16" i="15"/>
  <c r="H16" i="15"/>
  <c r="I16" i="15"/>
  <c r="F17" i="15"/>
  <c r="G17" i="15"/>
  <c r="H17" i="15"/>
  <c r="I17" i="15"/>
  <c r="F18" i="15"/>
  <c r="G18" i="15"/>
  <c r="H18" i="15"/>
  <c r="I18" i="15"/>
  <c r="F19" i="15"/>
  <c r="G19" i="15"/>
  <c r="H19" i="15"/>
  <c r="I19" i="15"/>
  <c r="F20" i="15"/>
  <c r="G20" i="15"/>
  <c r="H20" i="15"/>
  <c r="I20" i="15"/>
  <c r="Q34" i="10"/>
  <c r="R34" i="10"/>
  <c r="Q35" i="10"/>
  <c r="R35" i="10" s="1"/>
  <c r="Q36" i="10"/>
  <c r="R36" i="10" s="1"/>
  <c r="Q37" i="10"/>
  <c r="R37" i="10"/>
  <c r="Q38" i="10"/>
  <c r="R38" i="10"/>
  <c r="Q39" i="10"/>
  <c r="R39" i="10" s="1"/>
  <c r="Q40" i="10"/>
  <c r="R40" i="10" s="1"/>
  <c r="Q41" i="10"/>
  <c r="R41" i="10"/>
  <c r="Q42" i="10"/>
  <c r="R42" i="10" s="1"/>
  <c r="Q43" i="10"/>
  <c r="R43" i="10"/>
  <c r="Q44" i="10"/>
  <c r="R44" i="10" s="1"/>
  <c r="Q45" i="10"/>
  <c r="R45" i="10" s="1"/>
  <c r="Q46" i="10"/>
  <c r="R46" i="10"/>
  <c r="Q47" i="10"/>
  <c r="R47" i="10" s="1"/>
  <c r="Q48" i="10"/>
  <c r="R48" i="10"/>
  <c r="Q49" i="10"/>
  <c r="R49" i="10"/>
  <c r="Q50" i="10"/>
  <c r="R50" i="10" s="1"/>
  <c r="Q51" i="10"/>
  <c r="R51" i="10"/>
  <c r="Q52" i="10"/>
  <c r="R52" i="10" s="1"/>
  <c r="Q53" i="10"/>
  <c r="R53" i="10"/>
  <c r="Q54" i="10"/>
  <c r="R54" i="10" s="1"/>
  <c r="Q55" i="10"/>
  <c r="R55" i="10" s="1"/>
  <c r="Q56" i="10"/>
  <c r="R56" i="10" s="1"/>
  <c r="Q57" i="10"/>
  <c r="R57" i="10"/>
  <c r="Q58" i="10"/>
  <c r="R58" i="10"/>
  <c r="Q59" i="10"/>
  <c r="R59" i="10" s="1"/>
  <c r="Q60" i="10"/>
  <c r="R60" i="10" s="1"/>
  <c r="Q61" i="10"/>
  <c r="R61" i="10"/>
  <c r="Q62" i="10"/>
  <c r="R62" i="10"/>
  <c r="Q63" i="10"/>
  <c r="R63" i="10"/>
  <c r="Q64" i="10"/>
  <c r="R64" i="10" s="1"/>
  <c r="Q65" i="10"/>
  <c r="R65" i="10" s="1"/>
  <c r="Q66" i="10"/>
  <c r="R66" i="10" s="1"/>
  <c r="Q67" i="10"/>
  <c r="R67" i="10"/>
  <c r="Q68" i="10"/>
  <c r="R68" i="10" s="1"/>
  <c r="Q69" i="10"/>
  <c r="R69" i="10" s="1"/>
  <c r="Q70" i="10"/>
  <c r="R70" i="10"/>
  <c r="Q71" i="10"/>
  <c r="R71" i="10" s="1"/>
  <c r="Q72" i="10"/>
  <c r="R72" i="10"/>
  <c r="Q73" i="10"/>
  <c r="R73" i="10" s="1"/>
  <c r="Q74" i="10"/>
  <c r="R74" i="10" s="1"/>
  <c r="Q75" i="10"/>
  <c r="R75" i="10" s="1"/>
  <c r="Q76" i="10"/>
  <c r="R76" i="10" s="1"/>
  <c r="Q77" i="10"/>
  <c r="R77" i="10"/>
  <c r="Q78" i="10"/>
  <c r="R78" i="10" s="1"/>
  <c r="Q79" i="10"/>
  <c r="R79" i="10"/>
  <c r="Q80" i="10"/>
  <c r="R80" i="10" s="1"/>
  <c r="Q81" i="10"/>
  <c r="R81" i="10" s="1"/>
  <c r="Q82" i="10"/>
  <c r="R82" i="10" s="1"/>
  <c r="Q83" i="10"/>
  <c r="R83" i="10" s="1"/>
  <c r="Q84" i="10"/>
  <c r="R84" i="10" s="1"/>
  <c r="Q85" i="10"/>
  <c r="R85" i="10" s="1"/>
  <c r="Q86" i="10"/>
  <c r="R86" i="10" s="1"/>
  <c r="Q87" i="10"/>
  <c r="R87" i="10" s="1"/>
  <c r="Q88" i="10"/>
  <c r="R88" i="10" s="1"/>
  <c r="Q89" i="10"/>
  <c r="R89" i="10" s="1"/>
  <c r="Q90" i="10"/>
  <c r="R90" i="10" s="1"/>
  <c r="Q91" i="10"/>
  <c r="R91" i="10"/>
  <c r="Q92" i="10"/>
  <c r="R92" i="10" s="1"/>
  <c r="Q93" i="10"/>
  <c r="R93" i="10" s="1"/>
  <c r="Q94" i="10"/>
  <c r="R94" i="10" s="1"/>
  <c r="Q95" i="10"/>
  <c r="R95" i="10" s="1"/>
  <c r="Q96" i="10"/>
  <c r="R96" i="10"/>
  <c r="Q97" i="10"/>
  <c r="R97" i="10" s="1"/>
  <c r="Q98" i="10"/>
  <c r="R98" i="10"/>
  <c r="Q99" i="10"/>
  <c r="R99" i="10" s="1"/>
  <c r="Q100" i="10"/>
  <c r="R100" i="10" s="1"/>
  <c r="Q101" i="10"/>
  <c r="R101" i="10"/>
  <c r="Q102" i="10"/>
  <c r="R102" i="10"/>
  <c r="Q103" i="10"/>
  <c r="R103" i="10"/>
  <c r="Q104" i="10"/>
  <c r="R104" i="10"/>
  <c r="Q105" i="10"/>
  <c r="R105" i="10"/>
  <c r="Q106" i="10"/>
  <c r="R106" i="10"/>
  <c r="Q107" i="10"/>
  <c r="R107" i="10" s="1"/>
  <c r="Q108" i="10"/>
  <c r="R108" i="10" s="1"/>
  <c r="C84" i="21"/>
  <c r="D84" i="21"/>
  <c r="E84" i="21"/>
  <c r="B84" i="21"/>
  <c r="C87" i="11"/>
  <c r="D87" i="11"/>
  <c r="E87" i="11"/>
  <c r="B87" i="11"/>
  <c r="F49" i="11"/>
  <c r="F50" i="11"/>
  <c r="F51" i="11"/>
  <c r="F52" i="11"/>
  <c r="F53" i="11"/>
  <c r="F54" i="11"/>
  <c r="F55" i="11"/>
  <c r="F56" i="11"/>
  <c r="F57" i="11"/>
  <c r="F58" i="11"/>
  <c r="F59" i="11"/>
  <c r="F60" i="11"/>
  <c r="F61" i="11"/>
  <c r="F62" i="11"/>
  <c r="C44" i="11"/>
  <c r="D44" i="11"/>
  <c r="E44" i="11"/>
  <c r="B44" i="11"/>
  <c r="L7" i="14" l="1"/>
  <c r="J7" i="14"/>
  <c r="E62" i="21"/>
  <c r="D62" i="21"/>
  <c r="C62" i="21"/>
  <c r="B62" i="21"/>
  <c r="E41" i="21"/>
  <c r="D41" i="21"/>
  <c r="C41" i="21"/>
  <c r="B41" i="21"/>
  <c r="E33" i="21"/>
  <c r="D33" i="21"/>
  <c r="C33" i="21"/>
  <c r="B33" i="21"/>
  <c r="E28" i="21"/>
  <c r="D28" i="21"/>
  <c r="C28" i="21"/>
  <c r="B28" i="21"/>
  <c r="G20" i="21"/>
  <c r="F20" i="21"/>
  <c r="E20" i="21"/>
  <c r="D20" i="21"/>
  <c r="D88" i="21" l="1"/>
  <c r="E88" i="21"/>
  <c r="B88" i="21"/>
  <c r="C88" i="21"/>
  <c r="Q9" i="10"/>
  <c r="R9" i="10" s="1"/>
  <c r="H7" i="17"/>
  <c r="F7" i="17"/>
  <c r="H7" i="16"/>
  <c r="F7" i="16"/>
  <c r="H7" i="15"/>
  <c r="F7" i="15"/>
  <c r="F69" i="11" l="1"/>
  <c r="F43" i="11"/>
  <c r="F42" i="11"/>
  <c r="F41" i="11"/>
  <c r="F40" i="11"/>
  <c r="F44" i="11" l="1"/>
  <c r="F71" i="11"/>
  <c r="F72" i="11"/>
  <c r="F73" i="11"/>
  <c r="F74" i="11"/>
  <c r="F75" i="11"/>
  <c r="F76" i="11"/>
  <c r="F77" i="11"/>
  <c r="F78" i="11"/>
  <c r="F79" i="11"/>
  <c r="F80" i="11"/>
  <c r="F81" i="11"/>
  <c r="F82" i="11"/>
  <c r="F83" i="11"/>
  <c r="F84" i="11"/>
  <c r="F63" i="11"/>
  <c r="D5" i="9" l="1"/>
  <c r="D5" i="19"/>
  <c r="D5" i="18"/>
  <c r="Q10" i="10" l="1"/>
  <c r="R10" i="10" s="1"/>
  <c r="Q11" i="10"/>
  <c r="R11" i="10"/>
  <c r="Q12" i="10"/>
  <c r="R12" i="10" s="1"/>
  <c r="Q13" i="10"/>
  <c r="R13" i="10"/>
  <c r="Q14" i="10"/>
  <c r="R14" i="10" s="1"/>
  <c r="Q15" i="10"/>
  <c r="R15" i="10" s="1"/>
  <c r="Q16" i="10"/>
  <c r="R16" i="10" s="1"/>
  <c r="Q17" i="10"/>
  <c r="R17" i="10" s="1"/>
  <c r="Q18" i="10"/>
  <c r="R18" i="10"/>
  <c r="Q19" i="10"/>
  <c r="R19" i="10" s="1"/>
  <c r="Q20" i="10"/>
  <c r="R20" i="10" s="1"/>
  <c r="Q21" i="10"/>
  <c r="R21" i="10" s="1"/>
  <c r="Q22" i="10"/>
  <c r="R22" i="10" s="1"/>
  <c r="Q23" i="10"/>
  <c r="R23" i="10" s="1"/>
  <c r="Q24" i="10"/>
  <c r="R24" i="10" s="1"/>
  <c r="Q25" i="10"/>
  <c r="R25" i="10"/>
  <c r="Q26" i="10"/>
  <c r="R26" i="10" s="1"/>
  <c r="Q27" i="10"/>
  <c r="R27" i="10" s="1"/>
  <c r="Q28" i="10"/>
  <c r="R28" i="10" s="1"/>
  <c r="Q29" i="10"/>
  <c r="R29" i="10" s="1"/>
  <c r="Q30" i="10"/>
  <c r="R30" i="10" s="1"/>
  <c r="Q31" i="10"/>
  <c r="R31" i="10"/>
  <c r="Q32" i="10"/>
  <c r="R32" i="10" s="1"/>
  <c r="Q33" i="10"/>
  <c r="R33" i="10" s="1"/>
  <c r="K5" i="10" l="1"/>
  <c r="H5" i="10"/>
  <c r="N5" i="10"/>
  <c r="O5" i="10"/>
  <c r="L5" i="10"/>
  <c r="I5" i="10"/>
  <c r="F5" i="10"/>
  <c r="Q5" i="10" l="1"/>
  <c r="R5" i="10"/>
  <c r="F89" i="11"/>
  <c r="F85" i="11"/>
  <c r="F86" i="11"/>
  <c r="F70" i="11"/>
  <c r="F87" i="11" s="1"/>
  <c r="F64" i="11"/>
  <c r="F48" i="11"/>
  <c r="F35" i="11"/>
  <c r="F34" i="11"/>
  <c r="F30" i="11"/>
  <c r="F29" i="11"/>
  <c r="A6" i="11"/>
  <c r="B6" i="11"/>
  <c r="A7" i="11"/>
  <c r="A5" i="11"/>
  <c r="G7" i="16" l="1"/>
  <c r="G7" i="17"/>
  <c r="K7" i="14"/>
  <c r="G7" i="15"/>
  <c r="F65" i="11"/>
  <c r="C23" i="11"/>
  <c r="B23" i="11"/>
  <c r="B16" i="13"/>
  <c r="B7" i="11" s="1"/>
  <c r="D23" i="11" l="1"/>
  <c r="I7" i="17"/>
  <c r="I4" i="17" s="1"/>
  <c r="I7" i="16"/>
  <c r="I4" i="16" s="1"/>
  <c r="I7" i="15"/>
  <c r="I4" i="15" s="1"/>
  <c r="M7" i="14"/>
  <c r="M4" i="14" s="1"/>
  <c r="B43" i="12" l="1"/>
  <c r="B44" i="12"/>
  <c r="B45" i="12"/>
  <c r="B46" i="12"/>
  <c r="B47" i="12"/>
  <c r="B48" i="12"/>
  <c r="B49" i="12"/>
  <c r="B50" i="12"/>
  <c r="B51" i="12"/>
  <c r="B52" i="12"/>
  <c r="B53" i="12"/>
  <c r="B54" i="12"/>
  <c r="B55" i="12"/>
  <c r="B56" i="12"/>
  <c r="B57" i="12"/>
  <c r="B58" i="12"/>
  <c r="B59" i="12"/>
  <c r="B60" i="12"/>
  <c r="B61" i="12"/>
  <c r="B4" i="12"/>
  <c r="B5" i="12"/>
  <c r="B6" i="12"/>
  <c r="B7" i="12"/>
  <c r="B8" i="12"/>
  <c r="B9" i="12"/>
  <c r="B10" i="12"/>
  <c r="B11" i="12"/>
  <c r="B12" i="12"/>
  <c r="B13" i="12"/>
  <c r="B14" i="12"/>
  <c r="B15" i="12"/>
  <c r="B16" i="12"/>
  <c r="B17" i="12"/>
  <c r="B18" i="12"/>
  <c r="B19" i="12"/>
  <c r="B20" i="12"/>
  <c r="B21" i="12"/>
  <c r="B22" i="12"/>
  <c r="B23" i="12"/>
  <c r="B24" i="12"/>
  <c r="B25" i="12"/>
  <c r="B26" i="12"/>
  <c r="B27" i="12"/>
  <c r="B28" i="12"/>
  <c r="B29" i="12"/>
  <c r="B30" i="12"/>
  <c r="B31" i="12"/>
  <c r="B32" i="12"/>
  <c r="B33" i="12"/>
  <c r="B34" i="12"/>
  <c r="B35" i="12"/>
  <c r="B36" i="12"/>
  <c r="B37" i="12"/>
  <c r="B38" i="12"/>
  <c r="B39" i="12"/>
  <c r="B40" i="12"/>
  <c r="B41" i="12"/>
  <c r="B42" i="12"/>
  <c r="B3" i="12"/>
  <c r="C1" i="12"/>
  <c r="B2" i="12"/>
  <c r="E65" i="11"/>
  <c r="D65" i="11"/>
  <c r="C65" i="11"/>
  <c r="B65" i="11"/>
  <c r="F36" i="11"/>
  <c r="E36" i="11"/>
  <c r="D36" i="11"/>
  <c r="C36" i="11"/>
  <c r="B36" i="11"/>
  <c r="F31" i="11"/>
  <c r="E31" i="11"/>
  <c r="D31" i="11"/>
  <c r="C31" i="11"/>
  <c r="B31" i="11"/>
  <c r="C91" i="11" l="1"/>
  <c r="D91" i="11"/>
  <c r="E91" i="11"/>
  <c r="F91" i="11"/>
  <c r="B91" i="11"/>
</calcChain>
</file>

<file path=xl/sharedStrings.xml><?xml version="1.0" encoding="utf-8"?>
<sst xmlns="http://schemas.openxmlformats.org/spreadsheetml/2006/main" count="343" uniqueCount="182">
  <si>
    <t>Salary Range</t>
  </si>
  <si>
    <t>Low</t>
  </si>
  <si>
    <t>High</t>
  </si>
  <si>
    <t>FY24</t>
  </si>
  <si>
    <t>FY25</t>
  </si>
  <si>
    <t>FY26</t>
  </si>
  <si>
    <t>FY27</t>
  </si>
  <si>
    <t>Comments</t>
  </si>
  <si>
    <t>Paramedic</t>
  </si>
  <si>
    <t>Subtotal - Salaries and Wages</t>
  </si>
  <si>
    <t>Subtotal - Payroll Taxes &amp; Benefits</t>
  </si>
  <si>
    <t>Subtotal - General &amp; Administrative</t>
  </si>
  <si>
    <t>Profit</t>
  </si>
  <si>
    <t>TOTAL OPERATING EXPENSE</t>
  </si>
  <si>
    <t>Prior Period</t>
  </si>
  <si>
    <t>Current Reporting Period</t>
  </si>
  <si>
    <t>Operating Expenses</t>
  </si>
  <si>
    <t>Budget</t>
  </si>
  <si>
    <t>Actual</t>
  </si>
  <si>
    <t>Balance</t>
  </si>
  <si>
    <t>Total for all Sources of Funding
(a)</t>
  </si>
  <si>
    <t>Prior Period
(b)</t>
  </si>
  <si>
    <t>Current Reporting Period
(c)</t>
  </si>
  <si>
    <t>Contract Period to Date
(d)</t>
  </si>
  <si>
    <t>(a) - (d)
(e)</t>
  </si>
  <si>
    <t>Name</t>
  </si>
  <si>
    <t>Employee ID</t>
  </si>
  <si>
    <t>Regular Time Hours</t>
  </si>
  <si>
    <t>John Doe</t>
  </si>
  <si>
    <t>XXXXXXX</t>
  </si>
  <si>
    <t>(Expand List As Needed)</t>
  </si>
  <si>
    <t>Cost Center</t>
  </si>
  <si>
    <t>Medical Response - EMT</t>
  </si>
  <si>
    <t>Medical Response - Paramedic</t>
  </si>
  <si>
    <t>Medical Response - Emergency Medical Responder</t>
  </si>
  <si>
    <t>Administration - Support Services</t>
  </si>
  <si>
    <t>Administration - Management</t>
  </si>
  <si>
    <t>Administrative - Communications</t>
  </si>
  <si>
    <t>Administrative - Facilities Maintenance</t>
  </si>
  <si>
    <t>Administrative - Vehicle Maintenance</t>
  </si>
  <si>
    <t>Other - Please specify</t>
  </si>
  <si>
    <t>Medical Director</t>
  </si>
  <si>
    <t>Start</t>
  </si>
  <si>
    <t>End</t>
  </si>
  <si>
    <t>State of Hawaii</t>
  </si>
  <si>
    <t xml:space="preserve"> </t>
  </si>
  <si>
    <t>From:</t>
  </si>
  <si>
    <t>To:</t>
  </si>
  <si>
    <t>Reporting Period</t>
  </si>
  <si>
    <t>Certification Statement by Officer of the Awardee</t>
  </si>
  <si>
    <t xml:space="preserve">I HEREBY CERTIFY that: </t>
  </si>
  <si>
    <t>I UNDERSTAND THAT INTENTIONAL MISREPRESENTATION OR FALSIFICATION OF ANY INFORMATION CONTAINED HEREIN MAY BE PUNISHABLE BY FINE AND/OR IMPRISONMENT UNDER FEDERAL AND/OR STATE LAW.</t>
  </si>
  <si>
    <t>Officer Name</t>
  </si>
  <si>
    <t>Officer Title</t>
  </si>
  <si>
    <t>Officer Phone</t>
  </si>
  <si>
    <t>Officer Email</t>
  </si>
  <si>
    <t>Signature</t>
  </si>
  <si>
    <t>Date</t>
  </si>
  <si>
    <t>1)</t>
  </si>
  <si>
    <t>2)</t>
  </si>
  <si>
    <t>3)</t>
  </si>
  <si>
    <t>4)</t>
  </si>
  <si>
    <t>Position Headcount (FTEs)</t>
  </si>
  <si>
    <t>Total FTEs</t>
  </si>
  <si>
    <t>Exhibit 1 - Certification of Expenditures</t>
  </si>
  <si>
    <t>Exhibit 2 - Monthly Expenditure Summary</t>
  </si>
  <si>
    <t>Emergency Medical Services Cost Reporting</t>
  </si>
  <si>
    <t>Exhibit 3 - Personnel Costs</t>
  </si>
  <si>
    <t>Base Hourly Rate</t>
  </si>
  <si>
    <t>Fringe Benefits</t>
  </si>
  <si>
    <t>(Add rows as needed)</t>
  </si>
  <si>
    <t>Provider Name</t>
  </si>
  <si>
    <t>Address</t>
  </si>
  <si>
    <t>The expenditures included in this statement are based on the actual cost of recorded expenditures and reflect my organization's cost during the reporting period.</t>
  </si>
  <si>
    <t>I have examined this statement, the accompanying supporting exhibits, the allocation of expenses, services and activities, and the attached worksheets and to the best of my knowledge and belief they are true and correct statements prepared from the books and records of my organization in accordance with applicable instructions.</t>
  </si>
  <si>
    <t>I am the officer authorized by the above referenced provider to submit this form and I have made a good faith effort to assure that all information reported is true and accurate.</t>
  </si>
  <si>
    <t>Title</t>
  </si>
  <si>
    <t>Regular Hours</t>
  </si>
  <si>
    <t>Total Salary</t>
  </si>
  <si>
    <t>Payroll Taxes &amp; Assessments</t>
  </si>
  <si>
    <t>Average Base Rate</t>
  </si>
  <si>
    <t>Average 1.5x OT Rate</t>
  </si>
  <si>
    <t>1.5x Overtime Pay</t>
  </si>
  <si>
    <t>1.5x Overtime Hours</t>
  </si>
  <si>
    <t>2x Overtime Pay</t>
  </si>
  <si>
    <t>2x Overtime Hours</t>
  </si>
  <si>
    <t>Average 2x OT Rate</t>
  </si>
  <si>
    <t>Salaries and Wages (Details Exh. 3)</t>
  </si>
  <si>
    <t>Payroll Taxes and Benefits (Details Exh. 3)</t>
  </si>
  <si>
    <t>Subtotal - Capital-Related Costs</t>
  </si>
  <si>
    <t>Asset Number</t>
  </si>
  <si>
    <t>Acquisition Date</t>
  </si>
  <si>
    <t>Acquisition Cost</t>
  </si>
  <si>
    <t>Monthly Depreciation Expense</t>
  </si>
  <si>
    <t>Total Payroll Cost</t>
  </si>
  <si>
    <t>Capital-Related Costs (Details Exh. 4)</t>
  </si>
  <si>
    <t>Exhibit 4.1 - Depreciation Detail (Building &amp; Improvements)</t>
  </si>
  <si>
    <t>Exhibit 4.2 - Depreciation Detail (Equipment)</t>
  </si>
  <si>
    <t>Exhibit 4.3 - Depreciation Detail (Vehicles)</t>
  </si>
  <si>
    <t>Exhibit 4.4 - Depreciation Detail (Other)</t>
  </si>
  <si>
    <t>Total Monthly Depreciation Expense</t>
  </si>
  <si>
    <t>Asset Description</t>
  </si>
  <si>
    <t>General &amp; Administrative (Details Exh. 5)</t>
  </si>
  <si>
    <t>Administrative</t>
  </si>
  <si>
    <t>Legal</t>
  </si>
  <si>
    <t>Accounting</t>
  </si>
  <si>
    <t>General Insurance</t>
  </si>
  <si>
    <t>Housekeeping</t>
  </si>
  <si>
    <t>Postage</t>
  </si>
  <si>
    <t xml:space="preserve">Logistics </t>
  </si>
  <si>
    <t>Professional Services/Contracted Labor</t>
  </si>
  <si>
    <t>Supplies (office, other)</t>
  </si>
  <si>
    <t>Minor Equipment</t>
  </si>
  <si>
    <t>Fleet Maintenance</t>
  </si>
  <si>
    <t xml:space="preserve">Communications </t>
  </si>
  <si>
    <t>Training</t>
  </si>
  <si>
    <t xml:space="preserve">Dispatch Service </t>
  </si>
  <si>
    <t>Dues and Subscriptions</t>
  </si>
  <si>
    <t>Operations (Details Exh. 6)</t>
  </si>
  <si>
    <t>Repair and Maintenance (facilities)</t>
  </si>
  <si>
    <t>Repair and Maintenance (vehicles)</t>
  </si>
  <si>
    <t>Repair and Maintenance (equipment)</t>
  </si>
  <si>
    <t>Repair and Maintenance (other)</t>
  </si>
  <si>
    <t>Utilities (water/sewer, electricity, etc.)</t>
  </si>
  <si>
    <t>Motor Vehicle Gas and Oil</t>
  </si>
  <si>
    <t>Motor Vehicle License and Registration</t>
  </si>
  <si>
    <t>Lease/Rental (facilities)</t>
  </si>
  <si>
    <t>Lease/Rental (vehicles)</t>
  </si>
  <si>
    <t>Lease/Rental (equipment)</t>
  </si>
  <si>
    <t>Lease/Rental (other)</t>
  </si>
  <si>
    <t>Drug/Medication</t>
  </si>
  <si>
    <t>Medical Supplies (excl. drugs/medication)</t>
  </si>
  <si>
    <t>Other Operations Costs</t>
  </si>
  <si>
    <t>Other Adminsitrative Costs</t>
  </si>
  <si>
    <t>Information Technology</t>
  </si>
  <si>
    <t>Subtotal - Operations</t>
  </si>
  <si>
    <t>Exhibit 5 - General &amp; Administrative Costs Detail</t>
  </si>
  <si>
    <t>Object Name</t>
  </si>
  <si>
    <t>Amount</t>
  </si>
  <si>
    <t>Program/ Organization Name</t>
  </si>
  <si>
    <t>Exhibit 6 - Operations Costs Detail</t>
  </si>
  <si>
    <t>Total Monthly Operations Costs</t>
  </si>
  <si>
    <t>Exhibit 7 - Startup Costs (if applicable)</t>
  </si>
  <si>
    <t>Cost Description</t>
  </si>
  <si>
    <t>Total Startup Costs</t>
  </si>
  <si>
    <t>Period Beginning Mileage</t>
  </si>
  <si>
    <t>Period End Mileage</t>
  </si>
  <si>
    <t>Fuel Costs</t>
  </si>
  <si>
    <t>Maintenance Costs</t>
  </si>
  <si>
    <t>Corporate Regional Allocation</t>
  </si>
  <si>
    <t>Exhibit 8 - Operations Metrics</t>
  </si>
  <si>
    <t>Comments/Explanation of Changes in Headcount</t>
  </si>
  <si>
    <t>Fully Depreciated Date</t>
  </si>
  <si>
    <t>Useful Life (Years)</t>
  </si>
  <si>
    <t>Daily Depreciation Cost</t>
  </si>
  <si>
    <t>Fully Depreciated Before Reporting Period</t>
  </si>
  <si>
    <t>Test</t>
  </si>
  <si>
    <t>What is your best estimate of the share of responses that take more than twice as long as the average response time as reported in the prior question? (Enter percentage)</t>
  </si>
  <si>
    <t xml:space="preserve">What was your organization’s total number of ground ambulance responses during your organization’s data collection period across all payer types and regardless of the level of service or geography? This number should be based on all responses by a fully equipped and staffed ground ambulance, regardless of whether the response resulted in a transport. (Enter number) </t>
  </si>
  <si>
    <t>What was your organization’s total number of responses during your organization’s data collection period. Total responses are defined as the total number of responses by your organization regardless of whether a ground ambulance was deployed and regardless of whether or not a patient was transported. Include emergency responses that did not involve a ground ambulance (e.g., responses only involving a pickup truck or sport-utility vehicle (SUV), including quick response vehicles (QRVs), “fly-cars,” or “sprint” vehicles). If more than one vehicle is sent to the scene, count this as one response. (Enter number)</t>
  </si>
  <si>
    <t>During a response, what is the approximate average trip time (in minutes) across all service levels (BLS, ALS, etc.), from the time a ground ambulance begins its response to the time when the ground ambulance is available to respond to another call? (Enter minutes)</t>
  </si>
  <si>
    <t>What is your organization's average response time? Response time is defined as the time the ground ambulance leaves the station to the time the ground 
ambulance or other EMS vehicle is at the scene. (Enter minutes)</t>
  </si>
  <si>
    <t>What was the total number of ground ambulance transports for your organization during your organization’s data collection period, across all payer types, and regardless of the level of service or geography? (Enter number)</t>
  </si>
  <si>
    <t>Question</t>
  </si>
  <si>
    <t>Response</t>
  </si>
  <si>
    <t xml:space="preserve">What was the total number of ground ambulance responses that did not result in a ground ambulance transport during your organization’s data collection period? For example, this might include patient refusals to be transported, responses when another ambulance provider/supplier handled the transport, patient was deceased on arrival, patient was treated onsite with no medically necessary transport required, or responses that were cancelled after the ground ambulance was already on the way. (Enter number) </t>
  </si>
  <si>
    <t>Budget Worksheet (TO BE COMPLETED ON ANNUAL BASIS)</t>
  </si>
  <si>
    <t>Budgeted FTE Count</t>
  </si>
  <si>
    <t>Employees Regular</t>
  </si>
  <si>
    <t>Employees Overtime</t>
  </si>
  <si>
    <t>Payroll Taxes and Assessments</t>
  </si>
  <si>
    <t>Depreciation - Buildings and Improvements</t>
  </si>
  <si>
    <t>Depreciation - Equipment</t>
  </si>
  <si>
    <t>Depreciation - Vehicles</t>
  </si>
  <si>
    <t>Depreciation - Other</t>
  </si>
  <si>
    <t>Interest Expense</t>
  </si>
  <si>
    <t>Property Taxes</t>
  </si>
  <si>
    <t>Property Insurance</t>
  </si>
  <si>
    <t>Drugs/Medications</t>
  </si>
  <si>
    <t>Total Monthly A&amp;G Costs</t>
  </si>
  <si>
    <t>Position</t>
  </si>
  <si>
    <t>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</si>
</sst>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quot;$&quot;#,##0.00"/>
    <numFmt numFmtId="165" formatCode="mm/dd/yy"/>
    <numFmt numFmtId="166" formatCode="_(* #,##0_);_(* \(#,##0\);_(* &quot;-&quot;??_);_(@_)"/>
    <numFmt numFmtId="167" formatCode="_(&quot;$&quot;* #,##0_);_(&quot;$&quot;* \(#,##0\);_(&quot;$&quot;* &quot;-&quot;??_);_(@_)"/>
    <numFmt numFmtId="168" formatCode="&quot;$&quot;#,##0"/>
  </numFmts>
  <fonts count="19" x14ac:knownFonts="1">
    <font>
      <sz val="11"/>
      <color theme="1"/>
      <name val="Calibri"/>
      <family val="2"/>
      <scheme val="minor"/>
    </font>
    <font>
      <b/>
      <sz val="11"/>
      <color theme="1"/>
      <name val="Calibri"/>
      <family val="2"/>
      <scheme val="minor"/>
    </font>
    <font>
      <sz val="11"/>
      <color theme="1"/>
      <name val="Calibri"/>
      <family val="2"/>
      <scheme val="minor"/>
    </font>
    <font>
      <sz val="8"/>
      <name val="Calibri"/>
      <family val="2"/>
      <scheme val="minor"/>
    </font>
    <font>
      <b/>
      <sz val="16"/>
      <color indexed="8"/>
      <name val="Calibri"/>
      <family val="2"/>
      <scheme val="minor"/>
    </font>
    <font>
      <sz val="16"/>
      <color indexed="8"/>
      <name val="Calibri"/>
      <family val="2"/>
      <scheme val="minor"/>
    </font>
    <font>
      <i/>
      <sz val="16"/>
      <color indexed="8"/>
      <name val="Calibri"/>
      <family val="2"/>
      <scheme val="minor"/>
    </font>
    <font>
      <sz val="16"/>
      <name val="Calibri"/>
      <family val="2"/>
      <scheme val="minor"/>
    </font>
    <font>
      <sz val="11"/>
      <name val="Calibri"/>
      <family val="2"/>
      <scheme val="minor"/>
    </font>
    <font>
      <b/>
      <sz val="11"/>
      <color rgb="FF000000"/>
      <name val="Calibri"/>
      <family val="2"/>
      <scheme val="minor"/>
    </font>
    <font>
      <b/>
      <sz val="11"/>
      <color indexed="8"/>
      <name val="Calibri"/>
      <family val="2"/>
      <scheme val="minor"/>
    </font>
    <font>
      <i/>
      <sz val="8"/>
      <color theme="1"/>
      <name val="Calibri"/>
      <family val="2"/>
      <scheme val="minor"/>
    </font>
    <font>
      <b/>
      <sz val="11"/>
      <color theme="0"/>
      <name val="Calibri"/>
      <family val="2"/>
      <scheme val="minor"/>
    </font>
    <font>
      <b/>
      <u/>
      <sz val="16"/>
      <color indexed="8"/>
      <name val="Calibri"/>
      <family val="2"/>
      <scheme val="minor"/>
    </font>
    <font>
      <i/>
      <u/>
      <sz val="16"/>
      <color indexed="8"/>
      <name val="Calibri"/>
      <family val="2"/>
      <scheme val="minor"/>
    </font>
    <font>
      <b/>
      <u/>
      <sz val="11"/>
      <color theme="1"/>
      <name val="Calibri"/>
      <family val="2"/>
      <scheme val="minor"/>
    </font>
    <font>
      <u/>
      <sz val="11"/>
      <color theme="1"/>
      <name val="Calibri"/>
      <family val="2"/>
      <scheme val="minor"/>
    </font>
    <font>
      <i/>
      <sz val="11"/>
      <color theme="1"/>
      <name val="Calibri"/>
      <family val="2"/>
      <scheme val="minor"/>
    </font>
    <font>
      <sz val="10"/>
      <color theme="1"/>
      <name val="Arial"/>
      <family val="2"/>
    </font>
  </fonts>
  <fills count="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0" tint="-0.14999847407452621"/>
        <bgColor indexed="64"/>
      </patternFill>
    </fill>
    <fill>
      <patternFill patternType="solid">
        <fgColor theme="6" tint="0.59999389629810485"/>
        <bgColor indexed="64"/>
      </patternFill>
    </fill>
  </fills>
  <borders count="3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top/>
      <bottom/>
      <diagonal/>
    </border>
    <border>
      <left/>
      <right/>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indexed="64"/>
      </left>
      <right/>
      <top style="thin">
        <color rgb="FF000000"/>
      </top>
      <bottom style="thin">
        <color rgb="FF000000"/>
      </bottom>
      <diagonal/>
    </border>
    <border>
      <left style="thin">
        <color rgb="FF000000"/>
      </left>
      <right/>
      <top style="thin">
        <color rgb="FF000000"/>
      </top>
      <bottom style="thick">
        <color rgb="FF000000"/>
      </bottom>
      <diagonal/>
    </border>
    <border>
      <left/>
      <right style="thin">
        <color rgb="FF000000"/>
      </right>
      <top style="thin">
        <color rgb="FF000000"/>
      </top>
      <bottom style="thick">
        <color rgb="FF000000"/>
      </bottom>
      <diagonal/>
    </border>
    <border>
      <left style="thin">
        <color rgb="FF000000"/>
      </left>
      <right/>
      <top style="thick">
        <color rgb="FF000000"/>
      </top>
      <bottom style="thin">
        <color rgb="FF000000"/>
      </bottom>
      <diagonal/>
    </border>
    <border>
      <left/>
      <right style="thin">
        <color rgb="FF000000"/>
      </right>
      <top style="thick">
        <color rgb="FF000000"/>
      </top>
      <bottom style="thin">
        <color rgb="FF000000"/>
      </bottom>
      <diagonal/>
    </border>
    <border>
      <left style="thin">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154">
    <xf numFmtId="0" fontId="0" fillId="0" borderId="0" xfId="0"/>
    <xf numFmtId="0" fontId="1" fillId="0" borderId="0" xfId="0" applyFont="1"/>
    <xf numFmtId="164" fontId="0" fillId="0" borderId="0" xfId="0" applyNumberFormat="1"/>
    <xf numFmtId="0" fontId="1" fillId="0" borderId="0" xfId="0" applyFont="1" applyAlignment="1">
      <alignment horizontal="center"/>
    </xf>
    <xf numFmtId="0" fontId="1" fillId="0" borderId="1" xfId="0" applyFont="1" applyBorder="1"/>
    <xf numFmtId="0" fontId="1" fillId="0" borderId="7" xfId="0" applyFont="1" applyBorder="1"/>
    <xf numFmtId="0" fontId="1" fillId="0" borderId="1" xfId="0" applyFont="1" applyBorder="1" applyAlignment="1">
      <alignment horizontal="center"/>
    </xf>
    <xf numFmtId="14" fontId="0" fillId="0" borderId="0" xfId="0" applyNumberFormat="1"/>
    <xf numFmtId="49" fontId="0" fillId="0" borderId="0" xfId="0" applyNumberFormat="1"/>
    <xf numFmtId="37" fontId="4" fillId="0" borderId="0" xfId="0" applyNumberFormat="1" applyFont="1" applyAlignment="1">
      <alignment horizontal="left"/>
    </xf>
    <xf numFmtId="0" fontId="5" fillId="0" borderId="0" xfId="0" applyFont="1"/>
    <xf numFmtId="37" fontId="5" fillId="0" borderId="0" xfId="0" applyNumberFormat="1" applyFont="1" applyAlignment="1">
      <alignment horizontal="right"/>
    </xf>
    <xf numFmtId="37" fontId="5" fillId="0" borderId="0" xfId="0" applyNumberFormat="1" applyFont="1" applyAlignment="1">
      <alignment horizontal="left"/>
    </xf>
    <xf numFmtId="37" fontId="6" fillId="0" borderId="0" xfId="0" applyNumberFormat="1" applyFont="1" applyAlignment="1">
      <alignment horizontal="left"/>
    </xf>
    <xf numFmtId="0" fontId="6" fillId="0" borderId="0" xfId="0" applyFont="1"/>
    <xf numFmtId="14" fontId="5" fillId="0" borderId="0" xfId="0" applyNumberFormat="1" applyFont="1"/>
    <xf numFmtId="0" fontId="5" fillId="0" borderId="0" xfId="0" applyFont="1" applyAlignment="1" applyProtection="1">
      <alignment horizontal="center"/>
      <protection locked="0"/>
    </xf>
    <xf numFmtId="14" fontId="5" fillId="0" borderId="0" xfId="0" applyNumberFormat="1" applyFont="1" applyAlignment="1" applyProtection="1">
      <alignment horizontal="center"/>
      <protection locked="0"/>
    </xf>
    <xf numFmtId="37" fontId="5" fillId="0" borderId="0" xfId="0" applyNumberFormat="1" applyFont="1" applyAlignment="1">
      <alignment horizontal="left" vertical="top" wrapText="1"/>
    </xf>
    <xf numFmtId="0" fontId="5" fillId="0" borderId="0" xfId="0" applyFont="1" applyAlignment="1">
      <alignment vertical="top" wrapText="1"/>
    </xf>
    <xf numFmtId="0" fontId="7" fillId="0" borderId="0" xfId="0" applyFont="1"/>
    <xf numFmtId="37" fontId="5" fillId="0" borderId="0" xfId="0" applyNumberFormat="1" applyFont="1" applyAlignment="1" applyProtection="1">
      <alignment horizontal="left"/>
      <protection locked="0"/>
    </xf>
    <xf numFmtId="165" fontId="5" fillId="0" borderId="0" xfId="0" applyNumberFormat="1" applyFont="1" applyAlignment="1" applyProtection="1">
      <alignment horizontal="left"/>
      <protection locked="0"/>
    </xf>
    <xf numFmtId="37" fontId="5" fillId="0" borderId="0" xfId="0" applyNumberFormat="1" applyFont="1" applyAlignment="1" applyProtection="1">
      <alignment horizontal="center"/>
      <protection locked="0"/>
    </xf>
    <xf numFmtId="37" fontId="5" fillId="0" borderId="0" xfId="0" applyNumberFormat="1" applyFont="1" applyAlignment="1">
      <alignment vertical="top" wrapText="1"/>
    </xf>
    <xf numFmtId="0" fontId="7" fillId="0" borderId="0" xfId="0" applyFont="1" applyAlignment="1">
      <alignment horizontal="left" vertical="top" wrapText="1"/>
    </xf>
    <xf numFmtId="0" fontId="7" fillId="0" borderId="0" xfId="0" applyFont="1" applyAlignment="1">
      <alignment vertical="top" wrapText="1"/>
    </xf>
    <xf numFmtId="0" fontId="6" fillId="0" borderId="0" xfId="0" applyFont="1" applyAlignment="1">
      <alignment horizontal="left" vertical="top"/>
    </xf>
    <xf numFmtId="0" fontId="6" fillId="0" borderId="0" xfId="0" applyFont="1" applyAlignment="1">
      <alignment vertical="top" wrapText="1"/>
    </xf>
    <xf numFmtId="37" fontId="6" fillId="0" borderId="0" xfId="0" applyNumberFormat="1" applyFont="1"/>
    <xf numFmtId="0" fontId="5" fillId="0" borderId="0" xfId="0" applyFont="1" applyAlignment="1">
      <alignment horizontal="right" vertical="top"/>
    </xf>
    <xf numFmtId="0" fontId="8" fillId="0" borderId="3" xfId="0" applyFont="1" applyBorder="1"/>
    <xf numFmtId="0" fontId="1" fillId="0" borderId="3" xfId="0" applyFont="1" applyBorder="1"/>
    <xf numFmtId="0" fontId="0" fillId="2" borderId="12" xfId="0" applyFill="1" applyBorder="1"/>
    <xf numFmtId="0" fontId="9" fillId="0" borderId="6" xfId="0" applyFont="1" applyBorder="1" applyAlignment="1">
      <alignment wrapText="1"/>
    </xf>
    <xf numFmtId="0" fontId="0" fillId="0" borderId="1" xfId="0" applyBorder="1"/>
    <xf numFmtId="0" fontId="0" fillId="0" borderId="2" xfId="0" applyBorder="1"/>
    <xf numFmtId="0" fontId="1" fillId="0" borderId="12" xfId="0" applyFont="1" applyBorder="1" applyAlignment="1">
      <alignment horizontal="center" vertical="center" wrapText="1"/>
    </xf>
    <xf numFmtId="0" fontId="1" fillId="0" borderId="1" xfId="0" applyFont="1" applyBorder="1" applyAlignment="1">
      <alignment horizontal="center" wrapText="1"/>
    </xf>
    <xf numFmtId="0" fontId="1" fillId="0" borderId="8" xfId="0" applyFont="1" applyBorder="1"/>
    <xf numFmtId="0" fontId="1" fillId="0" borderId="12" xfId="0" applyFont="1" applyBorder="1" applyAlignment="1">
      <alignment horizontal="center" vertical="center"/>
    </xf>
    <xf numFmtId="164" fontId="0" fillId="2" borderId="12" xfId="0" applyNumberFormat="1" applyFill="1" applyBorder="1"/>
    <xf numFmtId="37" fontId="10" fillId="0" borderId="0" xfId="0" applyNumberFormat="1" applyFont="1" applyAlignment="1">
      <alignment horizontal="left"/>
    </xf>
    <xf numFmtId="44" fontId="0" fillId="0" borderId="0" xfId="0" applyNumberFormat="1"/>
    <xf numFmtId="44" fontId="0" fillId="0" borderId="0" xfId="2" applyFont="1"/>
    <xf numFmtId="0" fontId="11" fillId="0" borderId="0" xfId="0" applyFont="1"/>
    <xf numFmtId="37" fontId="1" fillId="0" borderId="0" xfId="0" applyNumberFormat="1" applyFont="1"/>
    <xf numFmtId="37" fontId="1" fillId="0" borderId="12" xfId="0" applyNumberFormat="1" applyFont="1" applyBorder="1"/>
    <xf numFmtId="0" fontId="0" fillId="2" borderId="1" xfId="0" applyFill="1" applyBorder="1"/>
    <xf numFmtId="0" fontId="0" fillId="2" borderId="2" xfId="0" applyFill="1" applyBorder="1"/>
    <xf numFmtId="44" fontId="0" fillId="2" borderId="1" xfId="0" applyNumberFormat="1" applyFill="1" applyBorder="1"/>
    <xf numFmtId="44" fontId="0" fillId="2" borderId="2" xfId="0" applyNumberFormat="1" applyFill="1" applyBorder="1"/>
    <xf numFmtId="166" fontId="0" fillId="2" borderId="12" xfId="1" applyNumberFormat="1" applyFont="1" applyFill="1" applyBorder="1"/>
    <xf numFmtId="167" fontId="0" fillId="0" borderId="0" xfId="0" applyNumberFormat="1"/>
    <xf numFmtId="166" fontId="0" fillId="0" borderId="0" xfId="1" applyNumberFormat="1" applyFont="1" applyBorder="1"/>
    <xf numFmtId="0" fontId="13" fillId="0" borderId="0" xfId="0" applyFont="1"/>
    <xf numFmtId="37" fontId="13" fillId="0" borderId="0" xfId="0" applyNumberFormat="1" applyFont="1" applyAlignment="1">
      <alignment horizontal="left"/>
    </xf>
    <xf numFmtId="0" fontId="14" fillId="0" borderId="0" xfId="0" applyFont="1" applyAlignment="1">
      <alignment horizontal="left" vertical="top"/>
    </xf>
    <xf numFmtId="0" fontId="12" fillId="3" borderId="12" xfId="0" applyFont="1" applyFill="1" applyBorder="1" applyAlignment="1">
      <alignment horizontal="center"/>
    </xf>
    <xf numFmtId="168" fontId="0" fillId="0" borderId="0" xfId="0" applyNumberFormat="1"/>
    <xf numFmtId="0" fontId="12" fillId="3" borderId="12" xfId="0" applyFont="1" applyFill="1" applyBorder="1" applyAlignment="1">
      <alignment horizontal="center" wrapText="1"/>
    </xf>
    <xf numFmtId="0" fontId="15" fillId="0" borderId="0" xfId="0" applyFont="1" applyAlignment="1">
      <alignment horizontal="center" wrapText="1"/>
    </xf>
    <xf numFmtId="0" fontId="16" fillId="0" borderId="0" xfId="0" applyFont="1" applyAlignment="1">
      <alignment wrapText="1"/>
    </xf>
    <xf numFmtId="164" fontId="0" fillId="4" borderId="12" xfId="0" applyNumberFormat="1" applyFill="1" applyBorder="1"/>
    <xf numFmtId="164" fontId="0" fillId="4" borderId="12" xfId="0" applyNumberFormat="1" applyFill="1" applyBorder="1" applyAlignment="1">
      <alignment horizontal="center"/>
    </xf>
    <xf numFmtId="166" fontId="0" fillId="4" borderId="12" xfId="0" applyNumberFormat="1" applyFill="1" applyBorder="1" applyAlignment="1">
      <alignment horizontal="center"/>
    </xf>
    <xf numFmtId="168" fontId="0" fillId="4" borderId="12" xfId="0" applyNumberFormat="1" applyFill="1" applyBorder="1" applyAlignment="1">
      <alignment horizontal="center"/>
    </xf>
    <xf numFmtId="0" fontId="17" fillId="0" borderId="5" xfId="0" applyFont="1" applyBorder="1"/>
    <xf numFmtId="168" fontId="0" fillId="4" borderId="12" xfId="0" applyNumberFormat="1" applyFill="1" applyBorder="1" applyAlignment="1">
      <alignment horizontal="center" vertical="center"/>
    </xf>
    <xf numFmtId="44" fontId="0" fillId="2" borderId="3" xfId="0" applyNumberFormat="1" applyFill="1" applyBorder="1"/>
    <xf numFmtId="0" fontId="0" fillId="2" borderId="20" xfId="0" applyFill="1" applyBorder="1"/>
    <xf numFmtId="14" fontId="0" fillId="2" borderId="12" xfId="0" applyNumberFormat="1" applyFill="1" applyBorder="1"/>
    <xf numFmtId="14" fontId="0" fillId="4" borderId="12" xfId="0" applyNumberFormat="1" applyFill="1" applyBorder="1"/>
    <xf numFmtId="14" fontId="18" fillId="4" borderId="12" xfId="0" applyNumberFormat="1" applyFont="1" applyFill="1" applyBorder="1" applyAlignment="1">
      <alignment horizontal="center"/>
    </xf>
    <xf numFmtId="10" fontId="0" fillId="2" borderId="12" xfId="0" applyNumberFormat="1" applyFill="1" applyBorder="1"/>
    <xf numFmtId="0" fontId="0" fillId="0" borderId="12" xfId="0" applyBorder="1" applyAlignment="1">
      <alignment vertical="top" wrapText="1"/>
    </xf>
    <xf numFmtId="43" fontId="0" fillId="2" borderId="12" xfId="1" applyFont="1" applyFill="1" applyBorder="1"/>
    <xf numFmtId="43" fontId="1" fillId="4" borderId="12" xfId="1" applyFont="1" applyFill="1" applyBorder="1"/>
    <xf numFmtId="43" fontId="0" fillId="4" borderId="12" xfId="3" applyNumberFormat="1" applyFont="1" applyFill="1" applyBorder="1" applyAlignment="1"/>
    <xf numFmtId="43" fontId="1" fillId="4" borderId="12" xfId="1" applyFont="1" applyFill="1" applyBorder="1" applyAlignment="1"/>
    <xf numFmtId="44" fontId="0" fillId="2" borderId="12" xfId="1" applyNumberFormat="1" applyFont="1" applyFill="1" applyBorder="1"/>
    <xf numFmtId="44" fontId="0" fillId="5" borderId="5" xfId="0" applyNumberFormat="1" applyFill="1" applyBorder="1"/>
    <xf numFmtId="44" fontId="0" fillId="5" borderId="1" xfId="0" applyNumberFormat="1" applyFill="1" applyBorder="1"/>
    <xf numFmtId="44" fontId="0" fillId="5" borderId="4" xfId="0" applyNumberFormat="1" applyFill="1" applyBorder="1"/>
    <xf numFmtId="44" fontId="1" fillId="5" borderId="9" xfId="0" applyNumberFormat="1" applyFont="1" applyFill="1" applyBorder="1"/>
    <xf numFmtId="44" fontId="0" fillId="5" borderId="12" xfId="0" applyNumberFormat="1" applyFill="1" applyBorder="1"/>
    <xf numFmtId="14" fontId="1" fillId="5" borderId="12" xfId="0" applyNumberFormat="1" applyFont="1" applyFill="1" applyBorder="1"/>
    <xf numFmtId="166" fontId="1" fillId="5" borderId="12" xfId="1" applyNumberFormat="1" applyFont="1" applyFill="1" applyBorder="1"/>
    <xf numFmtId="0" fontId="1" fillId="5" borderId="12" xfId="0" applyFont="1" applyFill="1" applyBorder="1" applyAlignment="1">
      <alignment horizontal="center" vertical="center" wrapText="1"/>
    </xf>
    <xf numFmtId="166" fontId="1" fillId="5" borderId="12" xfId="0" applyNumberFormat="1" applyFont="1" applyFill="1" applyBorder="1" applyAlignment="1">
      <alignment horizontal="center" vertical="center" wrapText="1"/>
    </xf>
    <xf numFmtId="0" fontId="0" fillId="2" borderId="5" xfId="0" applyFill="1" applyBorder="1"/>
    <xf numFmtId="0" fontId="0" fillId="2" borderId="10" xfId="0" applyFill="1" applyBorder="1"/>
    <xf numFmtId="37" fontId="5" fillId="2" borderId="12" xfId="0" applyNumberFormat="1" applyFont="1" applyFill="1" applyBorder="1" applyAlignment="1" applyProtection="1">
      <alignment horizontal="left" vertical="top"/>
      <protection locked="0"/>
    </xf>
    <xf numFmtId="0" fontId="5" fillId="2" borderId="17" xfId="0" applyFont="1" applyFill="1" applyBorder="1" applyAlignment="1">
      <alignment horizontal="left" vertical="top" wrapText="1"/>
    </xf>
    <xf numFmtId="0" fontId="5" fillId="2" borderId="16" xfId="0" applyFont="1" applyFill="1" applyBorder="1" applyAlignment="1">
      <alignment horizontal="left" vertical="top" wrapText="1"/>
    </xf>
    <xf numFmtId="0" fontId="5" fillId="2" borderId="18" xfId="0" applyFont="1" applyFill="1" applyBorder="1" applyAlignment="1">
      <alignment horizontal="left" vertical="top" wrapText="1"/>
    </xf>
    <xf numFmtId="0" fontId="5" fillId="2" borderId="19" xfId="0" applyFont="1" applyFill="1" applyBorder="1" applyAlignment="1">
      <alignment horizontal="left" vertical="top" wrapText="1"/>
    </xf>
    <xf numFmtId="0" fontId="5" fillId="2" borderId="14" xfId="0" applyFont="1" applyFill="1" applyBorder="1" applyAlignment="1">
      <alignment horizontal="left" vertical="top" wrapText="1"/>
    </xf>
    <xf numFmtId="0" fontId="5" fillId="2" borderId="15" xfId="0" applyFont="1" applyFill="1" applyBorder="1" applyAlignment="1">
      <alignment horizontal="left" vertical="top" wrapText="1"/>
    </xf>
    <xf numFmtId="37" fontId="5" fillId="2" borderId="12" xfId="0" applyNumberFormat="1" applyFont="1" applyFill="1" applyBorder="1" applyAlignment="1">
      <alignment horizontal="left" vertical="top"/>
    </xf>
    <xf numFmtId="0" fontId="7" fillId="0" borderId="0" xfId="0" applyFont="1" applyAlignment="1">
      <alignment horizontal="left" vertical="top" wrapText="1"/>
    </xf>
    <xf numFmtId="0" fontId="5" fillId="2" borderId="17" xfId="0" applyFont="1" applyFill="1" applyBorder="1" applyAlignment="1">
      <alignment horizontal="center" vertical="top" wrapText="1"/>
    </xf>
    <xf numFmtId="0" fontId="5" fillId="2" borderId="16" xfId="0" applyFont="1" applyFill="1" applyBorder="1" applyAlignment="1">
      <alignment horizontal="center" vertical="top" wrapText="1"/>
    </xf>
    <xf numFmtId="0" fontId="5" fillId="2" borderId="18" xfId="0" applyFont="1" applyFill="1" applyBorder="1" applyAlignment="1">
      <alignment horizontal="center" vertical="top" wrapText="1"/>
    </xf>
    <xf numFmtId="0" fontId="5" fillId="2" borderId="13" xfId="0" applyFont="1" applyFill="1" applyBorder="1" applyAlignment="1">
      <alignment horizontal="center" vertical="top" wrapText="1"/>
    </xf>
    <xf numFmtId="0" fontId="5" fillId="2" borderId="0" xfId="0" applyFont="1" applyFill="1" applyAlignment="1">
      <alignment horizontal="center" vertical="top" wrapText="1"/>
    </xf>
    <xf numFmtId="0" fontId="5" fillId="2" borderId="11" xfId="0" applyFont="1" applyFill="1" applyBorder="1" applyAlignment="1">
      <alignment horizontal="center" vertical="top" wrapText="1"/>
    </xf>
    <xf numFmtId="0" fontId="5" fillId="2" borderId="19" xfId="0" applyFont="1" applyFill="1" applyBorder="1" applyAlignment="1">
      <alignment horizontal="center" vertical="top" wrapText="1"/>
    </xf>
    <xf numFmtId="0" fontId="5" fillId="2" borderId="14" xfId="0" applyFont="1" applyFill="1" applyBorder="1" applyAlignment="1">
      <alignment horizontal="center" vertical="top" wrapText="1"/>
    </xf>
    <xf numFmtId="0" fontId="5" fillId="2" borderId="15" xfId="0" applyFont="1" applyFill="1" applyBorder="1" applyAlignment="1">
      <alignment horizontal="center" vertical="top" wrapText="1"/>
    </xf>
    <xf numFmtId="14" fontId="5" fillId="2" borderId="17" xfId="0" applyNumberFormat="1" applyFont="1" applyFill="1" applyBorder="1" applyAlignment="1">
      <alignment horizontal="left" vertical="top" wrapText="1"/>
    </xf>
    <xf numFmtId="14" fontId="5" fillId="2" borderId="16" xfId="0" applyNumberFormat="1" applyFont="1" applyFill="1" applyBorder="1" applyAlignment="1">
      <alignment horizontal="left" vertical="top" wrapText="1"/>
    </xf>
    <xf numFmtId="14" fontId="5" fillId="2" borderId="18" xfId="0" applyNumberFormat="1" applyFont="1" applyFill="1" applyBorder="1" applyAlignment="1">
      <alignment horizontal="left" vertical="top" wrapText="1"/>
    </xf>
    <xf numFmtId="14" fontId="5" fillId="2" borderId="19" xfId="0" applyNumberFormat="1" applyFont="1" applyFill="1" applyBorder="1" applyAlignment="1">
      <alignment horizontal="left" vertical="top" wrapText="1"/>
    </xf>
    <xf numFmtId="14" fontId="5" fillId="2" borderId="14" xfId="0" applyNumberFormat="1" applyFont="1" applyFill="1" applyBorder="1" applyAlignment="1">
      <alignment horizontal="left" vertical="top" wrapText="1"/>
    </xf>
    <xf numFmtId="14" fontId="5" fillId="2" borderId="15" xfId="0" applyNumberFormat="1" applyFont="1" applyFill="1" applyBorder="1" applyAlignment="1">
      <alignment horizontal="left" vertical="top" wrapText="1"/>
    </xf>
    <xf numFmtId="37" fontId="5" fillId="0" borderId="0" xfId="0" applyNumberFormat="1" applyFont="1" applyAlignment="1">
      <alignment horizontal="left" vertical="top" wrapText="1"/>
    </xf>
    <xf numFmtId="0" fontId="5" fillId="0" borderId="0" xfId="0" applyFont="1" applyAlignment="1">
      <alignment horizontal="left" vertical="top" wrapText="1"/>
    </xf>
    <xf numFmtId="14" fontId="5" fillId="2" borderId="12" xfId="0" applyNumberFormat="1" applyFont="1" applyFill="1" applyBorder="1" applyAlignment="1">
      <alignment horizontal="right"/>
    </xf>
    <xf numFmtId="14" fontId="5" fillId="0" borderId="0" xfId="0" applyNumberFormat="1" applyFont="1" applyAlignment="1">
      <alignment horizontal="right"/>
    </xf>
    <xf numFmtId="0" fontId="1" fillId="0" borderId="3" xfId="0" applyFont="1" applyBorder="1" applyAlignment="1">
      <alignment horizontal="left"/>
    </xf>
    <xf numFmtId="0" fontId="1" fillId="0" borderId="21" xfId="0" applyFont="1" applyBorder="1" applyAlignment="1">
      <alignment horizontal="left"/>
    </xf>
    <xf numFmtId="0" fontId="1" fillId="0" borderId="20" xfId="0" applyFont="1" applyBorder="1" applyAlignment="1">
      <alignment horizontal="left"/>
    </xf>
    <xf numFmtId="9" fontId="0" fillId="2" borderId="17" xfId="3" applyFont="1" applyFill="1" applyBorder="1" applyAlignment="1">
      <alignment horizontal="center"/>
    </xf>
    <xf numFmtId="9" fontId="0" fillId="2" borderId="16" xfId="3" applyFont="1" applyFill="1" applyBorder="1" applyAlignment="1">
      <alignment horizontal="center"/>
    </xf>
    <xf numFmtId="9" fontId="0" fillId="2" borderId="18" xfId="3" applyFont="1" applyFill="1" applyBorder="1" applyAlignment="1">
      <alignment horizontal="center"/>
    </xf>
    <xf numFmtId="9" fontId="0" fillId="2" borderId="13" xfId="3" applyFont="1" applyFill="1" applyBorder="1" applyAlignment="1">
      <alignment horizontal="center"/>
    </xf>
    <xf numFmtId="9" fontId="0" fillId="2" borderId="0" xfId="3" applyFont="1" applyFill="1" applyBorder="1" applyAlignment="1">
      <alignment horizontal="center"/>
    </xf>
    <xf numFmtId="9" fontId="0" fillId="2" borderId="11" xfId="3" applyFont="1" applyFill="1" applyBorder="1" applyAlignment="1">
      <alignment horizontal="center"/>
    </xf>
    <xf numFmtId="9" fontId="0" fillId="2" borderId="19" xfId="3" applyFont="1" applyFill="1" applyBorder="1" applyAlignment="1">
      <alignment horizontal="center"/>
    </xf>
    <xf numFmtId="9" fontId="0" fillId="2" borderId="14" xfId="3" applyFont="1" applyFill="1" applyBorder="1" applyAlignment="1">
      <alignment horizontal="center"/>
    </xf>
    <xf numFmtId="9" fontId="0" fillId="2" borderId="15" xfId="3" applyFont="1" applyFill="1" applyBorder="1" applyAlignment="1">
      <alignment horizontal="center"/>
    </xf>
    <xf numFmtId="0" fontId="1" fillId="0" borderId="32" xfId="0" applyFont="1" applyBorder="1" applyAlignment="1">
      <alignment horizontal="center" vertical="center"/>
    </xf>
    <xf numFmtId="0" fontId="1" fillId="0" borderId="34" xfId="0" applyFont="1" applyBorder="1" applyAlignment="1">
      <alignment horizontal="center" vertical="center"/>
    </xf>
    <xf numFmtId="0" fontId="1" fillId="0" borderId="33" xfId="0" applyFont="1" applyBorder="1" applyAlignment="1">
      <alignment horizontal="center" vertical="center"/>
    </xf>
    <xf numFmtId="0" fontId="1" fillId="0" borderId="1" xfId="0" applyFont="1" applyBorder="1" applyAlignment="1">
      <alignment horizontal="center"/>
    </xf>
    <xf numFmtId="0" fontId="0" fillId="2" borderId="3" xfId="0" applyFill="1" applyBorder="1" applyAlignment="1">
      <alignment horizontal="center"/>
    </xf>
    <xf numFmtId="0" fontId="0" fillId="2" borderId="20" xfId="0" applyFill="1" applyBorder="1" applyAlignment="1">
      <alignment horizontal="center"/>
    </xf>
    <xf numFmtId="0" fontId="15" fillId="0" borderId="0" xfId="0" applyFont="1" applyAlignment="1">
      <alignment horizontal="center"/>
    </xf>
    <xf numFmtId="0" fontId="15" fillId="0" borderId="14"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1" fillId="0" borderId="24" xfId="0" applyFont="1" applyBorder="1" applyAlignment="1">
      <alignment horizontal="center"/>
    </xf>
    <xf numFmtId="0" fontId="1" fillId="0" borderId="25" xfId="0" applyFont="1" applyBorder="1" applyAlignment="1">
      <alignment horizontal="center"/>
    </xf>
    <xf numFmtId="0" fontId="1" fillId="0" borderId="20" xfId="0" applyFont="1" applyBorder="1" applyAlignment="1">
      <alignment horizontal="center"/>
    </xf>
    <xf numFmtId="44" fontId="0" fillId="2" borderId="28" xfId="0" applyNumberFormat="1" applyFill="1" applyBorder="1" applyAlignment="1">
      <alignment horizontal="center"/>
    </xf>
    <xf numFmtId="44" fontId="0" fillId="2" borderId="29" xfId="0" applyNumberFormat="1" applyFill="1" applyBorder="1" applyAlignment="1">
      <alignment horizontal="center"/>
    </xf>
    <xf numFmtId="44" fontId="0" fillId="2" borderId="26" xfId="0" applyNumberFormat="1" applyFill="1" applyBorder="1" applyAlignment="1">
      <alignment horizontal="center"/>
    </xf>
    <xf numFmtId="44" fontId="0" fillId="2" borderId="27" xfId="0" applyNumberFormat="1" applyFill="1" applyBorder="1" applyAlignment="1">
      <alignment horizontal="center"/>
    </xf>
    <xf numFmtId="44" fontId="0" fillId="2" borderId="3" xfId="0" applyNumberFormat="1" applyFill="1" applyBorder="1" applyAlignment="1">
      <alignment horizontal="center"/>
    </xf>
    <xf numFmtId="44" fontId="0" fillId="2" borderId="20" xfId="0" applyNumberFormat="1" applyFill="1" applyBorder="1" applyAlignment="1">
      <alignment horizontal="center"/>
    </xf>
    <xf numFmtId="44" fontId="0" fillId="2" borderId="12" xfId="0" applyNumberFormat="1" applyFill="1" applyBorder="1" applyAlignment="1">
      <alignment horizontal="center"/>
    </xf>
    <xf numFmtId="44" fontId="1" fillId="2" borderId="30" xfId="0" applyNumberFormat="1" applyFont="1" applyFill="1" applyBorder="1" applyAlignment="1">
      <alignment horizontal="center"/>
    </xf>
    <xf numFmtId="44" fontId="1" fillId="2" borderId="31"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AD48"/>
  <sheetViews>
    <sheetView showGridLines="0" topLeftCell="A31" zoomScale="60" zoomScaleNormal="60" zoomScalePageLayoutView="85" workbookViewId="0"/>
  </sheetViews>
  <sheetFormatPr defaultColWidth="6.7109375" defaultRowHeight="21" x14ac:dyDescent="0.35"/>
  <cols>
    <col min="1" max="1" width="11.7109375" style="10" customWidth="1"/>
    <col min="2" max="12" width="6.7109375" style="10" customWidth="1"/>
    <col min="13" max="16384" width="6.7109375" style="10"/>
  </cols>
  <sheetData>
    <row r="1" spans="1:13" x14ac:dyDescent="0.35">
      <c r="A1" s="9" t="s">
        <v>44</v>
      </c>
      <c r="J1" s="11"/>
    </row>
    <row r="2" spans="1:13" x14ac:dyDescent="0.35">
      <c r="A2" s="9" t="s">
        <v>66</v>
      </c>
      <c r="J2" s="11"/>
    </row>
    <row r="3" spans="1:13" x14ac:dyDescent="0.35">
      <c r="A3" s="9" t="s">
        <v>64</v>
      </c>
      <c r="J3" s="11"/>
    </row>
    <row r="4" spans="1:13" x14ac:dyDescent="0.35">
      <c r="A4" s="9"/>
      <c r="J4" s="11"/>
    </row>
    <row r="5" spans="1:13" x14ac:dyDescent="0.35">
      <c r="A5" s="9"/>
    </row>
    <row r="6" spans="1:13" x14ac:dyDescent="0.35">
      <c r="A6" s="55" t="s">
        <v>71</v>
      </c>
    </row>
    <row r="7" spans="1:13" x14ac:dyDescent="0.35">
      <c r="A7" s="92"/>
      <c r="B7" s="92"/>
      <c r="C7" s="92"/>
      <c r="D7" s="92"/>
      <c r="E7" s="92"/>
      <c r="F7" s="92"/>
      <c r="G7" s="92"/>
      <c r="H7" s="92"/>
      <c r="I7" s="92"/>
      <c r="J7" s="92"/>
      <c r="K7" s="92"/>
      <c r="L7" s="92"/>
      <c r="M7" s="92"/>
    </row>
    <row r="8" spans="1:13" x14ac:dyDescent="0.35">
      <c r="A8" s="9"/>
    </row>
    <row r="9" spans="1:13" x14ac:dyDescent="0.35">
      <c r="A9" s="55" t="s">
        <v>72</v>
      </c>
    </row>
    <row r="10" spans="1:13" x14ac:dyDescent="0.35">
      <c r="A10" s="92"/>
      <c r="B10" s="92"/>
      <c r="C10" s="92"/>
      <c r="D10" s="92"/>
      <c r="E10" s="92"/>
      <c r="F10" s="92"/>
      <c r="G10" s="92"/>
      <c r="H10" s="92"/>
      <c r="I10" s="92"/>
      <c r="J10" s="92"/>
      <c r="K10" s="92"/>
      <c r="L10" s="92"/>
      <c r="M10" s="92"/>
    </row>
    <row r="11" spans="1:13" x14ac:dyDescent="0.35">
      <c r="A11" s="99" t="s">
        <v>45</v>
      </c>
      <c r="B11" s="99"/>
      <c r="C11" s="99"/>
      <c r="D11" s="99"/>
      <c r="E11" s="99"/>
      <c r="F11" s="99"/>
      <c r="G11" s="99"/>
      <c r="H11" s="99"/>
      <c r="I11" s="99"/>
      <c r="J11" s="99"/>
      <c r="K11" s="99"/>
      <c r="L11" s="99"/>
      <c r="M11" s="99"/>
    </row>
    <row r="12" spans="1:13" x14ac:dyDescent="0.35">
      <c r="A12" s="23"/>
      <c r="B12" s="23"/>
      <c r="C12" s="23"/>
      <c r="D12" s="23"/>
      <c r="E12" s="23"/>
      <c r="F12" s="23"/>
      <c r="G12" s="23"/>
      <c r="H12" s="23"/>
    </row>
    <row r="14" spans="1:13" x14ac:dyDescent="0.35">
      <c r="A14" s="56" t="s">
        <v>48</v>
      </c>
      <c r="H14" s="12" t="s">
        <v>45</v>
      </c>
      <c r="I14" s="12"/>
      <c r="J14" s="9"/>
    </row>
    <row r="15" spans="1:13" x14ac:dyDescent="0.35">
      <c r="A15" s="13" t="s">
        <v>46</v>
      </c>
      <c r="B15" s="118">
        <v>44927</v>
      </c>
      <c r="C15" s="118"/>
      <c r="D15" s="118"/>
      <c r="H15" s="12"/>
      <c r="J15" s="12"/>
    </row>
    <row r="16" spans="1:13" x14ac:dyDescent="0.35">
      <c r="A16" s="14" t="s">
        <v>47</v>
      </c>
      <c r="B16" s="119">
        <f>EOMONTH(B15,0)</f>
        <v>44957</v>
      </c>
      <c r="C16" s="119"/>
      <c r="D16" s="119"/>
    </row>
    <row r="17" spans="1:30" x14ac:dyDescent="0.35">
      <c r="D17" s="15"/>
      <c r="J17" s="16"/>
    </row>
    <row r="18" spans="1:30" x14ac:dyDescent="0.35">
      <c r="B18" s="11"/>
      <c r="D18" s="17"/>
      <c r="H18" s="12" t="s">
        <v>45</v>
      </c>
    </row>
    <row r="19" spans="1:30" x14ac:dyDescent="0.35">
      <c r="A19" s="55" t="s">
        <v>49</v>
      </c>
    </row>
    <row r="21" spans="1:30" x14ac:dyDescent="0.35">
      <c r="B21" s="13" t="s">
        <v>50</v>
      </c>
    </row>
    <row r="22" spans="1:30" x14ac:dyDescent="0.35">
      <c r="A22" s="12"/>
      <c r="B22" s="12"/>
    </row>
    <row r="23" spans="1:30" x14ac:dyDescent="0.35">
      <c r="A23" s="30" t="s">
        <v>58</v>
      </c>
      <c r="B23" s="116" t="s">
        <v>74</v>
      </c>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row>
    <row r="24" spans="1:30" x14ac:dyDescent="0.35">
      <c r="A24" s="24"/>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row>
    <row r="25" spans="1:30" x14ac:dyDescent="0.35">
      <c r="A25" s="24"/>
      <c r="B25" s="116"/>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row>
    <row r="26" spans="1:30" x14ac:dyDescent="0.35">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row>
    <row r="27" spans="1:30" x14ac:dyDescent="0.35">
      <c r="A27" s="30" t="s">
        <v>59</v>
      </c>
      <c r="B27" s="117" t="s">
        <v>73</v>
      </c>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row>
    <row r="28" spans="1:30" x14ac:dyDescent="0.35">
      <c r="A28" s="19"/>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row>
    <row r="29" spans="1:30" x14ac:dyDescent="0.35">
      <c r="A29" s="19"/>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row>
    <row r="30" spans="1:30" ht="21" customHeight="1" x14ac:dyDescent="0.35">
      <c r="A30" s="30" t="s">
        <v>60</v>
      </c>
      <c r="B30" s="117" t="s">
        <v>75</v>
      </c>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row>
    <row r="31" spans="1:30" x14ac:dyDescent="0.35">
      <c r="A31" s="19"/>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row>
    <row r="32" spans="1:30" x14ac:dyDescent="0.35">
      <c r="A32" s="19"/>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row>
    <row r="33" spans="1:30" ht="21" customHeight="1" x14ac:dyDescent="0.35">
      <c r="A33" s="30" t="s">
        <v>61</v>
      </c>
      <c r="B33" s="100" t="s">
        <v>51</v>
      </c>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row>
    <row r="34" spans="1:30" x14ac:dyDescent="0.35">
      <c r="A34" s="26"/>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row>
    <row r="35" spans="1:30" x14ac:dyDescent="0.35">
      <c r="A35" s="26"/>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row>
    <row r="36" spans="1:30" x14ac:dyDescent="0.35">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row>
    <row r="37" spans="1:30" x14ac:dyDescent="0.35">
      <c r="B37" s="57" t="s">
        <v>52</v>
      </c>
      <c r="C37" s="19"/>
      <c r="F37" s="93"/>
      <c r="G37" s="94"/>
      <c r="H37" s="94"/>
      <c r="I37" s="94"/>
      <c r="J37" s="94"/>
      <c r="K37" s="94"/>
      <c r="L37" s="94"/>
      <c r="M37" s="95"/>
      <c r="S37" s="57" t="s">
        <v>56</v>
      </c>
      <c r="V37" s="101"/>
      <c r="W37" s="102"/>
      <c r="X37" s="102"/>
      <c r="Y37" s="102"/>
      <c r="Z37" s="102"/>
      <c r="AA37" s="102"/>
      <c r="AB37" s="102"/>
      <c r="AC37" s="103"/>
      <c r="AD37" s="19"/>
    </row>
    <row r="38" spans="1:30" ht="21.6" customHeight="1" x14ac:dyDescent="0.35">
      <c r="B38" s="27"/>
      <c r="C38" s="19"/>
      <c r="F38" s="96"/>
      <c r="G38" s="97"/>
      <c r="H38" s="97"/>
      <c r="I38" s="97"/>
      <c r="J38" s="97"/>
      <c r="K38" s="97"/>
      <c r="L38" s="97"/>
      <c r="M38" s="98"/>
      <c r="S38" s="14"/>
      <c r="V38" s="104"/>
      <c r="W38" s="105"/>
      <c r="X38" s="105"/>
      <c r="Y38" s="105"/>
      <c r="Z38" s="105"/>
      <c r="AA38" s="105"/>
      <c r="AB38" s="105"/>
      <c r="AC38" s="106"/>
      <c r="AD38" s="19"/>
    </row>
    <row r="39" spans="1:30" x14ac:dyDescent="0.35">
      <c r="B39" s="28"/>
      <c r="C39" s="19"/>
      <c r="F39" s="19"/>
      <c r="G39" s="19"/>
      <c r="H39" s="19"/>
      <c r="I39" s="19"/>
      <c r="J39" s="19"/>
      <c r="K39" s="19"/>
      <c r="L39" s="19"/>
      <c r="M39" s="19"/>
      <c r="S39" s="14"/>
      <c r="V39" s="104"/>
      <c r="W39" s="105"/>
      <c r="X39" s="105"/>
      <c r="Y39" s="105"/>
      <c r="Z39" s="105"/>
      <c r="AA39" s="105"/>
      <c r="AB39" s="105"/>
      <c r="AC39" s="106"/>
      <c r="AD39" s="19"/>
    </row>
    <row r="40" spans="1:30" x14ac:dyDescent="0.35">
      <c r="B40" s="57" t="s">
        <v>53</v>
      </c>
      <c r="C40" s="20"/>
      <c r="F40" s="93"/>
      <c r="G40" s="94"/>
      <c r="H40" s="94"/>
      <c r="I40" s="94"/>
      <c r="J40" s="94"/>
      <c r="K40" s="94"/>
      <c r="L40" s="94"/>
      <c r="M40" s="95"/>
      <c r="V40" s="107"/>
      <c r="W40" s="108"/>
      <c r="X40" s="108"/>
      <c r="Y40" s="108"/>
      <c r="Z40" s="108"/>
      <c r="AA40" s="108"/>
      <c r="AB40" s="108"/>
      <c r="AC40" s="109"/>
    </row>
    <row r="41" spans="1:30" x14ac:dyDescent="0.35">
      <c r="B41" s="14"/>
      <c r="F41" s="96"/>
      <c r="G41" s="97"/>
      <c r="H41" s="97"/>
      <c r="I41" s="97"/>
      <c r="J41" s="97"/>
      <c r="K41" s="97"/>
      <c r="L41" s="97"/>
      <c r="M41" s="98"/>
    </row>
    <row r="42" spans="1:30" x14ac:dyDescent="0.35">
      <c r="B42" s="14"/>
      <c r="C42" s="21"/>
      <c r="F42" s="21"/>
      <c r="G42" s="21"/>
      <c r="K42" s="22" t="s">
        <v>45</v>
      </c>
      <c r="L42" s="22"/>
      <c r="M42" s="22"/>
    </row>
    <row r="43" spans="1:30" x14ac:dyDescent="0.35">
      <c r="B43" s="57" t="s">
        <v>54</v>
      </c>
      <c r="F43" s="93"/>
      <c r="G43" s="94"/>
      <c r="H43" s="94"/>
      <c r="I43" s="94"/>
      <c r="J43" s="94"/>
      <c r="K43" s="94"/>
      <c r="L43" s="94"/>
      <c r="M43" s="95"/>
      <c r="S43" s="57" t="s">
        <v>57</v>
      </c>
      <c r="V43" s="110"/>
      <c r="W43" s="111"/>
      <c r="X43" s="111"/>
      <c r="Y43" s="111"/>
      <c r="Z43" s="111"/>
      <c r="AA43" s="111"/>
      <c r="AB43" s="111"/>
      <c r="AC43" s="112"/>
    </row>
    <row r="44" spans="1:30" ht="21" customHeight="1" x14ac:dyDescent="0.35">
      <c r="B44" s="29"/>
      <c r="C44" s="21"/>
      <c r="F44" s="96"/>
      <c r="G44" s="97"/>
      <c r="H44" s="97"/>
      <c r="I44" s="97"/>
      <c r="J44" s="97"/>
      <c r="K44" s="97"/>
      <c r="L44" s="97"/>
      <c r="M44" s="98"/>
      <c r="T44" s="14"/>
      <c r="V44" s="113"/>
      <c r="W44" s="114"/>
      <c r="X44" s="114"/>
      <c r="Y44" s="114"/>
      <c r="Z44" s="114"/>
      <c r="AA44" s="114"/>
      <c r="AB44" s="114"/>
      <c r="AC44" s="115"/>
    </row>
    <row r="45" spans="1:30" x14ac:dyDescent="0.35">
      <c r="B45" s="13"/>
      <c r="J45" s="12"/>
      <c r="K45" s="12"/>
    </row>
    <row r="46" spans="1:30" x14ac:dyDescent="0.35">
      <c r="B46" s="57" t="s">
        <v>55</v>
      </c>
      <c r="F46" s="93"/>
      <c r="G46" s="94"/>
      <c r="H46" s="94"/>
      <c r="I46" s="94"/>
      <c r="J46" s="94"/>
      <c r="K46" s="94"/>
      <c r="L46" s="94"/>
      <c r="M46" s="95"/>
    </row>
    <row r="47" spans="1:30" x14ac:dyDescent="0.35">
      <c r="B47" s="14"/>
      <c r="F47" s="96"/>
      <c r="G47" s="97"/>
      <c r="H47" s="97"/>
      <c r="I47" s="97"/>
      <c r="J47" s="97"/>
      <c r="K47" s="97"/>
      <c r="L47" s="97"/>
      <c r="M47" s="98"/>
    </row>
    <row r="48" spans="1:30" x14ac:dyDescent="0.35">
      <c r="B48" s="14"/>
    </row>
  </sheetData>
  <mergeCells count="15">
    <mergeCell ref="A7:M7"/>
    <mergeCell ref="F40:M41"/>
    <mergeCell ref="F43:M44"/>
    <mergeCell ref="F46:M47"/>
    <mergeCell ref="A10:M10"/>
    <mergeCell ref="A11:M11"/>
    <mergeCell ref="B33:AD34"/>
    <mergeCell ref="V37:AC40"/>
    <mergeCell ref="V43:AC44"/>
    <mergeCell ref="F37:M38"/>
    <mergeCell ref="B23:AD25"/>
    <mergeCell ref="B27:AD29"/>
    <mergeCell ref="B30:AD32"/>
    <mergeCell ref="B15:D15"/>
    <mergeCell ref="B16:D16"/>
  </mergeCells>
  <pageMargins left="0.7" right="0.7" top="0.75" bottom="0.75" header="0.3" footer="0.3"/>
  <pageSetup scale="43"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Validations!$A$2:$A$61</xm:f>
          </x14:formula1>
          <xm:sqref>B15:D15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D51"/>
  <sheetViews>
    <sheetView showGridLines="0" topLeftCell="A6" zoomScale="80" zoomScaleNormal="80" workbookViewId="0"/>
  </sheetViews>
  <sheetFormatPr defaultRowHeight="15" x14ac:dyDescent="0.25"/>
  <cols>
    <col min="1" max="1" width="16.7109375" customWidth="1"/>
    <col min="2" max="2" width="18.28515625" customWidth="1"/>
    <col min="3" max="4" width="16.7109375" customWidth="1"/>
  </cols>
  <sheetData>
    <row r="1" spans="1:4" x14ac:dyDescent="0.25">
      <c r="A1" s="1" t="s">
        <v>44</v>
      </c>
      <c r="B1" s="1"/>
    </row>
    <row r="2" spans="1:4" x14ac:dyDescent="0.25">
      <c r="A2" s="1" t="s">
        <v>66</v>
      </c>
      <c r="B2" s="1"/>
    </row>
    <row r="3" spans="1:4" x14ac:dyDescent="0.25">
      <c r="A3" s="1" t="s">
        <v>140</v>
      </c>
      <c r="B3" s="1"/>
    </row>
    <row r="4" spans="1:4" x14ac:dyDescent="0.25">
      <c r="A4" s="1"/>
      <c r="B4" s="1"/>
    </row>
    <row r="5" spans="1:4" ht="30" x14ac:dyDescent="0.25">
      <c r="C5" s="60" t="s">
        <v>141</v>
      </c>
      <c r="D5" s="68">
        <f>SUM(D8:D1048576)</f>
        <v>0</v>
      </c>
    </row>
    <row r="7" spans="1:4" ht="30" x14ac:dyDescent="0.25">
      <c r="A7" s="61" t="s">
        <v>31</v>
      </c>
      <c r="B7" s="61" t="s">
        <v>139</v>
      </c>
      <c r="C7" s="61" t="s">
        <v>137</v>
      </c>
      <c r="D7" s="61" t="s">
        <v>138</v>
      </c>
    </row>
    <row r="8" spans="1:4" x14ac:dyDescent="0.25">
      <c r="A8" s="33"/>
      <c r="B8" s="33"/>
      <c r="C8" s="33"/>
      <c r="D8" s="41"/>
    </row>
    <row r="9" spans="1:4" x14ac:dyDescent="0.25">
      <c r="A9" s="33"/>
      <c r="B9" s="33"/>
      <c r="C9" s="33"/>
      <c r="D9" s="41"/>
    </row>
    <row r="10" spans="1:4" x14ac:dyDescent="0.25">
      <c r="A10" s="33"/>
      <c r="B10" s="33"/>
      <c r="C10" s="33"/>
      <c r="D10" s="41"/>
    </row>
    <row r="11" spans="1:4" x14ac:dyDescent="0.25">
      <c r="A11" s="33"/>
      <c r="B11" s="33"/>
      <c r="C11" s="33"/>
      <c r="D11" s="41"/>
    </row>
    <row r="12" spans="1:4" x14ac:dyDescent="0.25">
      <c r="A12" s="33"/>
      <c r="B12" s="33"/>
      <c r="C12" s="33"/>
      <c r="D12" s="41"/>
    </row>
    <row r="13" spans="1:4" x14ac:dyDescent="0.25">
      <c r="A13" s="33"/>
      <c r="B13" s="33"/>
      <c r="C13" s="33"/>
      <c r="D13" s="41"/>
    </row>
    <row r="14" spans="1:4" x14ac:dyDescent="0.25">
      <c r="A14" s="33"/>
      <c r="B14" s="33"/>
      <c r="C14" s="33"/>
      <c r="D14" s="41"/>
    </row>
    <row r="15" spans="1:4" x14ac:dyDescent="0.25">
      <c r="A15" s="33"/>
      <c r="B15" s="33"/>
      <c r="C15" s="33"/>
      <c r="D15" s="41"/>
    </row>
    <row r="16" spans="1:4" x14ac:dyDescent="0.25">
      <c r="A16" s="33"/>
      <c r="B16" s="33"/>
      <c r="C16" s="33"/>
      <c r="D16" s="41"/>
    </row>
    <row r="17" spans="1:4" x14ac:dyDescent="0.25">
      <c r="A17" s="33"/>
      <c r="B17" s="33"/>
      <c r="C17" s="33"/>
      <c r="D17" s="41"/>
    </row>
    <row r="18" spans="1:4" x14ac:dyDescent="0.25">
      <c r="A18" s="33"/>
      <c r="B18" s="33"/>
      <c r="C18" s="33"/>
      <c r="D18" s="41"/>
    </row>
    <row r="19" spans="1:4" x14ac:dyDescent="0.25">
      <c r="A19" s="33"/>
      <c r="B19" s="33"/>
      <c r="C19" s="33"/>
      <c r="D19" s="41"/>
    </row>
    <row r="20" spans="1:4" x14ac:dyDescent="0.25">
      <c r="A20" s="33"/>
      <c r="B20" s="33"/>
      <c r="C20" s="33"/>
      <c r="D20" s="41"/>
    </row>
    <row r="21" spans="1:4" x14ac:dyDescent="0.25">
      <c r="A21" s="33"/>
      <c r="B21" s="33"/>
      <c r="C21" s="33"/>
      <c r="D21" s="41"/>
    </row>
    <row r="22" spans="1:4" x14ac:dyDescent="0.25">
      <c r="A22" s="33"/>
      <c r="B22" s="33"/>
      <c r="C22" s="33"/>
      <c r="D22" s="41"/>
    </row>
    <row r="23" spans="1:4" x14ac:dyDescent="0.25">
      <c r="A23" s="33"/>
      <c r="B23" s="33"/>
      <c r="C23" s="33"/>
      <c r="D23" s="41"/>
    </row>
    <row r="24" spans="1:4" x14ac:dyDescent="0.25">
      <c r="A24" s="33"/>
      <c r="B24" s="33"/>
      <c r="C24" s="33"/>
      <c r="D24" s="41"/>
    </row>
    <row r="25" spans="1:4" x14ac:dyDescent="0.25">
      <c r="A25" s="33"/>
      <c r="B25" s="33"/>
      <c r="C25" s="33"/>
      <c r="D25" s="41"/>
    </row>
    <row r="26" spans="1:4" x14ac:dyDescent="0.25">
      <c r="A26" s="33"/>
      <c r="B26" s="33"/>
      <c r="C26" s="33"/>
      <c r="D26" s="41"/>
    </row>
    <row r="27" spans="1:4" x14ac:dyDescent="0.25">
      <c r="A27" s="33"/>
      <c r="B27" s="33"/>
      <c r="C27" s="33"/>
      <c r="D27" s="41"/>
    </row>
    <row r="28" spans="1:4" x14ac:dyDescent="0.25">
      <c r="A28" s="33"/>
      <c r="B28" s="33"/>
      <c r="C28" s="33"/>
      <c r="D28" s="41"/>
    </row>
    <row r="29" spans="1:4" x14ac:dyDescent="0.25">
      <c r="A29" s="33"/>
      <c r="B29" s="33"/>
      <c r="C29" s="33"/>
      <c r="D29" s="41"/>
    </row>
    <row r="30" spans="1:4" x14ac:dyDescent="0.25">
      <c r="A30" s="33"/>
      <c r="B30" s="33"/>
      <c r="C30" s="33"/>
      <c r="D30" s="41"/>
    </row>
    <row r="31" spans="1:4" x14ac:dyDescent="0.25">
      <c r="A31" s="33"/>
      <c r="B31" s="33"/>
      <c r="C31" s="33"/>
      <c r="D31" s="41"/>
    </row>
    <row r="32" spans="1:4" x14ac:dyDescent="0.25">
      <c r="A32" s="33"/>
      <c r="B32" s="33"/>
      <c r="C32" s="33"/>
      <c r="D32" s="41"/>
    </row>
    <row r="33" spans="1:4" x14ac:dyDescent="0.25">
      <c r="A33" s="33"/>
      <c r="B33" s="33"/>
      <c r="C33" s="33"/>
      <c r="D33" s="41"/>
    </row>
    <row r="34" spans="1:4" x14ac:dyDescent="0.25">
      <c r="A34" s="33"/>
      <c r="B34" s="33"/>
      <c r="C34" s="33"/>
      <c r="D34" s="41"/>
    </row>
    <row r="35" spans="1:4" x14ac:dyDescent="0.25">
      <c r="A35" s="33"/>
      <c r="B35" s="33"/>
      <c r="C35" s="33"/>
      <c r="D35" s="41"/>
    </row>
    <row r="36" spans="1:4" x14ac:dyDescent="0.25">
      <c r="A36" s="33"/>
      <c r="B36" s="33"/>
      <c r="C36" s="33"/>
      <c r="D36" s="41"/>
    </row>
    <row r="37" spans="1:4" x14ac:dyDescent="0.25">
      <c r="A37" s="33"/>
      <c r="B37" s="33"/>
      <c r="C37" s="33"/>
      <c r="D37" s="41"/>
    </row>
    <row r="38" spans="1:4" x14ac:dyDescent="0.25">
      <c r="A38" s="33"/>
      <c r="B38" s="33"/>
      <c r="C38" s="33"/>
      <c r="D38" s="41"/>
    </row>
    <row r="39" spans="1:4" x14ac:dyDescent="0.25">
      <c r="A39" s="33"/>
      <c r="B39" s="33"/>
      <c r="C39" s="33"/>
      <c r="D39" s="41"/>
    </row>
    <row r="40" spans="1:4" x14ac:dyDescent="0.25">
      <c r="A40" s="33"/>
      <c r="B40" s="33"/>
      <c r="C40" s="33"/>
      <c r="D40" s="41"/>
    </row>
    <row r="41" spans="1:4" x14ac:dyDescent="0.25">
      <c r="A41" s="33"/>
      <c r="B41" s="33"/>
      <c r="C41" s="33"/>
      <c r="D41" s="41"/>
    </row>
    <row r="42" spans="1:4" x14ac:dyDescent="0.25">
      <c r="A42" s="33"/>
      <c r="B42" s="33"/>
      <c r="C42" s="33"/>
      <c r="D42" s="41"/>
    </row>
    <row r="43" spans="1:4" x14ac:dyDescent="0.25">
      <c r="A43" s="33"/>
      <c r="B43" s="33"/>
      <c r="C43" s="33"/>
      <c r="D43" s="41"/>
    </row>
    <row r="44" spans="1:4" x14ac:dyDescent="0.25">
      <c r="A44" s="33"/>
      <c r="B44" s="33"/>
      <c r="C44" s="33"/>
      <c r="D44" s="41"/>
    </row>
    <row r="45" spans="1:4" x14ac:dyDescent="0.25">
      <c r="A45" s="33"/>
      <c r="B45" s="33"/>
      <c r="C45" s="33"/>
      <c r="D45" s="41"/>
    </row>
    <row r="46" spans="1:4" x14ac:dyDescent="0.25">
      <c r="A46" s="33"/>
      <c r="B46" s="33"/>
      <c r="C46" s="33"/>
      <c r="D46" s="41"/>
    </row>
    <row r="47" spans="1:4" x14ac:dyDescent="0.25">
      <c r="A47" s="33"/>
      <c r="B47" s="33"/>
      <c r="C47" s="33"/>
      <c r="D47" s="41"/>
    </row>
    <row r="48" spans="1:4" x14ac:dyDescent="0.25">
      <c r="A48" s="33"/>
      <c r="B48" s="33"/>
      <c r="C48" s="33"/>
      <c r="D48" s="41"/>
    </row>
    <row r="49" spans="1:4" x14ac:dyDescent="0.25">
      <c r="A49" s="33"/>
      <c r="B49" s="33"/>
      <c r="C49" s="33"/>
      <c r="D49" s="41"/>
    </row>
    <row r="50" spans="1:4" x14ac:dyDescent="0.25">
      <c r="A50" s="45" t="s">
        <v>30</v>
      </c>
      <c r="B50" s="45"/>
    </row>
    <row r="51" spans="1:4" x14ac:dyDescent="0.25">
      <c r="D51" s="1"/>
    </row>
  </sheetData>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0000000}">
          <x14:formula1>
            <xm:f>'Exhibit 2 - Monthly Summary'!$A$69:$A$86</xm:f>
          </x14:formula1>
          <xm:sqref>A8:A49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F50"/>
  <sheetViews>
    <sheetView showGridLines="0" zoomScale="80" zoomScaleNormal="80" workbookViewId="0"/>
  </sheetViews>
  <sheetFormatPr defaultColWidth="8.85546875" defaultRowHeight="15" x14ac:dyDescent="0.25"/>
  <cols>
    <col min="1" max="2" width="21.5703125" customWidth="1"/>
    <col min="3" max="3" width="26" customWidth="1"/>
    <col min="4" max="4" width="17" customWidth="1"/>
    <col min="5" max="5" width="15" bestFit="1" customWidth="1"/>
    <col min="6" max="6" width="19.7109375" customWidth="1"/>
    <col min="7" max="7" width="56" customWidth="1"/>
  </cols>
  <sheetData>
    <row r="1" spans="1:6" x14ac:dyDescent="0.25">
      <c r="A1" s="42" t="s">
        <v>44</v>
      </c>
      <c r="B1" s="42"/>
    </row>
    <row r="2" spans="1:6" x14ac:dyDescent="0.25">
      <c r="A2" s="42" t="s">
        <v>66</v>
      </c>
      <c r="B2" s="42"/>
    </row>
    <row r="3" spans="1:6" x14ac:dyDescent="0.25">
      <c r="A3" s="42" t="s">
        <v>142</v>
      </c>
      <c r="B3" s="42"/>
    </row>
    <row r="4" spans="1:6" x14ac:dyDescent="0.25">
      <c r="A4" s="42"/>
      <c r="B4" s="42"/>
    </row>
    <row r="5" spans="1:6" x14ac:dyDescent="0.25">
      <c r="A5" s="42"/>
      <c r="B5" s="42"/>
      <c r="C5" s="60" t="s">
        <v>144</v>
      </c>
      <c r="D5" s="68">
        <f>SUM(D8:D1048576)</f>
        <v>0</v>
      </c>
    </row>
    <row r="7" spans="1:6" ht="30" x14ac:dyDescent="0.25">
      <c r="A7" s="61" t="s">
        <v>143</v>
      </c>
      <c r="B7" s="61" t="s">
        <v>139</v>
      </c>
      <c r="C7" s="61" t="s">
        <v>137</v>
      </c>
      <c r="D7" s="61" t="s">
        <v>138</v>
      </c>
      <c r="F7" s="43"/>
    </row>
    <row r="8" spans="1:6" x14ac:dyDescent="0.25">
      <c r="A8" s="33"/>
      <c r="B8" s="33"/>
      <c r="C8" s="33"/>
      <c r="D8" s="41"/>
      <c r="F8" s="43"/>
    </row>
    <row r="9" spans="1:6" x14ac:dyDescent="0.25">
      <c r="A9" s="33"/>
      <c r="B9" s="33"/>
      <c r="C9" s="33"/>
      <c r="D9" s="41"/>
      <c r="F9" s="43"/>
    </row>
    <row r="10" spans="1:6" x14ac:dyDescent="0.25">
      <c r="A10" s="33"/>
      <c r="B10" s="33"/>
      <c r="C10" s="33"/>
      <c r="D10" s="41"/>
      <c r="F10" s="43"/>
    </row>
    <row r="11" spans="1:6" x14ac:dyDescent="0.25">
      <c r="A11" s="33"/>
      <c r="B11" s="33"/>
      <c r="C11" s="33"/>
      <c r="D11" s="41"/>
      <c r="F11" s="43"/>
    </row>
    <row r="12" spans="1:6" x14ac:dyDescent="0.25">
      <c r="A12" s="33"/>
      <c r="B12" s="33"/>
      <c r="C12" s="33"/>
      <c r="D12" s="41"/>
      <c r="F12" s="43"/>
    </row>
    <row r="13" spans="1:6" x14ac:dyDescent="0.25">
      <c r="A13" s="33"/>
      <c r="B13" s="33"/>
      <c r="C13" s="33"/>
      <c r="D13" s="41"/>
      <c r="F13" s="43"/>
    </row>
    <row r="14" spans="1:6" x14ac:dyDescent="0.25">
      <c r="A14" s="33"/>
      <c r="B14" s="33"/>
      <c r="C14" s="33"/>
      <c r="D14" s="41"/>
      <c r="F14" s="43"/>
    </row>
    <row r="15" spans="1:6" x14ac:dyDescent="0.25">
      <c r="A15" s="33"/>
      <c r="B15" s="33"/>
      <c r="C15" s="33"/>
      <c r="D15" s="41"/>
      <c r="F15" s="43"/>
    </row>
    <row r="16" spans="1:6" x14ac:dyDescent="0.25">
      <c r="A16" s="33"/>
      <c r="B16" s="33"/>
      <c r="C16" s="33"/>
      <c r="D16" s="41"/>
      <c r="F16" s="43"/>
    </row>
    <row r="17" spans="1:6" x14ac:dyDescent="0.25">
      <c r="A17" s="33"/>
      <c r="B17" s="33"/>
      <c r="C17" s="33"/>
      <c r="D17" s="41"/>
      <c r="F17" s="43"/>
    </row>
    <row r="18" spans="1:6" x14ac:dyDescent="0.25">
      <c r="A18" s="33"/>
      <c r="B18" s="33"/>
      <c r="C18" s="33"/>
      <c r="D18" s="41"/>
    </row>
    <row r="19" spans="1:6" x14ac:dyDescent="0.25">
      <c r="A19" s="33"/>
      <c r="B19" s="33"/>
      <c r="C19" s="33"/>
      <c r="D19" s="41"/>
    </row>
    <row r="20" spans="1:6" x14ac:dyDescent="0.25">
      <c r="A20" s="33"/>
      <c r="B20" s="33"/>
      <c r="C20" s="33"/>
      <c r="D20" s="41"/>
    </row>
    <row r="21" spans="1:6" x14ac:dyDescent="0.25">
      <c r="A21" s="33"/>
      <c r="B21" s="33"/>
      <c r="C21" s="33"/>
      <c r="D21" s="41"/>
    </row>
    <row r="22" spans="1:6" x14ac:dyDescent="0.25">
      <c r="A22" s="33"/>
      <c r="B22" s="33"/>
      <c r="C22" s="33"/>
      <c r="D22" s="41"/>
    </row>
    <row r="23" spans="1:6" x14ac:dyDescent="0.25">
      <c r="A23" s="33"/>
      <c r="B23" s="33"/>
      <c r="C23" s="33"/>
      <c r="D23" s="41"/>
    </row>
    <row r="24" spans="1:6" x14ac:dyDescent="0.25">
      <c r="A24" s="33"/>
      <c r="B24" s="33"/>
      <c r="C24" s="33"/>
      <c r="D24" s="41"/>
    </row>
    <row r="25" spans="1:6" x14ac:dyDescent="0.25">
      <c r="A25" s="33"/>
      <c r="B25" s="33"/>
      <c r="C25" s="33"/>
      <c r="D25" s="41"/>
    </row>
    <row r="26" spans="1:6" x14ac:dyDescent="0.25">
      <c r="A26" s="33"/>
      <c r="B26" s="33"/>
      <c r="C26" s="33"/>
      <c r="D26" s="41"/>
    </row>
    <row r="27" spans="1:6" x14ac:dyDescent="0.25">
      <c r="A27" s="33"/>
      <c r="B27" s="33"/>
      <c r="C27" s="33"/>
      <c r="D27" s="41"/>
    </row>
    <row r="28" spans="1:6" x14ac:dyDescent="0.25">
      <c r="A28" s="33"/>
      <c r="B28" s="33"/>
      <c r="C28" s="33"/>
      <c r="D28" s="41"/>
    </row>
    <row r="29" spans="1:6" x14ac:dyDescent="0.25">
      <c r="A29" s="33"/>
      <c r="B29" s="33"/>
      <c r="C29" s="33"/>
      <c r="D29" s="41"/>
    </row>
    <row r="30" spans="1:6" x14ac:dyDescent="0.25">
      <c r="A30" s="33"/>
      <c r="B30" s="33"/>
      <c r="C30" s="33"/>
      <c r="D30" s="41"/>
    </row>
    <row r="31" spans="1:6" x14ac:dyDescent="0.25">
      <c r="A31" s="33"/>
      <c r="B31" s="33"/>
      <c r="C31" s="33"/>
      <c r="D31" s="41"/>
    </row>
    <row r="32" spans="1:6" x14ac:dyDescent="0.25">
      <c r="A32" s="33"/>
      <c r="B32" s="33"/>
      <c r="C32" s="33"/>
      <c r="D32" s="41"/>
    </row>
    <row r="33" spans="1:4" x14ac:dyDescent="0.25">
      <c r="A33" s="33"/>
      <c r="B33" s="33"/>
      <c r="C33" s="33"/>
      <c r="D33" s="41"/>
    </row>
    <row r="34" spans="1:4" x14ac:dyDescent="0.25">
      <c r="A34" s="33"/>
      <c r="B34" s="33"/>
      <c r="C34" s="33"/>
      <c r="D34" s="41"/>
    </row>
    <row r="35" spans="1:4" x14ac:dyDescent="0.25">
      <c r="A35" s="33"/>
      <c r="B35" s="33"/>
      <c r="C35" s="33"/>
      <c r="D35" s="41"/>
    </row>
    <row r="36" spans="1:4" x14ac:dyDescent="0.25">
      <c r="A36" s="33"/>
      <c r="B36" s="33"/>
      <c r="C36" s="33"/>
      <c r="D36" s="41"/>
    </row>
    <row r="37" spans="1:4" x14ac:dyDescent="0.25">
      <c r="A37" s="33"/>
      <c r="B37" s="33"/>
      <c r="C37" s="33"/>
      <c r="D37" s="41"/>
    </row>
    <row r="38" spans="1:4" x14ac:dyDescent="0.25">
      <c r="A38" s="33"/>
      <c r="B38" s="33"/>
      <c r="C38" s="33"/>
      <c r="D38" s="41"/>
    </row>
    <row r="39" spans="1:4" x14ac:dyDescent="0.25">
      <c r="A39" s="33"/>
      <c r="B39" s="33"/>
      <c r="C39" s="33"/>
      <c r="D39" s="41"/>
    </row>
    <row r="40" spans="1:4" x14ac:dyDescent="0.25">
      <c r="A40" s="33"/>
      <c r="B40" s="33"/>
      <c r="C40" s="33"/>
      <c r="D40" s="41"/>
    </row>
    <row r="41" spans="1:4" x14ac:dyDescent="0.25">
      <c r="A41" s="33"/>
      <c r="B41" s="33"/>
      <c r="C41" s="33"/>
      <c r="D41" s="41"/>
    </row>
    <row r="42" spans="1:4" x14ac:dyDescent="0.25">
      <c r="A42" s="33"/>
      <c r="B42" s="33"/>
      <c r="C42" s="33"/>
      <c r="D42" s="41"/>
    </row>
    <row r="43" spans="1:4" x14ac:dyDescent="0.25">
      <c r="A43" s="33"/>
      <c r="B43" s="33"/>
      <c r="C43" s="33"/>
      <c r="D43" s="41"/>
    </row>
    <row r="44" spans="1:4" x14ac:dyDescent="0.25">
      <c r="A44" s="33"/>
      <c r="B44" s="33"/>
      <c r="C44" s="33"/>
      <c r="D44" s="41"/>
    </row>
    <row r="45" spans="1:4" x14ac:dyDescent="0.25">
      <c r="A45" s="33"/>
      <c r="B45" s="33"/>
      <c r="C45" s="33"/>
      <c r="D45" s="41"/>
    </row>
    <row r="46" spans="1:4" x14ac:dyDescent="0.25">
      <c r="A46" s="33"/>
      <c r="B46" s="33"/>
      <c r="C46" s="33"/>
      <c r="D46" s="41"/>
    </row>
    <row r="47" spans="1:4" x14ac:dyDescent="0.25">
      <c r="A47" s="33"/>
      <c r="B47" s="33"/>
      <c r="C47" s="33"/>
      <c r="D47" s="41"/>
    </row>
    <row r="48" spans="1:4" x14ac:dyDescent="0.25">
      <c r="A48" s="33"/>
      <c r="B48" s="33"/>
      <c r="C48" s="33"/>
      <c r="D48" s="41"/>
    </row>
    <row r="49" spans="1:4" x14ac:dyDescent="0.25">
      <c r="A49" s="33"/>
      <c r="B49" s="33"/>
      <c r="C49" s="33"/>
      <c r="D49" s="41"/>
    </row>
    <row r="50" spans="1:4" x14ac:dyDescent="0.25">
      <c r="A50" s="45" t="s">
        <v>30</v>
      </c>
      <c r="B50" s="45"/>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B12"/>
  <sheetViews>
    <sheetView showGridLines="0" tabSelected="1" zoomScale="80" zoomScaleNormal="80" workbookViewId="0"/>
  </sheetViews>
  <sheetFormatPr defaultRowHeight="15" x14ac:dyDescent="0.25"/>
  <cols>
    <col min="1" max="1" width="87.7109375" customWidth="1"/>
    <col min="2" max="2" width="20.28515625" customWidth="1"/>
    <col min="3" max="3" width="19.85546875" customWidth="1"/>
    <col min="4" max="4" width="20.140625" customWidth="1"/>
  </cols>
  <sheetData>
    <row r="1" spans="1:2" x14ac:dyDescent="0.25">
      <c r="A1" s="42" t="s">
        <v>44</v>
      </c>
    </row>
    <row r="2" spans="1:2" x14ac:dyDescent="0.25">
      <c r="A2" s="42" t="s">
        <v>66</v>
      </c>
    </row>
    <row r="3" spans="1:2" x14ac:dyDescent="0.25">
      <c r="A3" s="42" t="s">
        <v>150</v>
      </c>
    </row>
    <row r="5" spans="1:2" x14ac:dyDescent="0.25">
      <c r="A5" s="61" t="s">
        <v>163</v>
      </c>
      <c r="B5" s="61" t="s">
        <v>164</v>
      </c>
    </row>
    <row r="6" spans="1:2" ht="65.25" customHeight="1" x14ac:dyDescent="0.25">
      <c r="A6" s="75" t="s">
        <v>160</v>
      </c>
      <c r="B6" s="33"/>
    </row>
    <row r="7" spans="1:2" ht="52.5" customHeight="1" x14ac:dyDescent="0.25">
      <c r="A7" s="75" t="s">
        <v>161</v>
      </c>
      <c r="B7" s="33"/>
    </row>
    <row r="8" spans="1:2" ht="36" customHeight="1" x14ac:dyDescent="0.25">
      <c r="A8" s="75" t="s">
        <v>157</v>
      </c>
      <c r="B8" s="74"/>
    </row>
    <row r="9" spans="1:2" ht="110.25" customHeight="1" x14ac:dyDescent="0.25">
      <c r="A9" s="75" t="s">
        <v>159</v>
      </c>
      <c r="B9" s="33"/>
    </row>
    <row r="10" spans="1:2" ht="75" customHeight="1" x14ac:dyDescent="0.25">
      <c r="A10" s="75" t="s">
        <v>158</v>
      </c>
      <c r="B10" s="33"/>
    </row>
    <row r="11" spans="1:2" ht="93" customHeight="1" x14ac:dyDescent="0.25">
      <c r="A11" s="75" t="s">
        <v>165</v>
      </c>
      <c r="B11" s="33"/>
    </row>
    <row r="12" spans="1:2" ht="49.5" customHeight="1" x14ac:dyDescent="0.25">
      <c r="A12" s="75" t="s">
        <v>162</v>
      </c>
      <c r="B12" s="33"/>
    </row>
  </sheetData>
  <dataValidations count="1">
    <dataValidation type="list" allowBlank="1" showInputMessage="1" showErrorMessage="1" sqref="B6" xr:uid="{00000000-0002-0000-0B00-000000000000}">
      <formula1>"Less than 30 minutes , 30 minutes–60 minutes, 61 minutes–90 minutes, 91 minutes–120 minutes, 121–150 minutes, More than 150 minutes"</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sheetPr>
  <dimension ref="A1:H88"/>
  <sheetViews>
    <sheetView showGridLines="0" zoomScale="80" zoomScaleNormal="80" workbookViewId="0"/>
  </sheetViews>
  <sheetFormatPr defaultColWidth="8.7109375" defaultRowHeight="15" x14ac:dyDescent="0.25"/>
  <cols>
    <col min="1" max="1" width="55.5703125" bestFit="1" customWidth="1"/>
    <col min="2" max="7" width="18.7109375" customWidth="1"/>
    <col min="8" max="8" width="32.7109375" customWidth="1"/>
  </cols>
  <sheetData>
    <row r="1" spans="1:8" x14ac:dyDescent="0.25">
      <c r="A1" s="1" t="s">
        <v>44</v>
      </c>
    </row>
    <row r="2" spans="1:8" x14ac:dyDescent="0.25">
      <c r="A2" s="1" t="s">
        <v>66</v>
      </c>
    </row>
    <row r="3" spans="1:8" x14ac:dyDescent="0.25">
      <c r="A3" s="1" t="s">
        <v>166</v>
      </c>
    </row>
    <row r="4" spans="1:8" x14ac:dyDescent="0.25">
      <c r="A4" s="1"/>
    </row>
    <row r="5" spans="1:8" x14ac:dyDescent="0.25">
      <c r="A5" s="5"/>
      <c r="B5" s="138" t="s">
        <v>0</v>
      </c>
      <c r="C5" s="138"/>
      <c r="D5" s="139" t="s">
        <v>167</v>
      </c>
      <c r="E5" s="139"/>
      <c r="F5" s="139"/>
      <c r="G5" s="139"/>
    </row>
    <row r="6" spans="1:8" x14ac:dyDescent="0.25">
      <c r="A6" s="34" t="s">
        <v>180</v>
      </c>
      <c r="B6" s="37" t="s">
        <v>1</v>
      </c>
      <c r="C6" s="37" t="s">
        <v>2</v>
      </c>
      <c r="D6" s="37" t="s">
        <v>3</v>
      </c>
      <c r="E6" s="37" t="s">
        <v>4</v>
      </c>
      <c r="F6" s="37" t="s">
        <v>5</v>
      </c>
      <c r="G6" s="37" t="s">
        <v>6</v>
      </c>
      <c r="H6" s="37" t="s">
        <v>7</v>
      </c>
    </row>
    <row r="7" spans="1:8" x14ac:dyDescent="0.25">
      <c r="A7" s="31" t="s">
        <v>32</v>
      </c>
      <c r="B7" s="80"/>
      <c r="C7" s="80"/>
      <c r="D7" s="76"/>
      <c r="E7" s="76"/>
      <c r="F7" s="76"/>
      <c r="G7" s="76"/>
      <c r="H7" s="52"/>
    </row>
    <row r="8" spans="1:8" x14ac:dyDescent="0.25">
      <c r="A8" s="31" t="s">
        <v>33</v>
      </c>
      <c r="B8" s="80"/>
      <c r="C8" s="80"/>
      <c r="D8" s="76"/>
      <c r="E8" s="76"/>
      <c r="F8" s="76"/>
      <c r="G8" s="76"/>
      <c r="H8" s="52"/>
    </row>
    <row r="9" spans="1:8" x14ac:dyDescent="0.25">
      <c r="A9" s="31" t="s">
        <v>34</v>
      </c>
      <c r="B9" s="80"/>
      <c r="C9" s="80"/>
      <c r="D9" s="76"/>
      <c r="E9" s="76"/>
      <c r="F9" s="76"/>
      <c r="G9" s="76"/>
      <c r="H9" s="52"/>
    </row>
    <row r="10" spans="1:8" x14ac:dyDescent="0.25">
      <c r="A10" s="31" t="s">
        <v>41</v>
      </c>
      <c r="B10" s="80"/>
      <c r="C10" s="80"/>
      <c r="D10" s="76"/>
      <c r="E10" s="76"/>
      <c r="F10" s="76"/>
      <c r="G10" s="76"/>
      <c r="H10" s="52"/>
    </row>
    <row r="11" spans="1:8" x14ac:dyDescent="0.25">
      <c r="A11" s="31" t="s">
        <v>36</v>
      </c>
      <c r="B11" s="80"/>
      <c r="C11" s="80"/>
      <c r="D11" s="76"/>
      <c r="E11" s="76"/>
      <c r="F11" s="76"/>
      <c r="G11" s="76"/>
      <c r="H11" s="52"/>
    </row>
    <row r="12" spans="1:8" x14ac:dyDescent="0.25">
      <c r="A12" s="31" t="s">
        <v>35</v>
      </c>
      <c r="B12" s="80"/>
      <c r="C12" s="80"/>
      <c r="D12" s="76"/>
      <c r="E12" s="76"/>
      <c r="F12" s="76"/>
      <c r="G12" s="76"/>
      <c r="H12" s="52"/>
    </row>
    <row r="13" spans="1:8" x14ac:dyDescent="0.25">
      <c r="A13" s="31" t="s">
        <v>37</v>
      </c>
      <c r="B13" s="80"/>
      <c r="C13" s="80"/>
      <c r="D13" s="76"/>
      <c r="E13" s="76"/>
      <c r="F13" s="76"/>
      <c r="G13" s="76"/>
      <c r="H13" s="52"/>
    </row>
    <row r="14" spans="1:8" x14ac:dyDescent="0.25">
      <c r="A14" s="31" t="s">
        <v>38</v>
      </c>
      <c r="B14" s="80"/>
      <c r="C14" s="80"/>
      <c r="D14" s="76"/>
      <c r="E14" s="76"/>
      <c r="F14" s="76"/>
      <c r="G14" s="76"/>
      <c r="H14" s="52"/>
    </row>
    <row r="15" spans="1:8" x14ac:dyDescent="0.25">
      <c r="A15" s="31" t="s">
        <v>39</v>
      </c>
      <c r="B15" s="80"/>
      <c r="C15" s="80"/>
      <c r="D15" s="76"/>
      <c r="E15" s="76"/>
      <c r="F15" s="76"/>
      <c r="G15" s="76"/>
      <c r="H15" s="52"/>
    </row>
    <row r="16" spans="1:8" x14ac:dyDescent="0.25">
      <c r="A16" s="31" t="s">
        <v>40</v>
      </c>
      <c r="B16" s="80"/>
      <c r="C16" s="80"/>
      <c r="D16" s="76"/>
      <c r="E16" s="76"/>
      <c r="F16" s="76"/>
      <c r="G16" s="76"/>
      <c r="H16" s="52"/>
    </row>
    <row r="17" spans="1:8" x14ac:dyDescent="0.25">
      <c r="A17" s="31" t="s">
        <v>40</v>
      </c>
      <c r="B17" s="80"/>
      <c r="C17" s="80"/>
      <c r="D17" s="76"/>
      <c r="E17" s="76"/>
      <c r="F17" s="76"/>
      <c r="G17" s="76"/>
      <c r="H17" s="52"/>
    </row>
    <row r="18" spans="1:8" x14ac:dyDescent="0.25">
      <c r="A18" s="31" t="s">
        <v>40</v>
      </c>
      <c r="B18" s="80"/>
      <c r="C18" s="80"/>
      <c r="D18" s="76"/>
      <c r="E18" s="76"/>
      <c r="F18" s="76"/>
      <c r="G18" s="76"/>
      <c r="H18" s="52"/>
    </row>
    <row r="19" spans="1:8" x14ac:dyDescent="0.25">
      <c r="A19" s="31" t="s">
        <v>40</v>
      </c>
      <c r="B19" s="80"/>
      <c r="C19" s="80"/>
      <c r="D19" s="76"/>
      <c r="E19" s="76"/>
      <c r="F19" s="76"/>
      <c r="G19" s="76"/>
      <c r="H19" s="52"/>
    </row>
    <row r="20" spans="1:8" x14ac:dyDescent="0.25">
      <c r="A20" s="32" t="s">
        <v>63</v>
      </c>
      <c r="B20" s="87"/>
      <c r="C20" s="88"/>
      <c r="D20" s="89">
        <f>SUM(D7:D19)</f>
        <v>0</v>
      </c>
      <c r="E20" s="89">
        <f t="shared" ref="E20:G20" si="0">SUM(E7:E19)</f>
        <v>0</v>
      </c>
      <c r="F20" s="89">
        <f t="shared" si="0"/>
        <v>0</v>
      </c>
      <c r="G20" s="89">
        <f t="shared" si="0"/>
        <v>0</v>
      </c>
      <c r="H20" s="52"/>
    </row>
    <row r="21" spans="1:8" x14ac:dyDescent="0.25">
      <c r="A21" s="1"/>
    </row>
    <row r="22" spans="1:8" x14ac:dyDescent="0.25">
      <c r="A22" s="1"/>
    </row>
    <row r="23" spans="1:8" x14ac:dyDescent="0.25">
      <c r="A23" s="4" t="s">
        <v>16</v>
      </c>
      <c r="B23" s="140" t="s">
        <v>17</v>
      </c>
      <c r="C23" s="141"/>
      <c r="D23" s="141"/>
      <c r="E23" s="141"/>
      <c r="F23" s="141"/>
      <c r="G23" s="142"/>
    </row>
    <row r="24" spans="1:8" ht="30" customHeight="1" x14ac:dyDescent="0.25">
      <c r="A24" s="35"/>
      <c r="B24" s="37" t="s">
        <v>3</v>
      </c>
      <c r="C24" s="37" t="s">
        <v>4</v>
      </c>
      <c r="D24" s="37" t="s">
        <v>5</v>
      </c>
      <c r="E24" s="37" t="s">
        <v>6</v>
      </c>
      <c r="F24" s="143" t="s">
        <v>7</v>
      </c>
      <c r="G24" s="144"/>
    </row>
    <row r="25" spans="1:8" x14ac:dyDescent="0.25">
      <c r="A25" s="120" t="s">
        <v>87</v>
      </c>
      <c r="B25" s="121"/>
      <c r="C25" s="121"/>
      <c r="D25" s="121"/>
      <c r="E25" s="121"/>
      <c r="F25" s="121"/>
      <c r="G25" s="122"/>
    </row>
    <row r="26" spans="1:8" x14ac:dyDescent="0.25">
      <c r="A26" s="35" t="s">
        <v>168</v>
      </c>
      <c r="B26" s="50"/>
      <c r="C26" s="50"/>
      <c r="D26" s="50"/>
      <c r="E26" s="50"/>
      <c r="F26" s="136"/>
      <c r="G26" s="137"/>
    </row>
    <row r="27" spans="1:8" ht="15.75" thickBot="1" x14ac:dyDescent="0.3">
      <c r="A27" s="36" t="s">
        <v>169</v>
      </c>
      <c r="B27" s="51"/>
      <c r="C27" s="51"/>
      <c r="D27" s="51"/>
      <c r="E27" s="51"/>
      <c r="F27" s="147"/>
      <c r="G27" s="148"/>
    </row>
    <row r="28" spans="1:8" ht="15.75" thickTop="1" x14ac:dyDescent="0.25">
      <c r="A28" s="67" t="s">
        <v>9</v>
      </c>
      <c r="B28" s="81">
        <f>SUM(B26:B27)</f>
        <v>0</v>
      </c>
      <c r="C28" s="81">
        <f t="shared" ref="C28:E28" si="1">SUM(C26:C27)</f>
        <v>0</v>
      </c>
      <c r="D28" s="81">
        <f t="shared" si="1"/>
        <v>0</v>
      </c>
      <c r="E28" s="81">
        <f t="shared" si="1"/>
        <v>0</v>
      </c>
      <c r="F28" s="145"/>
      <c r="G28" s="146"/>
    </row>
    <row r="29" spans="1:8" x14ac:dyDescent="0.25">
      <c r="B29" s="43"/>
      <c r="C29" s="43"/>
      <c r="D29" s="43"/>
      <c r="E29" s="43"/>
      <c r="F29" s="43"/>
    </row>
    <row r="30" spans="1:8" x14ac:dyDescent="0.25">
      <c r="A30" s="120" t="s">
        <v>88</v>
      </c>
      <c r="B30" s="121"/>
      <c r="C30" s="121"/>
      <c r="D30" s="121"/>
      <c r="E30" s="121"/>
      <c r="F30" s="121"/>
      <c r="G30" s="122"/>
    </row>
    <row r="31" spans="1:8" x14ac:dyDescent="0.25">
      <c r="A31" s="35" t="s">
        <v>69</v>
      </c>
      <c r="B31" s="50"/>
      <c r="C31" s="50"/>
      <c r="D31" s="50"/>
      <c r="E31" s="50"/>
      <c r="F31" s="136"/>
      <c r="G31" s="137"/>
    </row>
    <row r="32" spans="1:8" ht="15.75" thickBot="1" x14ac:dyDescent="0.3">
      <c r="A32" s="35" t="s">
        <v>170</v>
      </c>
      <c r="B32" s="50"/>
      <c r="C32" s="50"/>
      <c r="D32" s="50"/>
      <c r="E32" s="50"/>
      <c r="F32" s="147"/>
      <c r="G32" s="148"/>
    </row>
    <row r="33" spans="1:7" ht="15.75" thickTop="1" x14ac:dyDescent="0.25">
      <c r="A33" s="67" t="s">
        <v>10</v>
      </c>
      <c r="B33" s="81">
        <f>SUM(B31:B32)</f>
        <v>0</v>
      </c>
      <c r="C33" s="81">
        <f>SUM(C31:C32)</f>
        <v>0</v>
      </c>
      <c r="D33" s="81">
        <f>SUM(D31:D32)</f>
        <v>0</v>
      </c>
      <c r="E33" s="81">
        <f>SUM(E31:E32)</f>
        <v>0</v>
      </c>
      <c r="F33" s="145"/>
      <c r="G33" s="146"/>
    </row>
    <row r="34" spans="1:7" x14ac:dyDescent="0.25">
      <c r="B34" s="43"/>
      <c r="C34" s="43"/>
      <c r="D34" s="43"/>
      <c r="E34" s="43"/>
      <c r="F34" s="43"/>
    </row>
    <row r="35" spans="1:7" x14ac:dyDescent="0.25">
      <c r="B35" s="43"/>
      <c r="C35" s="43"/>
      <c r="D35" s="43"/>
      <c r="E35" s="43"/>
      <c r="F35" s="43"/>
    </row>
    <row r="36" spans="1:7" x14ac:dyDescent="0.25">
      <c r="A36" s="120" t="s">
        <v>95</v>
      </c>
      <c r="B36" s="121"/>
      <c r="C36" s="121"/>
      <c r="D36" s="121"/>
      <c r="E36" s="121"/>
      <c r="F36" s="121"/>
      <c r="G36" s="122"/>
    </row>
    <row r="37" spans="1:7" x14ac:dyDescent="0.25">
      <c r="A37" s="35" t="s">
        <v>171</v>
      </c>
      <c r="B37" s="50"/>
      <c r="C37" s="50"/>
      <c r="D37" s="50"/>
      <c r="E37" s="50"/>
      <c r="F37" s="149"/>
      <c r="G37" s="150"/>
    </row>
    <row r="38" spans="1:7" x14ac:dyDescent="0.25">
      <c r="A38" s="35" t="s">
        <v>172</v>
      </c>
      <c r="B38" s="51"/>
      <c r="C38" s="51"/>
      <c r="D38" s="51"/>
      <c r="E38" s="51"/>
      <c r="F38" s="149"/>
      <c r="G38" s="150"/>
    </row>
    <row r="39" spans="1:7" x14ac:dyDescent="0.25">
      <c r="A39" s="35" t="s">
        <v>173</v>
      </c>
      <c r="B39" s="50"/>
      <c r="C39" s="50"/>
      <c r="D39" s="50"/>
      <c r="E39" s="50"/>
      <c r="F39" s="149"/>
      <c r="G39" s="150"/>
    </row>
    <row r="40" spans="1:7" ht="15.75" thickBot="1" x14ac:dyDescent="0.3">
      <c r="A40" s="35" t="s">
        <v>174</v>
      </c>
      <c r="B40" s="51"/>
      <c r="C40" s="51"/>
      <c r="D40" s="51"/>
      <c r="E40" s="51"/>
      <c r="F40" s="147"/>
      <c r="G40" s="148"/>
    </row>
    <row r="41" spans="1:7" ht="15.75" thickTop="1" x14ac:dyDescent="0.25">
      <c r="A41" s="67" t="s">
        <v>89</v>
      </c>
      <c r="B41" s="81">
        <f>SUM(B37:B40)</f>
        <v>0</v>
      </c>
      <c r="C41" s="81">
        <f>SUM(C37:C40)</f>
        <v>0</v>
      </c>
      <c r="D41" s="81">
        <f>SUM(D37:D40)</f>
        <v>0</v>
      </c>
      <c r="E41" s="81">
        <f>SUM(E37:E40)</f>
        <v>0</v>
      </c>
      <c r="F41" s="145"/>
      <c r="G41" s="146"/>
    </row>
    <row r="42" spans="1:7" x14ac:dyDescent="0.25">
      <c r="B42" s="43"/>
      <c r="C42" s="43"/>
      <c r="D42" s="43"/>
      <c r="E42" s="43"/>
      <c r="F42" s="43"/>
    </row>
    <row r="43" spans="1:7" x14ac:dyDescent="0.25">
      <c r="B43" s="43"/>
      <c r="C43" s="43"/>
      <c r="D43" s="43"/>
      <c r="E43" s="43"/>
      <c r="F43" s="43"/>
    </row>
    <row r="44" spans="1:7" x14ac:dyDescent="0.25">
      <c r="A44" s="120" t="s">
        <v>102</v>
      </c>
      <c r="B44" s="121"/>
      <c r="C44" s="121"/>
      <c r="D44" s="121"/>
      <c r="E44" s="121"/>
      <c r="F44" s="121"/>
      <c r="G44" s="122"/>
    </row>
    <row r="45" spans="1:7" x14ac:dyDescent="0.25">
      <c r="A45" s="35" t="s">
        <v>105</v>
      </c>
      <c r="B45" s="50"/>
      <c r="C45" s="50"/>
      <c r="D45" s="50"/>
      <c r="E45" s="50"/>
      <c r="F45" s="149"/>
      <c r="G45" s="150"/>
    </row>
    <row r="46" spans="1:7" x14ac:dyDescent="0.25">
      <c r="A46" s="35" t="s">
        <v>103</v>
      </c>
      <c r="B46" s="50"/>
      <c r="C46" s="50"/>
      <c r="D46" s="50"/>
      <c r="E46" s="50"/>
      <c r="F46" s="149"/>
      <c r="G46" s="150"/>
    </row>
    <row r="47" spans="1:7" x14ac:dyDescent="0.25">
      <c r="A47" s="35" t="s">
        <v>149</v>
      </c>
      <c r="B47" s="50"/>
      <c r="C47" s="50"/>
      <c r="D47" s="50"/>
      <c r="E47" s="50"/>
      <c r="F47" s="149"/>
      <c r="G47" s="150"/>
    </row>
    <row r="48" spans="1:7" x14ac:dyDescent="0.25">
      <c r="A48" s="35" t="s">
        <v>117</v>
      </c>
      <c r="B48" s="50"/>
      <c r="C48" s="50"/>
      <c r="D48" s="50"/>
      <c r="E48" s="50"/>
      <c r="F48" s="149"/>
      <c r="G48" s="150"/>
    </row>
    <row r="49" spans="1:7" x14ac:dyDescent="0.25">
      <c r="A49" s="35" t="s">
        <v>106</v>
      </c>
      <c r="B49" s="50"/>
      <c r="C49" s="50"/>
      <c r="D49" s="50"/>
      <c r="E49" s="50"/>
      <c r="F49" s="149"/>
      <c r="G49" s="150"/>
    </row>
    <row r="50" spans="1:7" x14ac:dyDescent="0.25">
      <c r="A50" s="35" t="s">
        <v>107</v>
      </c>
      <c r="B50" s="50"/>
      <c r="C50" s="50"/>
      <c r="D50" s="50"/>
      <c r="E50" s="50"/>
      <c r="F50" s="149"/>
      <c r="G50" s="150"/>
    </row>
    <row r="51" spans="1:7" x14ac:dyDescent="0.25">
      <c r="A51" s="35" t="s">
        <v>134</v>
      </c>
      <c r="B51" s="50"/>
      <c r="C51" s="50"/>
      <c r="D51" s="50"/>
      <c r="E51" s="50"/>
      <c r="F51" s="149"/>
      <c r="G51" s="150"/>
    </row>
    <row r="52" spans="1:7" x14ac:dyDescent="0.25">
      <c r="A52" s="35" t="s">
        <v>175</v>
      </c>
      <c r="B52" s="50"/>
      <c r="C52" s="50"/>
      <c r="D52" s="50"/>
      <c r="E52" s="50"/>
      <c r="F52" s="149"/>
      <c r="G52" s="150"/>
    </row>
    <row r="53" spans="1:7" x14ac:dyDescent="0.25">
      <c r="A53" s="35" t="s">
        <v>104</v>
      </c>
      <c r="B53" s="50"/>
      <c r="C53" s="50"/>
      <c r="D53" s="50"/>
      <c r="E53" s="50"/>
      <c r="F53" s="149"/>
      <c r="G53" s="150"/>
    </row>
    <row r="54" spans="1:7" x14ac:dyDescent="0.25">
      <c r="A54" s="35" t="s">
        <v>109</v>
      </c>
      <c r="B54" s="50"/>
      <c r="C54" s="50"/>
      <c r="D54" s="50"/>
      <c r="E54" s="50"/>
      <c r="F54" s="149"/>
      <c r="G54" s="150"/>
    </row>
    <row r="55" spans="1:7" x14ac:dyDescent="0.25">
      <c r="A55" s="35" t="s">
        <v>133</v>
      </c>
      <c r="B55" s="50"/>
      <c r="C55" s="50"/>
      <c r="D55" s="50"/>
      <c r="E55" s="50"/>
      <c r="F55" s="149"/>
      <c r="G55" s="150"/>
    </row>
    <row r="56" spans="1:7" x14ac:dyDescent="0.25">
      <c r="A56" s="35" t="s">
        <v>108</v>
      </c>
      <c r="B56" s="50"/>
      <c r="C56" s="50"/>
      <c r="D56" s="50"/>
      <c r="E56" s="50"/>
      <c r="F56" s="149"/>
      <c r="G56" s="150"/>
    </row>
    <row r="57" spans="1:7" x14ac:dyDescent="0.25">
      <c r="A57" s="35" t="s">
        <v>110</v>
      </c>
      <c r="B57" s="50"/>
      <c r="C57" s="50"/>
      <c r="D57" s="50"/>
      <c r="E57" s="50"/>
      <c r="F57" s="149"/>
      <c r="G57" s="150"/>
    </row>
    <row r="58" spans="1:7" x14ac:dyDescent="0.25">
      <c r="A58" s="35" t="s">
        <v>176</v>
      </c>
      <c r="B58" s="50"/>
      <c r="C58" s="50"/>
      <c r="D58" s="50"/>
      <c r="E58" s="50"/>
      <c r="F58" s="149"/>
      <c r="G58" s="150"/>
    </row>
    <row r="59" spans="1:7" x14ac:dyDescent="0.25">
      <c r="A59" s="35" t="s">
        <v>177</v>
      </c>
      <c r="B59" s="50"/>
      <c r="C59" s="50"/>
      <c r="D59" s="50"/>
      <c r="E59" s="50"/>
      <c r="F59" s="149"/>
      <c r="G59" s="150"/>
    </row>
    <row r="60" spans="1:7" x14ac:dyDescent="0.25">
      <c r="A60" s="35" t="s">
        <v>111</v>
      </c>
      <c r="B60" s="50"/>
      <c r="C60" s="50"/>
      <c r="D60" s="50"/>
      <c r="E60" s="50"/>
      <c r="F60" s="149"/>
      <c r="G60" s="150"/>
    </row>
    <row r="61" spans="1:7" ht="15.75" thickBot="1" x14ac:dyDescent="0.3">
      <c r="A61" s="36" t="s">
        <v>123</v>
      </c>
      <c r="B61" s="51"/>
      <c r="C61" s="51"/>
      <c r="D61" s="51"/>
      <c r="E61" s="51"/>
      <c r="F61" s="147"/>
      <c r="G61" s="148"/>
    </row>
    <row r="62" spans="1:7" ht="15.75" thickTop="1" x14ac:dyDescent="0.25">
      <c r="A62" s="67" t="s">
        <v>11</v>
      </c>
      <c r="B62" s="81">
        <f>SUM(B45:B61)</f>
        <v>0</v>
      </c>
      <c r="C62" s="81">
        <f>SUM(C45:C61)</f>
        <v>0</v>
      </c>
      <c r="D62" s="81">
        <f>SUM(D45:D61)</f>
        <v>0</v>
      </c>
      <c r="E62" s="81">
        <f>SUM(E45:E61)</f>
        <v>0</v>
      </c>
      <c r="F62" s="145"/>
      <c r="G62" s="146"/>
    </row>
    <row r="63" spans="1:7" x14ac:dyDescent="0.25">
      <c r="B63" s="43"/>
      <c r="C63" s="43"/>
      <c r="D63" s="43"/>
      <c r="E63" s="43"/>
      <c r="F63" s="43"/>
    </row>
    <row r="64" spans="1:7" x14ac:dyDescent="0.25">
      <c r="B64" s="43"/>
      <c r="C64" s="43"/>
      <c r="D64" s="43"/>
      <c r="E64" s="43"/>
      <c r="F64" s="43"/>
    </row>
    <row r="65" spans="1:7" x14ac:dyDescent="0.25">
      <c r="A65" s="120" t="s">
        <v>118</v>
      </c>
      <c r="B65" s="121"/>
      <c r="C65" s="121"/>
      <c r="D65" s="121"/>
      <c r="E65" s="121"/>
      <c r="F65" s="121"/>
      <c r="G65" s="122"/>
    </row>
    <row r="66" spans="1:7" x14ac:dyDescent="0.25">
      <c r="A66" s="35" t="s">
        <v>114</v>
      </c>
      <c r="B66" s="50"/>
      <c r="C66" s="50"/>
      <c r="D66" s="50"/>
      <c r="E66" s="50"/>
      <c r="F66" s="149"/>
      <c r="G66" s="150"/>
    </row>
    <row r="67" spans="1:7" x14ac:dyDescent="0.25">
      <c r="A67" s="35" t="s">
        <v>116</v>
      </c>
      <c r="B67" s="50"/>
      <c r="C67" s="50"/>
      <c r="D67" s="50"/>
      <c r="E67" s="50"/>
      <c r="F67" s="149"/>
      <c r="G67" s="150"/>
    </row>
    <row r="68" spans="1:7" x14ac:dyDescent="0.25">
      <c r="A68" s="35" t="s">
        <v>178</v>
      </c>
      <c r="B68" s="50"/>
      <c r="C68" s="50"/>
      <c r="D68" s="50"/>
      <c r="E68" s="50"/>
      <c r="F68" s="149"/>
      <c r="G68" s="150"/>
    </row>
    <row r="69" spans="1:7" x14ac:dyDescent="0.25">
      <c r="A69" s="35" t="s">
        <v>113</v>
      </c>
      <c r="B69" s="50"/>
      <c r="C69" s="50"/>
      <c r="D69" s="50"/>
      <c r="E69" s="50"/>
      <c r="F69" s="149"/>
      <c r="G69" s="150"/>
    </row>
    <row r="70" spans="1:7" x14ac:dyDescent="0.25">
      <c r="A70" s="35" t="s">
        <v>128</v>
      </c>
      <c r="B70" s="50"/>
      <c r="C70" s="50"/>
      <c r="D70" s="50"/>
      <c r="E70" s="50"/>
      <c r="F70" s="149"/>
      <c r="G70" s="150"/>
    </row>
    <row r="71" spans="1:7" x14ac:dyDescent="0.25">
      <c r="A71" s="35" t="s">
        <v>126</v>
      </c>
      <c r="B71" s="50"/>
      <c r="C71" s="50"/>
      <c r="D71" s="50"/>
      <c r="E71" s="50"/>
      <c r="F71" s="149"/>
      <c r="G71" s="150"/>
    </row>
    <row r="72" spans="1:7" x14ac:dyDescent="0.25">
      <c r="A72" s="35" t="s">
        <v>129</v>
      </c>
      <c r="B72" s="50"/>
      <c r="C72" s="50"/>
      <c r="D72" s="50"/>
      <c r="E72" s="50"/>
      <c r="F72" s="149"/>
      <c r="G72" s="150"/>
    </row>
    <row r="73" spans="1:7" x14ac:dyDescent="0.25">
      <c r="A73" s="35" t="s">
        <v>127</v>
      </c>
      <c r="B73" s="50"/>
      <c r="C73" s="50"/>
      <c r="D73" s="50"/>
      <c r="E73" s="50"/>
      <c r="F73" s="149"/>
      <c r="G73" s="150"/>
    </row>
    <row r="74" spans="1:7" x14ac:dyDescent="0.25">
      <c r="A74" s="35" t="s">
        <v>131</v>
      </c>
      <c r="B74" s="50"/>
      <c r="C74" s="50"/>
      <c r="D74" s="50"/>
      <c r="E74" s="50"/>
      <c r="F74" s="149"/>
      <c r="G74" s="150"/>
    </row>
    <row r="75" spans="1:7" x14ac:dyDescent="0.25">
      <c r="A75" s="35" t="s">
        <v>112</v>
      </c>
      <c r="B75" s="50"/>
      <c r="C75" s="50"/>
      <c r="D75" s="50"/>
      <c r="E75" s="50"/>
      <c r="F75" s="149"/>
      <c r="G75" s="150"/>
    </row>
    <row r="76" spans="1:7" x14ac:dyDescent="0.25">
      <c r="A76" s="35" t="s">
        <v>124</v>
      </c>
      <c r="B76" s="50"/>
      <c r="C76" s="50"/>
      <c r="D76" s="50"/>
      <c r="E76" s="50"/>
      <c r="F76" s="149"/>
      <c r="G76" s="150"/>
    </row>
    <row r="77" spans="1:7" x14ac:dyDescent="0.25">
      <c r="A77" s="35" t="s">
        <v>125</v>
      </c>
      <c r="B77" s="50"/>
      <c r="C77" s="50"/>
      <c r="D77" s="50"/>
      <c r="E77" s="50"/>
      <c r="F77" s="149"/>
      <c r="G77" s="150"/>
    </row>
    <row r="78" spans="1:7" x14ac:dyDescent="0.25">
      <c r="A78" s="35" t="s">
        <v>132</v>
      </c>
      <c r="B78" s="50"/>
      <c r="C78" s="50"/>
      <c r="D78" s="50"/>
      <c r="E78" s="50"/>
      <c r="F78" s="149"/>
      <c r="G78" s="150"/>
    </row>
    <row r="79" spans="1:7" x14ac:dyDescent="0.25">
      <c r="A79" s="35" t="s">
        <v>121</v>
      </c>
      <c r="B79" s="50"/>
      <c r="C79" s="50"/>
      <c r="D79" s="50"/>
      <c r="E79" s="50"/>
      <c r="F79" s="149"/>
      <c r="G79" s="150"/>
    </row>
    <row r="80" spans="1:7" x14ac:dyDescent="0.25">
      <c r="A80" s="35" t="s">
        <v>119</v>
      </c>
      <c r="B80" s="50"/>
      <c r="C80" s="50"/>
      <c r="D80" s="50"/>
      <c r="E80" s="50"/>
      <c r="F80" s="149"/>
      <c r="G80" s="150"/>
    </row>
    <row r="81" spans="1:7" x14ac:dyDescent="0.25">
      <c r="A81" s="35" t="s">
        <v>122</v>
      </c>
      <c r="B81" s="50"/>
      <c r="C81" s="50"/>
      <c r="D81" s="50"/>
      <c r="E81" s="50"/>
      <c r="F81" s="149"/>
      <c r="G81" s="150"/>
    </row>
    <row r="82" spans="1:7" x14ac:dyDescent="0.25">
      <c r="A82" s="35" t="s">
        <v>120</v>
      </c>
      <c r="B82" s="50"/>
      <c r="C82" s="50"/>
      <c r="D82" s="50"/>
      <c r="E82" s="50"/>
      <c r="F82" s="149"/>
      <c r="G82" s="150"/>
    </row>
    <row r="83" spans="1:7" ht="15.75" thickBot="1" x14ac:dyDescent="0.3">
      <c r="A83" s="36" t="s">
        <v>115</v>
      </c>
      <c r="B83" s="51"/>
      <c r="C83" s="51"/>
      <c r="D83" s="51"/>
      <c r="E83" s="51"/>
      <c r="F83" s="147"/>
      <c r="G83" s="148"/>
    </row>
    <row r="84" spans="1:7" ht="15.75" thickTop="1" x14ac:dyDescent="0.25">
      <c r="A84" s="67" t="s">
        <v>135</v>
      </c>
      <c r="B84" s="81">
        <f>SUM(B66:B83)</f>
        <v>0</v>
      </c>
      <c r="C84" s="81">
        <f t="shared" ref="C84:E84" si="2">SUM(C66:C83)</f>
        <v>0</v>
      </c>
      <c r="D84" s="81">
        <f t="shared" si="2"/>
        <v>0</v>
      </c>
      <c r="E84" s="81">
        <f t="shared" si="2"/>
        <v>0</v>
      </c>
      <c r="F84" s="145"/>
      <c r="G84" s="146"/>
    </row>
    <row r="85" spans="1:7" x14ac:dyDescent="0.25">
      <c r="B85" s="43"/>
      <c r="C85" s="43"/>
      <c r="D85" s="43"/>
      <c r="E85" s="43"/>
      <c r="F85" s="43"/>
    </row>
    <row r="86" spans="1:7" x14ac:dyDescent="0.25">
      <c r="A86" s="4" t="s">
        <v>12</v>
      </c>
      <c r="B86" s="50"/>
      <c r="C86" s="50"/>
      <c r="D86" s="50"/>
      <c r="E86" s="69"/>
      <c r="F86" s="151"/>
      <c r="G86" s="151"/>
    </row>
    <row r="87" spans="1:7" ht="15.75" thickBot="1" x14ac:dyDescent="0.3">
      <c r="B87" s="43"/>
      <c r="C87" s="43"/>
      <c r="D87" s="43"/>
      <c r="E87" s="43"/>
      <c r="F87" s="43"/>
    </row>
    <row r="88" spans="1:7" ht="15.75" thickBot="1" x14ac:dyDescent="0.3">
      <c r="A88" s="39" t="s">
        <v>13</v>
      </c>
      <c r="B88" s="84">
        <f>SUM(B28,B33,B41,B62,B84,B86)</f>
        <v>0</v>
      </c>
      <c r="C88" s="84">
        <f>SUM(C28,C33,C41,C62,C84,C86)</f>
        <v>0</v>
      </c>
      <c r="D88" s="84">
        <f>SUM(D28,D33,D41,D62,D84,D86)</f>
        <v>0</v>
      </c>
      <c r="E88" s="84">
        <f>SUM(E28,E33,E41,E62,E84,E86)</f>
        <v>0</v>
      </c>
      <c r="F88" s="152"/>
      <c r="G88" s="153"/>
    </row>
  </sheetData>
  <mergeCells count="59">
    <mergeCell ref="F82:G82"/>
    <mergeCell ref="F83:G83"/>
    <mergeCell ref="F84:G84"/>
    <mergeCell ref="F86:G86"/>
    <mergeCell ref="F88:G88"/>
    <mergeCell ref="F81:G81"/>
    <mergeCell ref="F70:G70"/>
    <mergeCell ref="F71:G71"/>
    <mergeCell ref="F72:G72"/>
    <mergeCell ref="F73:G73"/>
    <mergeCell ref="F74:G74"/>
    <mergeCell ref="F75:G75"/>
    <mergeCell ref="F76:G76"/>
    <mergeCell ref="F77:G77"/>
    <mergeCell ref="F78:G78"/>
    <mergeCell ref="F79:G79"/>
    <mergeCell ref="F80:G80"/>
    <mergeCell ref="F69:G69"/>
    <mergeCell ref="F56:G56"/>
    <mergeCell ref="F57:G57"/>
    <mergeCell ref="F58:G58"/>
    <mergeCell ref="F59:G59"/>
    <mergeCell ref="F60:G60"/>
    <mergeCell ref="F61:G61"/>
    <mergeCell ref="F62:G62"/>
    <mergeCell ref="A65:G65"/>
    <mergeCell ref="F66:G66"/>
    <mergeCell ref="F67:G67"/>
    <mergeCell ref="F68:G68"/>
    <mergeCell ref="F55:G55"/>
    <mergeCell ref="A44:G44"/>
    <mergeCell ref="F45:G45"/>
    <mergeCell ref="F46:G46"/>
    <mergeCell ref="F47:G47"/>
    <mergeCell ref="F48:G48"/>
    <mergeCell ref="F49:G49"/>
    <mergeCell ref="F50:G50"/>
    <mergeCell ref="F51:G51"/>
    <mergeCell ref="F52:G52"/>
    <mergeCell ref="F53:G53"/>
    <mergeCell ref="F54:G54"/>
    <mergeCell ref="F41:G41"/>
    <mergeCell ref="F27:G27"/>
    <mergeCell ref="F28:G28"/>
    <mergeCell ref="A30:G30"/>
    <mergeCell ref="F31:G31"/>
    <mergeCell ref="F32:G32"/>
    <mergeCell ref="F33:G33"/>
    <mergeCell ref="A36:G36"/>
    <mergeCell ref="F37:G37"/>
    <mergeCell ref="F38:G38"/>
    <mergeCell ref="F39:G39"/>
    <mergeCell ref="F40:G40"/>
    <mergeCell ref="F26:G26"/>
    <mergeCell ref="B5:C5"/>
    <mergeCell ref="D5:G5"/>
    <mergeCell ref="B23:G23"/>
    <mergeCell ref="F24:G24"/>
    <mergeCell ref="A25:G2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63"/>
  <sheetViews>
    <sheetView workbookViewId="0">
      <selection activeCell="H57" sqref="H57"/>
    </sheetView>
  </sheetViews>
  <sheetFormatPr defaultRowHeight="15" x14ac:dyDescent="0.25"/>
  <cols>
    <col min="1" max="1" width="9.5703125" bestFit="1" customWidth="1"/>
    <col min="2" max="2" width="10.5703125" bestFit="1" customWidth="1"/>
    <col min="3" max="3" width="9.42578125" bestFit="1" customWidth="1"/>
  </cols>
  <sheetData>
    <row r="1" spans="1:3" x14ac:dyDescent="0.25">
      <c r="A1" s="3" t="s">
        <v>42</v>
      </c>
      <c r="B1" s="3" t="s">
        <v>43</v>
      </c>
      <c r="C1" s="3" t="str">
        <f>CONCATENATE(A1," - ",B1)</f>
        <v>Start - End</v>
      </c>
    </row>
    <row r="2" spans="1:3" x14ac:dyDescent="0.25">
      <c r="A2" s="7">
        <v>44927</v>
      </c>
      <c r="B2" s="7">
        <f>EOMONTH(A2,0)</f>
        <v>44957</v>
      </c>
      <c r="C2" s="8"/>
    </row>
    <row r="3" spans="1:3" x14ac:dyDescent="0.25">
      <c r="A3" s="7">
        <v>44958</v>
      </c>
      <c r="B3" s="7">
        <f t="shared" ref="B3:B61" si="0">EOMONTH(A3,0)</f>
        <v>44985</v>
      </c>
    </row>
    <row r="4" spans="1:3" x14ac:dyDescent="0.25">
      <c r="A4" s="7">
        <v>44986</v>
      </c>
      <c r="B4" s="7">
        <f t="shared" si="0"/>
        <v>45016</v>
      </c>
    </row>
    <row r="5" spans="1:3" x14ac:dyDescent="0.25">
      <c r="A5" s="7">
        <v>45017</v>
      </c>
      <c r="B5" s="7">
        <f t="shared" si="0"/>
        <v>45046</v>
      </c>
    </row>
    <row r="6" spans="1:3" x14ac:dyDescent="0.25">
      <c r="A6" s="7">
        <v>45047</v>
      </c>
      <c r="B6" s="7">
        <f t="shared" si="0"/>
        <v>45077</v>
      </c>
    </row>
    <row r="7" spans="1:3" x14ac:dyDescent="0.25">
      <c r="A7" s="7">
        <v>45078</v>
      </c>
      <c r="B7" s="7">
        <f t="shared" si="0"/>
        <v>45107</v>
      </c>
    </row>
    <row r="8" spans="1:3" x14ac:dyDescent="0.25">
      <c r="A8" s="7">
        <v>45108</v>
      </c>
      <c r="B8" s="7">
        <f t="shared" si="0"/>
        <v>45138</v>
      </c>
    </row>
    <row r="9" spans="1:3" x14ac:dyDescent="0.25">
      <c r="A9" s="7">
        <v>45139</v>
      </c>
      <c r="B9" s="7">
        <f t="shared" si="0"/>
        <v>45169</v>
      </c>
    </row>
    <row r="10" spans="1:3" x14ac:dyDescent="0.25">
      <c r="A10" s="7">
        <v>45170</v>
      </c>
      <c r="B10" s="7">
        <f t="shared" si="0"/>
        <v>45199</v>
      </c>
    </row>
    <row r="11" spans="1:3" x14ac:dyDescent="0.25">
      <c r="A11" s="7">
        <v>45200</v>
      </c>
      <c r="B11" s="7">
        <f t="shared" si="0"/>
        <v>45230</v>
      </c>
    </row>
    <row r="12" spans="1:3" x14ac:dyDescent="0.25">
      <c r="A12" s="7">
        <v>45231</v>
      </c>
      <c r="B12" s="7">
        <f t="shared" si="0"/>
        <v>45260</v>
      </c>
    </row>
    <row r="13" spans="1:3" x14ac:dyDescent="0.25">
      <c r="A13" s="7">
        <v>45261</v>
      </c>
      <c r="B13" s="7">
        <f t="shared" si="0"/>
        <v>45291</v>
      </c>
    </row>
    <row r="14" spans="1:3" x14ac:dyDescent="0.25">
      <c r="A14" s="7">
        <v>45292</v>
      </c>
      <c r="B14" s="7">
        <f t="shared" si="0"/>
        <v>45322</v>
      </c>
    </row>
    <row r="15" spans="1:3" x14ac:dyDescent="0.25">
      <c r="A15" s="7">
        <v>45323</v>
      </c>
      <c r="B15" s="7">
        <f t="shared" si="0"/>
        <v>45351</v>
      </c>
    </row>
    <row r="16" spans="1:3" x14ac:dyDescent="0.25">
      <c r="A16" s="7">
        <v>45352</v>
      </c>
      <c r="B16" s="7">
        <f t="shared" si="0"/>
        <v>45382</v>
      </c>
    </row>
    <row r="17" spans="1:2" x14ac:dyDescent="0.25">
      <c r="A17" s="7">
        <v>45383</v>
      </c>
      <c r="B17" s="7">
        <f t="shared" si="0"/>
        <v>45412</v>
      </c>
    </row>
    <row r="18" spans="1:2" x14ac:dyDescent="0.25">
      <c r="A18" s="7">
        <v>45413</v>
      </c>
      <c r="B18" s="7">
        <f t="shared" si="0"/>
        <v>45443</v>
      </c>
    </row>
    <row r="19" spans="1:2" x14ac:dyDescent="0.25">
      <c r="A19" s="7">
        <v>45444</v>
      </c>
      <c r="B19" s="7">
        <f t="shared" si="0"/>
        <v>45473</v>
      </c>
    </row>
    <row r="20" spans="1:2" x14ac:dyDescent="0.25">
      <c r="A20" s="7">
        <v>45474</v>
      </c>
      <c r="B20" s="7">
        <f t="shared" si="0"/>
        <v>45504</v>
      </c>
    </row>
    <row r="21" spans="1:2" x14ac:dyDescent="0.25">
      <c r="A21" s="7">
        <v>45505</v>
      </c>
      <c r="B21" s="7">
        <f t="shared" si="0"/>
        <v>45535</v>
      </c>
    </row>
    <row r="22" spans="1:2" x14ac:dyDescent="0.25">
      <c r="A22" s="7">
        <v>45536</v>
      </c>
      <c r="B22" s="7">
        <f t="shared" si="0"/>
        <v>45565</v>
      </c>
    </row>
    <row r="23" spans="1:2" x14ac:dyDescent="0.25">
      <c r="A23" s="7">
        <v>45566</v>
      </c>
      <c r="B23" s="7">
        <f t="shared" si="0"/>
        <v>45596</v>
      </c>
    </row>
    <row r="24" spans="1:2" x14ac:dyDescent="0.25">
      <c r="A24" s="7">
        <v>45597</v>
      </c>
      <c r="B24" s="7">
        <f t="shared" si="0"/>
        <v>45626</v>
      </c>
    </row>
    <row r="25" spans="1:2" x14ac:dyDescent="0.25">
      <c r="A25" s="7">
        <v>45627</v>
      </c>
      <c r="B25" s="7">
        <f t="shared" si="0"/>
        <v>45657</v>
      </c>
    </row>
    <row r="26" spans="1:2" x14ac:dyDescent="0.25">
      <c r="A26" s="7">
        <v>45658</v>
      </c>
      <c r="B26" s="7">
        <f t="shared" si="0"/>
        <v>45688</v>
      </c>
    </row>
    <row r="27" spans="1:2" x14ac:dyDescent="0.25">
      <c r="A27" s="7">
        <v>45689</v>
      </c>
      <c r="B27" s="7">
        <f t="shared" si="0"/>
        <v>45716</v>
      </c>
    </row>
    <row r="28" spans="1:2" x14ac:dyDescent="0.25">
      <c r="A28" s="7">
        <v>45717</v>
      </c>
      <c r="B28" s="7">
        <f t="shared" si="0"/>
        <v>45747</v>
      </c>
    </row>
    <row r="29" spans="1:2" x14ac:dyDescent="0.25">
      <c r="A29" s="7">
        <v>45748</v>
      </c>
      <c r="B29" s="7">
        <f t="shared" si="0"/>
        <v>45777</v>
      </c>
    </row>
    <row r="30" spans="1:2" x14ac:dyDescent="0.25">
      <c r="A30" s="7">
        <v>45778</v>
      </c>
      <c r="B30" s="7">
        <f t="shared" si="0"/>
        <v>45808</v>
      </c>
    </row>
    <row r="31" spans="1:2" x14ac:dyDescent="0.25">
      <c r="A31" s="7">
        <v>45809</v>
      </c>
      <c r="B31" s="7">
        <f t="shared" si="0"/>
        <v>45838</v>
      </c>
    </row>
    <row r="32" spans="1:2" x14ac:dyDescent="0.25">
      <c r="A32" s="7">
        <v>45839</v>
      </c>
      <c r="B32" s="7">
        <f t="shared" si="0"/>
        <v>45869</v>
      </c>
    </row>
    <row r="33" spans="1:2" x14ac:dyDescent="0.25">
      <c r="A33" s="7">
        <v>45870</v>
      </c>
      <c r="B33" s="7">
        <f t="shared" si="0"/>
        <v>45900</v>
      </c>
    </row>
    <row r="34" spans="1:2" x14ac:dyDescent="0.25">
      <c r="A34" s="7">
        <v>45901</v>
      </c>
      <c r="B34" s="7">
        <f t="shared" si="0"/>
        <v>45930</v>
      </c>
    </row>
    <row r="35" spans="1:2" x14ac:dyDescent="0.25">
      <c r="A35" s="7">
        <v>45931</v>
      </c>
      <c r="B35" s="7">
        <f t="shared" si="0"/>
        <v>45961</v>
      </c>
    </row>
    <row r="36" spans="1:2" x14ac:dyDescent="0.25">
      <c r="A36" s="7">
        <v>45962</v>
      </c>
      <c r="B36" s="7">
        <f t="shared" si="0"/>
        <v>45991</v>
      </c>
    </row>
    <row r="37" spans="1:2" x14ac:dyDescent="0.25">
      <c r="A37" s="7">
        <v>45992</v>
      </c>
      <c r="B37" s="7">
        <f t="shared" si="0"/>
        <v>46022</v>
      </c>
    </row>
    <row r="38" spans="1:2" x14ac:dyDescent="0.25">
      <c r="A38" s="7">
        <v>46023</v>
      </c>
      <c r="B38" s="7">
        <f t="shared" si="0"/>
        <v>46053</v>
      </c>
    </row>
    <row r="39" spans="1:2" x14ac:dyDescent="0.25">
      <c r="A39" s="7">
        <v>46054</v>
      </c>
      <c r="B39" s="7">
        <f t="shared" si="0"/>
        <v>46081</v>
      </c>
    </row>
    <row r="40" spans="1:2" x14ac:dyDescent="0.25">
      <c r="A40" s="7">
        <v>46082</v>
      </c>
      <c r="B40" s="7">
        <f t="shared" si="0"/>
        <v>46112</v>
      </c>
    </row>
    <row r="41" spans="1:2" x14ac:dyDescent="0.25">
      <c r="A41" s="7">
        <v>46113</v>
      </c>
      <c r="B41" s="7">
        <f t="shared" si="0"/>
        <v>46142</v>
      </c>
    </row>
    <row r="42" spans="1:2" x14ac:dyDescent="0.25">
      <c r="A42" s="7">
        <v>46143</v>
      </c>
      <c r="B42" s="7">
        <f t="shared" si="0"/>
        <v>46173</v>
      </c>
    </row>
    <row r="43" spans="1:2" x14ac:dyDescent="0.25">
      <c r="A43" s="7">
        <v>46174</v>
      </c>
      <c r="B43" s="7">
        <f>EOMONTH(A43,0)</f>
        <v>46203</v>
      </c>
    </row>
    <row r="44" spans="1:2" x14ac:dyDescent="0.25">
      <c r="A44" s="7">
        <v>46204</v>
      </c>
      <c r="B44" s="7">
        <f t="shared" si="0"/>
        <v>46234</v>
      </c>
    </row>
    <row r="45" spans="1:2" x14ac:dyDescent="0.25">
      <c r="A45" s="7">
        <v>46235</v>
      </c>
      <c r="B45" s="7">
        <f t="shared" si="0"/>
        <v>46265</v>
      </c>
    </row>
    <row r="46" spans="1:2" x14ac:dyDescent="0.25">
      <c r="A46" s="7">
        <v>46266</v>
      </c>
      <c r="B46" s="7">
        <f t="shared" si="0"/>
        <v>46295</v>
      </c>
    </row>
    <row r="47" spans="1:2" x14ac:dyDescent="0.25">
      <c r="A47" s="7">
        <v>46296</v>
      </c>
      <c r="B47" s="7">
        <f t="shared" si="0"/>
        <v>46326</v>
      </c>
    </row>
    <row r="48" spans="1:2" x14ac:dyDescent="0.25">
      <c r="A48" s="7">
        <v>46327</v>
      </c>
      <c r="B48" s="7">
        <f t="shared" si="0"/>
        <v>46356</v>
      </c>
    </row>
    <row r="49" spans="1:2" x14ac:dyDescent="0.25">
      <c r="A49" s="7">
        <v>46357</v>
      </c>
      <c r="B49" s="7">
        <f t="shared" si="0"/>
        <v>46387</v>
      </c>
    </row>
    <row r="50" spans="1:2" x14ac:dyDescent="0.25">
      <c r="A50" s="7">
        <v>46388</v>
      </c>
      <c r="B50" s="7">
        <f t="shared" si="0"/>
        <v>46418</v>
      </c>
    </row>
    <row r="51" spans="1:2" x14ac:dyDescent="0.25">
      <c r="A51" s="7">
        <v>46419</v>
      </c>
      <c r="B51" s="7">
        <f t="shared" si="0"/>
        <v>46446</v>
      </c>
    </row>
    <row r="52" spans="1:2" x14ac:dyDescent="0.25">
      <c r="A52" s="7">
        <v>46447</v>
      </c>
      <c r="B52" s="7">
        <f t="shared" si="0"/>
        <v>46477</v>
      </c>
    </row>
    <row r="53" spans="1:2" x14ac:dyDescent="0.25">
      <c r="A53" s="7">
        <v>46478</v>
      </c>
      <c r="B53" s="7">
        <f t="shared" si="0"/>
        <v>46507</v>
      </c>
    </row>
    <row r="54" spans="1:2" x14ac:dyDescent="0.25">
      <c r="A54" s="7">
        <v>46508</v>
      </c>
      <c r="B54" s="7">
        <f t="shared" si="0"/>
        <v>46538</v>
      </c>
    </row>
    <row r="55" spans="1:2" x14ac:dyDescent="0.25">
      <c r="A55" s="7">
        <v>46539</v>
      </c>
      <c r="B55" s="7">
        <f t="shared" si="0"/>
        <v>46568</v>
      </c>
    </row>
    <row r="56" spans="1:2" x14ac:dyDescent="0.25">
      <c r="A56" s="7">
        <v>46569</v>
      </c>
      <c r="B56" s="7">
        <f t="shared" si="0"/>
        <v>46599</v>
      </c>
    </row>
    <row r="57" spans="1:2" x14ac:dyDescent="0.25">
      <c r="A57" s="7">
        <v>46600</v>
      </c>
      <c r="B57" s="7">
        <f t="shared" si="0"/>
        <v>46630</v>
      </c>
    </row>
    <row r="58" spans="1:2" x14ac:dyDescent="0.25">
      <c r="A58" s="7">
        <v>46631</v>
      </c>
      <c r="B58" s="7">
        <f t="shared" si="0"/>
        <v>46660</v>
      </c>
    </row>
    <row r="59" spans="1:2" x14ac:dyDescent="0.25">
      <c r="A59" s="7">
        <v>46661</v>
      </c>
      <c r="B59" s="7">
        <f t="shared" si="0"/>
        <v>46691</v>
      </c>
    </row>
    <row r="60" spans="1:2" x14ac:dyDescent="0.25">
      <c r="A60" s="7">
        <v>46692</v>
      </c>
      <c r="B60" s="7">
        <f t="shared" si="0"/>
        <v>46721</v>
      </c>
    </row>
    <row r="61" spans="1:2" x14ac:dyDescent="0.25">
      <c r="A61" s="7">
        <v>46722</v>
      </c>
      <c r="B61" s="7">
        <f t="shared" si="0"/>
        <v>46752</v>
      </c>
    </row>
    <row r="62" spans="1:2" x14ac:dyDescent="0.25">
      <c r="A62" s="7"/>
      <c r="B62" s="7"/>
    </row>
    <row r="63" spans="1:2" x14ac:dyDescent="0.25">
      <c r="A63" s="7"/>
      <c r="B63" s="7"/>
    </row>
  </sheetData>
  <phoneticPr fontId="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G91"/>
  <sheetViews>
    <sheetView showGridLines="0" topLeftCell="A74" zoomScale="80" zoomScaleNormal="80" workbookViewId="0"/>
  </sheetViews>
  <sheetFormatPr defaultColWidth="8.85546875" defaultRowHeight="15" x14ac:dyDescent="0.25"/>
  <cols>
    <col min="1" max="1" width="52.28515625" bestFit="1" customWidth="1"/>
    <col min="2" max="2" width="17.7109375" customWidth="1"/>
    <col min="3" max="3" width="22.85546875" customWidth="1"/>
    <col min="4" max="4" width="17.7109375" customWidth="1"/>
    <col min="5" max="5" width="17.5703125" customWidth="1"/>
    <col min="6" max="6" width="17.7109375" customWidth="1"/>
    <col min="7" max="7" width="50.28515625" customWidth="1"/>
  </cols>
  <sheetData>
    <row r="1" spans="1:7" x14ac:dyDescent="0.25">
      <c r="A1" s="1" t="s">
        <v>44</v>
      </c>
    </row>
    <row r="2" spans="1:7" x14ac:dyDescent="0.25">
      <c r="A2" s="1" t="s">
        <v>66</v>
      </c>
    </row>
    <row r="3" spans="1:7" x14ac:dyDescent="0.25">
      <c r="A3" s="1" t="s">
        <v>65</v>
      </c>
    </row>
    <row r="4" spans="1:7" x14ac:dyDescent="0.25">
      <c r="A4" s="1"/>
    </row>
    <row r="5" spans="1:7" x14ac:dyDescent="0.25">
      <c r="A5" s="46" t="str">
        <f>'Exh. 1 - Certification'!A14</f>
        <v>Reporting Period</v>
      </c>
      <c r="B5" s="46"/>
    </row>
    <row r="6" spans="1:7" x14ac:dyDescent="0.25">
      <c r="A6" s="47" t="str">
        <f>'Exh. 1 - Certification'!A15</f>
        <v>From:</v>
      </c>
      <c r="B6" s="86">
        <f>'Exh. 1 - Certification'!B15</f>
        <v>44927</v>
      </c>
    </row>
    <row r="7" spans="1:7" x14ac:dyDescent="0.25">
      <c r="A7" s="47" t="str">
        <f>'Exh. 1 - Certification'!A16</f>
        <v>To:</v>
      </c>
      <c r="B7" s="86">
        <f>'Exh. 1 - Certification'!B16</f>
        <v>44957</v>
      </c>
    </row>
    <row r="8" spans="1:7" x14ac:dyDescent="0.25">
      <c r="A8" s="5"/>
      <c r="B8" s="3"/>
      <c r="C8" s="1"/>
      <c r="D8" s="1"/>
    </row>
    <row r="9" spans="1:7" ht="30" x14ac:dyDescent="0.25">
      <c r="A9" s="34" t="s">
        <v>62</v>
      </c>
      <c r="B9" s="37" t="s">
        <v>14</v>
      </c>
      <c r="C9" s="37" t="s">
        <v>15</v>
      </c>
      <c r="D9" s="40" t="s">
        <v>181</v>
      </c>
      <c r="E9" s="132" t="s">
        <v>151</v>
      </c>
      <c r="F9" s="133"/>
      <c r="G9" s="134"/>
    </row>
    <row r="10" spans="1:7" x14ac:dyDescent="0.25">
      <c r="A10" s="31" t="s">
        <v>32</v>
      </c>
      <c r="B10" s="76"/>
      <c r="C10" s="76"/>
      <c r="D10" s="78">
        <f>C10-B10</f>
        <v>0</v>
      </c>
      <c r="E10" s="123"/>
      <c r="F10" s="124"/>
      <c r="G10" s="125"/>
    </row>
    <row r="11" spans="1:7" x14ac:dyDescent="0.25">
      <c r="A11" s="31" t="s">
        <v>33</v>
      </c>
      <c r="B11" s="76"/>
      <c r="C11" s="76"/>
      <c r="D11" s="78">
        <f t="shared" ref="D11:D23" si="0">C11-B11</f>
        <v>0</v>
      </c>
      <c r="E11" s="126"/>
      <c r="F11" s="127"/>
      <c r="G11" s="128"/>
    </row>
    <row r="12" spans="1:7" x14ac:dyDescent="0.25">
      <c r="A12" s="31" t="s">
        <v>34</v>
      </c>
      <c r="B12" s="76"/>
      <c r="C12" s="76"/>
      <c r="D12" s="78">
        <f t="shared" si="0"/>
        <v>0</v>
      </c>
      <c r="E12" s="126"/>
      <c r="F12" s="127"/>
      <c r="G12" s="128"/>
    </row>
    <row r="13" spans="1:7" x14ac:dyDescent="0.25">
      <c r="A13" s="31" t="s">
        <v>41</v>
      </c>
      <c r="B13" s="76"/>
      <c r="C13" s="76"/>
      <c r="D13" s="78">
        <f t="shared" si="0"/>
        <v>0</v>
      </c>
      <c r="E13" s="126"/>
      <c r="F13" s="127"/>
      <c r="G13" s="128"/>
    </row>
    <row r="14" spans="1:7" x14ac:dyDescent="0.25">
      <c r="A14" s="31" t="s">
        <v>36</v>
      </c>
      <c r="B14" s="76"/>
      <c r="C14" s="76"/>
      <c r="D14" s="78">
        <f t="shared" si="0"/>
        <v>0</v>
      </c>
      <c r="E14" s="126"/>
      <c r="F14" s="127"/>
      <c r="G14" s="128"/>
    </row>
    <row r="15" spans="1:7" x14ac:dyDescent="0.25">
      <c r="A15" s="31" t="s">
        <v>35</v>
      </c>
      <c r="B15" s="76"/>
      <c r="C15" s="76"/>
      <c r="D15" s="78">
        <f t="shared" si="0"/>
        <v>0</v>
      </c>
      <c r="E15" s="126"/>
      <c r="F15" s="127"/>
      <c r="G15" s="128"/>
    </row>
    <row r="16" spans="1:7" x14ac:dyDescent="0.25">
      <c r="A16" s="31" t="s">
        <v>37</v>
      </c>
      <c r="B16" s="76"/>
      <c r="C16" s="76"/>
      <c r="D16" s="78">
        <f t="shared" si="0"/>
        <v>0</v>
      </c>
      <c r="E16" s="126"/>
      <c r="F16" s="127"/>
      <c r="G16" s="128"/>
    </row>
    <row r="17" spans="1:7" x14ac:dyDescent="0.25">
      <c r="A17" s="31" t="s">
        <v>38</v>
      </c>
      <c r="B17" s="76"/>
      <c r="C17" s="76"/>
      <c r="D17" s="78">
        <f t="shared" si="0"/>
        <v>0</v>
      </c>
      <c r="E17" s="126"/>
      <c r="F17" s="127"/>
      <c r="G17" s="128"/>
    </row>
    <row r="18" spans="1:7" x14ac:dyDescent="0.25">
      <c r="A18" s="31" t="s">
        <v>39</v>
      </c>
      <c r="B18" s="76"/>
      <c r="C18" s="76"/>
      <c r="D18" s="78">
        <f t="shared" si="0"/>
        <v>0</v>
      </c>
      <c r="E18" s="126"/>
      <c r="F18" s="127"/>
      <c r="G18" s="128"/>
    </row>
    <row r="19" spans="1:7" x14ac:dyDescent="0.25">
      <c r="A19" s="31" t="s">
        <v>40</v>
      </c>
      <c r="B19" s="76"/>
      <c r="C19" s="76"/>
      <c r="D19" s="78">
        <f t="shared" si="0"/>
        <v>0</v>
      </c>
      <c r="E19" s="126"/>
      <c r="F19" s="127"/>
      <c r="G19" s="128"/>
    </row>
    <row r="20" spans="1:7" x14ac:dyDescent="0.25">
      <c r="A20" s="31" t="s">
        <v>40</v>
      </c>
      <c r="B20" s="76"/>
      <c r="C20" s="76"/>
      <c r="D20" s="78">
        <f t="shared" si="0"/>
        <v>0</v>
      </c>
      <c r="E20" s="126"/>
      <c r="F20" s="127"/>
      <c r="G20" s="128"/>
    </row>
    <row r="21" spans="1:7" x14ac:dyDescent="0.25">
      <c r="A21" s="31" t="s">
        <v>40</v>
      </c>
      <c r="B21" s="76"/>
      <c r="C21" s="76"/>
      <c r="D21" s="78">
        <f t="shared" si="0"/>
        <v>0</v>
      </c>
      <c r="E21" s="126"/>
      <c r="F21" s="127"/>
      <c r="G21" s="128"/>
    </row>
    <row r="22" spans="1:7" x14ac:dyDescent="0.25">
      <c r="A22" s="31" t="s">
        <v>40</v>
      </c>
      <c r="B22" s="76"/>
      <c r="C22" s="76"/>
      <c r="D22" s="78">
        <f t="shared" si="0"/>
        <v>0</v>
      </c>
      <c r="E22" s="126"/>
      <c r="F22" s="127"/>
      <c r="G22" s="128"/>
    </row>
    <row r="23" spans="1:7" x14ac:dyDescent="0.25">
      <c r="A23" s="32" t="s">
        <v>63</v>
      </c>
      <c r="B23" s="77">
        <f>SUM(B10:B22)</f>
        <v>0</v>
      </c>
      <c r="C23" s="77">
        <f>SUM(C10:C22)</f>
        <v>0</v>
      </c>
      <c r="D23" s="79">
        <f t="shared" si="0"/>
        <v>0</v>
      </c>
      <c r="E23" s="129"/>
      <c r="F23" s="130"/>
      <c r="G23" s="131"/>
    </row>
    <row r="24" spans="1:7" x14ac:dyDescent="0.25">
      <c r="A24" s="1"/>
    </row>
    <row r="25" spans="1:7" x14ac:dyDescent="0.25">
      <c r="A25" s="1"/>
    </row>
    <row r="26" spans="1:7" x14ac:dyDescent="0.25">
      <c r="A26" s="4" t="s">
        <v>16</v>
      </c>
      <c r="B26" s="6" t="s">
        <v>17</v>
      </c>
      <c r="C26" s="135" t="s">
        <v>18</v>
      </c>
      <c r="D26" s="135"/>
      <c r="E26" s="135"/>
      <c r="F26" s="6" t="s">
        <v>19</v>
      </c>
      <c r="G26" s="35"/>
    </row>
    <row r="27" spans="1:7" ht="60" x14ac:dyDescent="0.25">
      <c r="A27" s="35"/>
      <c r="B27" s="38" t="s">
        <v>20</v>
      </c>
      <c r="C27" s="38" t="s">
        <v>21</v>
      </c>
      <c r="D27" s="38" t="s">
        <v>22</v>
      </c>
      <c r="E27" s="38" t="s">
        <v>23</v>
      </c>
      <c r="F27" s="38" t="s">
        <v>24</v>
      </c>
      <c r="G27" s="6" t="s">
        <v>7</v>
      </c>
    </row>
    <row r="28" spans="1:7" x14ac:dyDescent="0.25">
      <c r="A28" s="120" t="s">
        <v>87</v>
      </c>
      <c r="B28" s="121"/>
      <c r="C28" s="121"/>
      <c r="D28" s="121"/>
      <c r="E28" s="121"/>
      <c r="F28" s="121"/>
      <c r="G28" s="122"/>
    </row>
    <row r="29" spans="1:7" x14ac:dyDescent="0.25">
      <c r="A29" s="35" t="s">
        <v>168</v>
      </c>
      <c r="B29" s="50"/>
      <c r="C29" s="50"/>
      <c r="D29" s="50"/>
      <c r="E29" s="50"/>
      <c r="F29" s="82">
        <f>B29-E29</f>
        <v>0</v>
      </c>
      <c r="G29" s="48"/>
    </row>
    <row r="30" spans="1:7" ht="15.75" thickBot="1" x14ac:dyDescent="0.3">
      <c r="A30" s="36" t="s">
        <v>169</v>
      </c>
      <c r="B30" s="51"/>
      <c r="C30" s="51"/>
      <c r="D30" s="51"/>
      <c r="E30" s="51"/>
      <c r="F30" s="82">
        <f>B30-E30</f>
        <v>0</v>
      </c>
      <c r="G30" s="49"/>
    </row>
    <row r="31" spans="1:7" ht="15.75" thickTop="1" x14ac:dyDescent="0.25">
      <c r="A31" s="67" t="s">
        <v>9</v>
      </c>
      <c r="B31" s="81">
        <f>SUM(B29:B30)</f>
        <v>0</v>
      </c>
      <c r="C31" s="81">
        <f t="shared" ref="C31:F31" si="1">SUM(C29:C30)</f>
        <v>0</v>
      </c>
      <c r="D31" s="81">
        <f t="shared" si="1"/>
        <v>0</v>
      </c>
      <c r="E31" s="81">
        <f t="shared" si="1"/>
        <v>0</v>
      </c>
      <c r="F31" s="81">
        <f t="shared" si="1"/>
        <v>0</v>
      </c>
      <c r="G31" s="90"/>
    </row>
    <row r="32" spans="1:7" x14ac:dyDescent="0.25">
      <c r="B32" s="43"/>
      <c r="C32" s="43"/>
      <c r="D32" s="43"/>
      <c r="E32" s="43"/>
      <c r="F32" s="43"/>
    </row>
    <row r="33" spans="1:7" x14ac:dyDescent="0.25">
      <c r="A33" s="120" t="s">
        <v>88</v>
      </c>
      <c r="B33" s="121"/>
      <c r="C33" s="121"/>
      <c r="D33" s="121"/>
      <c r="E33" s="121"/>
      <c r="F33" s="121"/>
      <c r="G33" s="122"/>
    </row>
    <row r="34" spans="1:7" x14ac:dyDescent="0.25">
      <c r="A34" s="35" t="s">
        <v>69</v>
      </c>
      <c r="B34" s="50"/>
      <c r="C34" s="50"/>
      <c r="D34" s="50"/>
      <c r="E34" s="50"/>
      <c r="F34" s="83">
        <f>B34-E34</f>
        <v>0</v>
      </c>
      <c r="G34" s="48"/>
    </row>
    <row r="35" spans="1:7" ht="15.75" thickBot="1" x14ac:dyDescent="0.3">
      <c r="A35" s="35" t="s">
        <v>170</v>
      </c>
      <c r="B35" s="50"/>
      <c r="C35" s="50"/>
      <c r="D35" s="50"/>
      <c r="E35" s="50"/>
      <c r="F35" s="83">
        <f t="shared" ref="F35" si="2">B35-E35</f>
        <v>0</v>
      </c>
      <c r="G35" s="48"/>
    </row>
    <row r="36" spans="1:7" ht="15.75" thickTop="1" x14ac:dyDescent="0.25">
      <c r="A36" s="67" t="s">
        <v>10</v>
      </c>
      <c r="B36" s="81">
        <f>SUM(B34:B35)</f>
        <v>0</v>
      </c>
      <c r="C36" s="81">
        <f>SUM(C34:C35)</f>
        <v>0</v>
      </c>
      <c r="D36" s="81">
        <f>SUM(D34:D35)</f>
        <v>0</v>
      </c>
      <c r="E36" s="81">
        <f>SUM(E34:E35)</f>
        <v>0</v>
      </c>
      <c r="F36" s="81">
        <f>SUM(F34:F35)</f>
        <v>0</v>
      </c>
      <c r="G36" s="90"/>
    </row>
    <row r="37" spans="1:7" x14ac:dyDescent="0.25">
      <c r="B37" s="43"/>
      <c r="C37" s="43"/>
      <c r="D37" s="43"/>
      <c r="E37" s="43"/>
      <c r="F37" s="43"/>
    </row>
    <row r="38" spans="1:7" x14ac:dyDescent="0.25">
      <c r="B38" s="43"/>
      <c r="C38" s="43"/>
      <c r="D38" s="43"/>
      <c r="E38" s="43"/>
      <c r="F38" s="43"/>
    </row>
    <row r="39" spans="1:7" x14ac:dyDescent="0.25">
      <c r="A39" s="120" t="s">
        <v>95</v>
      </c>
      <c r="B39" s="121"/>
      <c r="C39" s="121"/>
      <c r="D39" s="121"/>
      <c r="E39" s="121"/>
      <c r="F39" s="121"/>
      <c r="G39" s="122"/>
    </row>
    <row r="40" spans="1:7" x14ac:dyDescent="0.25">
      <c r="A40" s="35" t="s">
        <v>171</v>
      </c>
      <c r="B40" s="50"/>
      <c r="C40" s="50"/>
      <c r="D40" s="50"/>
      <c r="E40" s="50"/>
      <c r="F40" s="83">
        <f t="shared" ref="F40:F43" si="3">B40-E40</f>
        <v>0</v>
      </c>
      <c r="G40" s="48"/>
    </row>
    <row r="41" spans="1:7" x14ac:dyDescent="0.25">
      <c r="A41" s="35" t="s">
        <v>172</v>
      </c>
      <c r="B41" s="51"/>
      <c r="C41" s="51"/>
      <c r="D41" s="51"/>
      <c r="E41" s="51"/>
      <c r="F41" s="83">
        <f t="shared" si="3"/>
        <v>0</v>
      </c>
      <c r="G41" s="48"/>
    </row>
    <row r="42" spans="1:7" x14ac:dyDescent="0.25">
      <c r="A42" s="35" t="s">
        <v>173</v>
      </c>
      <c r="B42" s="50"/>
      <c r="C42" s="50"/>
      <c r="D42" s="50"/>
      <c r="E42" s="50"/>
      <c r="F42" s="83">
        <f t="shared" si="3"/>
        <v>0</v>
      </c>
      <c r="G42" s="48"/>
    </row>
    <row r="43" spans="1:7" ht="15.75" thickBot="1" x14ac:dyDescent="0.3">
      <c r="A43" s="35" t="s">
        <v>174</v>
      </c>
      <c r="B43" s="51"/>
      <c r="C43" s="51"/>
      <c r="D43" s="51"/>
      <c r="E43" s="51"/>
      <c r="F43" s="83">
        <f t="shared" si="3"/>
        <v>0</v>
      </c>
      <c r="G43" s="48"/>
    </row>
    <row r="44" spans="1:7" ht="15.75" thickTop="1" x14ac:dyDescent="0.25">
      <c r="A44" s="67" t="s">
        <v>89</v>
      </c>
      <c r="B44" s="81">
        <f>SUM(B40:B43)</f>
        <v>0</v>
      </c>
      <c r="C44" s="81">
        <f t="shared" ref="C44:F44" si="4">SUM(C40:C43)</f>
        <v>0</v>
      </c>
      <c r="D44" s="81">
        <f t="shared" si="4"/>
        <v>0</v>
      </c>
      <c r="E44" s="81">
        <f t="shared" si="4"/>
        <v>0</v>
      </c>
      <c r="F44" s="81">
        <f t="shared" si="4"/>
        <v>0</v>
      </c>
      <c r="G44" s="90"/>
    </row>
    <row r="45" spans="1:7" x14ac:dyDescent="0.25">
      <c r="B45" s="43"/>
      <c r="C45" s="43"/>
      <c r="D45" s="43"/>
      <c r="E45" s="43"/>
      <c r="F45" s="43"/>
    </row>
    <row r="46" spans="1:7" x14ac:dyDescent="0.25">
      <c r="B46" s="43"/>
      <c r="C46" s="43"/>
      <c r="D46" s="43"/>
      <c r="E46" s="43"/>
      <c r="F46" s="43"/>
    </row>
    <row r="47" spans="1:7" x14ac:dyDescent="0.25">
      <c r="A47" s="120" t="s">
        <v>102</v>
      </c>
      <c r="B47" s="121"/>
      <c r="C47" s="121"/>
      <c r="D47" s="121"/>
      <c r="E47" s="121"/>
      <c r="F47" s="121"/>
      <c r="G47" s="122"/>
    </row>
    <row r="48" spans="1:7" x14ac:dyDescent="0.25">
      <c r="A48" s="35" t="s">
        <v>105</v>
      </c>
      <c r="B48" s="50"/>
      <c r="C48" s="50"/>
      <c r="D48" s="50"/>
      <c r="E48" s="50"/>
      <c r="F48" s="83">
        <f>B48-E48</f>
        <v>0</v>
      </c>
      <c r="G48" s="48"/>
    </row>
    <row r="49" spans="1:7" x14ac:dyDescent="0.25">
      <c r="A49" s="35" t="s">
        <v>103</v>
      </c>
      <c r="B49" s="50"/>
      <c r="C49" s="50"/>
      <c r="D49" s="50"/>
      <c r="E49" s="50"/>
      <c r="F49" s="83">
        <f t="shared" ref="F49:F62" si="5">B49-E49</f>
        <v>0</v>
      </c>
      <c r="G49" s="48"/>
    </row>
    <row r="50" spans="1:7" x14ac:dyDescent="0.25">
      <c r="A50" s="35" t="s">
        <v>149</v>
      </c>
      <c r="B50" s="50"/>
      <c r="C50" s="50"/>
      <c r="D50" s="50"/>
      <c r="E50" s="50"/>
      <c r="F50" s="83">
        <f t="shared" si="5"/>
        <v>0</v>
      </c>
      <c r="G50" s="48"/>
    </row>
    <row r="51" spans="1:7" x14ac:dyDescent="0.25">
      <c r="A51" s="35" t="s">
        <v>117</v>
      </c>
      <c r="B51" s="50"/>
      <c r="C51" s="50"/>
      <c r="D51" s="50"/>
      <c r="E51" s="50"/>
      <c r="F51" s="83">
        <f t="shared" si="5"/>
        <v>0</v>
      </c>
      <c r="G51" s="48"/>
    </row>
    <row r="52" spans="1:7" x14ac:dyDescent="0.25">
      <c r="A52" s="35" t="s">
        <v>106</v>
      </c>
      <c r="B52" s="50"/>
      <c r="C52" s="50"/>
      <c r="D52" s="50"/>
      <c r="E52" s="50"/>
      <c r="F52" s="83">
        <f t="shared" si="5"/>
        <v>0</v>
      </c>
      <c r="G52" s="48"/>
    </row>
    <row r="53" spans="1:7" x14ac:dyDescent="0.25">
      <c r="A53" s="35" t="s">
        <v>107</v>
      </c>
      <c r="B53" s="50"/>
      <c r="C53" s="50"/>
      <c r="D53" s="50"/>
      <c r="E53" s="50"/>
      <c r="F53" s="83">
        <f t="shared" si="5"/>
        <v>0</v>
      </c>
      <c r="G53" s="48"/>
    </row>
    <row r="54" spans="1:7" x14ac:dyDescent="0.25">
      <c r="A54" s="35" t="s">
        <v>134</v>
      </c>
      <c r="B54" s="50"/>
      <c r="C54" s="50"/>
      <c r="D54" s="50"/>
      <c r="E54" s="50"/>
      <c r="F54" s="83">
        <f t="shared" si="5"/>
        <v>0</v>
      </c>
      <c r="G54" s="48"/>
    </row>
    <row r="55" spans="1:7" x14ac:dyDescent="0.25">
      <c r="A55" s="35" t="s">
        <v>175</v>
      </c>
      <c r="B55" s="50"/>
      <c r="C55" s="50"/>
      <c r="D55" s="50"/>
      <c r="E55" s="50"/>
      <c r="F55" s="83">
        <f t="shared" si="5"/>
        <v>0</v>
      </c>
      <c r="G55" s="48"/>
    </row>
    <row r="56" spans="1:7" x14ac:dyDescent="0.25">
      <c r="A56" s="35" t="s">
        <v>104</v>
      </c>
      <c r="B56" s="50"/>
      <c r="C56" s="50"/>
      <c r="D56" s="50"/>
      <c r="E56" s="50"/>
      <c r="F56" s="83">
        <f t="shared" si="5"/>
        <v>0</v>
      </c>
      <c r="G56" s="48"/>
    </row>
    <row r="57" spans="1:7" x14ac:dyDescent="0.25">
      <c r="A57" s="35" t="s">
        <v>109</v>
      </c>
      <c r="B57" s="50"/>
      <c r="C57" s="50"/>
      <c r="D57" s="50"/>
      <c r="E57" s="50"/>
      <c r="F57" s="83">
        <f t="shared" si="5"/>
        <v>0</v>
      </c>
      <c r="G57" s="48"/>
    </row>
    <row r="58" spans="1:7" x14ac:dyDescent="0.25">
      <c r="A58" s="35" t="s">
        <v>133</v>
      </c>
      <c r="B58" s="50"/>
      <c r="C58" s="50"/>
      <c r="D58" s="50"/>
      <c r="E58" s="50"/>
      <c r="F58" s="83">
        <f t="shared" si="5"/>
        <v>0</v>
      </c>
      <c r="G58" s="48"/>
    </row>
    <row r="59" spans="1:7" x14ac:dyDescent="0.25">
      <c r="A59" s="35" t="s">
        <v>108</v>
      </c>
      <c r="B59" s="50"/>
      <c r="C59" s="50"/>
      <c r="D59" s="50"/>
      <c r="E59" s="50"/>
      <c r="F59" s="83">
        <f t="shared" si="5"/>
        <v>0</v>
      </c>
      <c r="G59" s="48"/>
    </row>
    <row r="60" spans="1:7" x14ac:dyDescent="0.25">
      <c r="A60" s="35" t="s">
        <v>110</v>
      </c>
      <c r="B60" s="50"/>
      <c r="C60" s="50"/>
      <c r="D60" s="50"/>
      <c r="E60" s="50"/>
      <c r="F60" s="83">
        <f t="shared" si="5"/>
        <v>0</v>
      </c>
      <c r="G60" s="48"/>
    </row>
    <row r="61" spans="1:7" x14ac:dyDescent="0.25">
      <c r="A61" s="35" t="s">
        <v>176</v>
      </c>
      <c r="B61" s="50"/>
      <c r="C61" s="50"/>
      <c r="D61" s="50"/>
      <c r="E61" s="50"/>
      <c r="F61" s="83">
        <f t="shared" si="5"/>
        <v>0</v>
      </c>
      <c r="G61" s="48"/>
    </row>
    <row r="62" spans="1:7" x14ac:dyDescent="0.25">
      <c r="A62" s="35" t="s">
        <v>177</v>
      </c>
      <c r="B62" s="50"/>
      <c r="C62" s="50"/>
      <c r="D62" s="50"/>
      <c r="E62" s="50"/>
      <c r="F62" s="83">
        <f t="shared" si="5"/>
        <v>0</v>
      </c>
      <c r="G62" s="48"/>
    </row>
    <row r="63" spans="1:7" x14ac:dyDescent="0.25">
      <c r="A63" s="35" t="s">
        <v>111</v>
      </c>
      <c r="B63" s="50"/>
      <c r="C63" s="50"/>
      <c r="D63" s="50"/>
      <c r="E63" s="50"/>
      <c r="F63" s="83">
        <f t="shared" ref="F63" si="6">B63-E63</f>
        <v>0</v>
      </c>
      <c r="G63" s="48"/>
    </row>
    <row r="64" spans="1:7" ht="15.75" thickBot="1" x14ac:dyDescent="0.3">
      <c r="A64" s="36" t="s">
        <v>123</v>
      </c>
      <c r="B64" s="51"/>
      <c r="C64" s="51"/>
      <c r="D64" s="51"/>
      <c r="E64" s="51"/>
      <c r="F64" s="83">
        <f>B64-E64</f>
        <v>0</v>
      </c>
      <c r="G64" s="49"/>
    </row>
    <row r="65" spans="1:7" ht="15.75" thickTop="1" x14ac:dyDescent="0.25">
      <c r="A65" s="67" t="s">
        <v>11</v>
      </c>
      <c r="B65" s="81">
        <f>SUM(B48:B64)</f>
        <v>0</v>
      </c>
      <c r="C65" s="81">
        <f>SUM(C48:C64)</f>
        <v>0</v>
      </c>
      <c r="D65" s="81">
        <f>SUM(D48:D64)</f>
        <v>0</v>
      </c>
      <c r="E65" s="81">
        <f>SUM(E48:E64)</f>
        <v>0</v>
      </c>
      <c r="F65" s="81">
        <f>SUM(F48:F64)</f>
        <v>0</v>
      </c>
      <c r="G65" s="90"/>
    </row>
    <row r="66" spans="1:7" x14ac:dyDescent="0.25">
      <c r="B66" s="43"/>
      <c r="C66" s="43"/>
      <c r="D66" s="43"/>
      <c r="E66" s="43"/>
      <c r="F66" s="43"/>
    </row>
    <row r="67" spans="1:7" x14ac:dyDescent="0.25">
      <c r="B67" s="43"/>
      <c r="C67" s="43"/>
      <c r="D67" s="43"/>
      <c r="E67" s="43"/>
      <c r="F67" s="43"/>
    </row>
    <row r="68" spans="1:7" x14ac:dyDescent="0.25">
      <c r="A68" s="120" t="s">
        <v>118</v>
      </c>
      <c r="B68" s="121"/>
      <c r="C68" s="121"/>
      <c r="D68" s="121"/>
      <c r="E68" s="121"/>
      <c r="F68" s="121"/>
      <c r="G68" s="122"/>
    </row>
    <row r="69" spans="1:7" x14ac:dyDescent="0.25">
      <c r="A69" s="35" t="s">
        <v>114</v>
      </c>
      <c r="B69" s="50"/>
      <c r="C69" s="50"/>
      <c r="D69" s="50"/>
      <c r="E69" s="50"/>
      <c r="F69" s="83">
        <f t="shared" ref="F69:F86" si="7">B69-E69</f>
        <v>0</v>
      </c>
      <c r="G69" s="48"/>
    </row>
    <row r="70" spans="1:7" x14ac:dyDescent="0.25">
      <c r="A70" s="35" t="s">
        <v>116</v>
      </c>
      <c r="B70" s="50"/>
      <c r="C70" s="50"/>
      <c r="D70" s="50"/>
      <c r="E70" s="50"/>
      <c r="F70" s="83">
        <f t="shared" si="7"/>
        <v>0</v>
      </c>
      <c r="G70" s="48"/>
    </row>
    <row r="71" spans="1:7" x14ac:dyDescent="0.25">
      <c r="A71" s="35" t="s">
        <v>130</v>
      </c>
      <c r="B71" s="50"/>
      <c r="C71" s="50"/>
      <c r="D71" s="50"/>
      <c r="E71" s="50"/>
      <c r="F71" s="83">
        <f t="shared" si="7"/>
        <v>0</v>
      </c>
      <c r="G71" s="48"/>
    </row>
    <row r="72" spans="1:7" x14ac:dyDescent="0.25">
      <c r="A72" s="35" t="s">
        <v>113</v>
      </c>
      <c r="B72" s="50"/>
      <c r="C72" s="50"/>
      <c r="D72" s="50"/>
      <c r="E72" s="50"/>
      <c r="F72" s="83">
        <f t="shared" si="7"/>
        <v>0</v>
      </c>
      <c r="G72" s="48"/>
    </row>
    <row r="73" spans="1:7" x14ac:dyDescent="0.25">
      <c r="A73" s="35" t="s">
        <v>128</v>
      </c>
      <c r="B73" s="50"/>
      <c r="C73" s="50"/>
      <c r="D73" s="50"/>
      <c r="E73" s="50"/>
      <c r="F73" s="83">
        <f t="shared" si="7"/>
        <v>0</v>
      </c>
      <c r="G73" s="48"/>
    </row>
    <row r="74" spans="1:7" x14ac:dyDescent="0.25">
      <c r="A74" s="35" t="s">
        <v>126</v>
      </c>
      <c r="B74" s="50"/>
      <c r="C74" s="50"/>
      <c r="D74" s="50"/>
      <c r="E74" s="50"/>
      <c r="F74" s="83">
        <f t="shared" si="7"/>
        <v>0</v>
      </c>
      <c r="G74" s="48"/>
    </row>
    <row r="75" spans="1:7" x14ac:dyDescent="0.25">
      <c r="A75" s="35" t="s">
        <v>129</v>
      </c>
      <c r="B75" s="50"/>
      <c r="C75" s="50"/>
      <c r="D75" s="50"/>
      <c r="E75" s="50"/>
      <c r="F75" s="83">
        <f t="shared" si="7"/>
        <v>0</v>
      </c>
      <c r="G75" s="48"/>
    </row>
    <row r="76" spans="1:7" x14ac:dyDescent="0.25">
      <c r="A76" s="35" t="s">
        <v>127</v>
      </c>
      <c r="B76" s="50"/>
      <c r="C76" s="50"/>
      <c r="D76" s="50"/>
      <c r="E76" s="50"/>
      <c r="F76" s="83">
        <f t="shared" si="7"/>
        <v>0</v>
      </c>
      <c r="G76" s="48"/>
    </row>
    <row r="77" spans="1:7" x14ac:dyDescent="0.25">
      <c r="A77" s="35" t="s">
        <v>131</v>
      </c>
      <c r="B77" s="50"/>
      <c r="C77" s="50"/>
      <c r="D77" s="50"/>
      <c r="E77" s="50"/>
      <c r="F77" s="83">
        <f t="shared" si="7"/>
        <v>0</v>
      </c>
      <c r="G77" s="48"/>
    </row>
    <row r="78" spans="1:7" x14ac:dyDescent="0.25">
      <c r="A78" s="35" t="s">
        <v>112</v>
      </c>
      <c r="B78" s="50"/>
      <c r="C78" s="50"/>
      <c r="D78" s="50"/>
      <c r="E78" s="50"/>
      <c r="F78" s="83">
        <f t="shared" si="7"/>
        <v>0</v>
      </c>
      <c r="G78" s="48"/>
    </row>
    <row r="79" spans="1:7" x14ac:dyDescent="0.25">
      <c r="A79" s="35" t="s">
        <v>124</v>
      </c>
      <c r="B79" s="50"/>
      <c r="C79" s="50"/>
      <c r="D79" s="50"/>
      <c r="E79" s="50"/>
      <c r="F79" s="83">
        <f t="shared" si="7"/>
        <v>0</v>
      </c>
      <c r="G79" s="48"/>
    </row>
    <row r="80" spans="1:7" x14ac:dyDescent="0.25">
      <c r="A80" s="35" t="s">
        <v>125</v>
      </c>
      <c r="B80" s="50"/>
      <c r="C80" s="50"/>
      <c r="D80" s="50"/>
      <c r="E80" s="50"/>
      <c r="F80" s="83">
        <f t="shared" si="7"/>
        <v>0</v>
      </c>
      <c r="G80" s="48"/>
    </row>
    <row r="81" spans="1:7" x14ac:dyDescent="0.25">
      <c r="A81" s="35" t="s">
        <v>132</v>
      </c>
      <c r="B81" s="50"/>
      <c r="C81" s="50"/>
      <c r="D81" s="50"/>
      <c r="E81" s="50"/>
      <c r="F81" s="83">
        <f t="shared" si="7"/>
        <v>0</v>
      </c>
      <c r="G81" s="48"/>
    </row>
    <row r="82" spans="1:7" x14ac:dyDescent="0.25">
      <c r="A82" s="35" t="s">
        <v>121</v>
      </c>
      <c r="B82" s="50"/>
      <c r="C82" s="50"/>
      <c r="D82" s="50"/>
      <c r="E82" s="50"/>
      <c r="F82" s="83">
        <f t="shared" si="7"/>
        <v>0</v>
      </c>
      <c r="G82" s="48"/>
    </row>
    <row r="83" spans="1:7" x14ac:dyDescent="0.25">
      <c r="A83" s="35" t="s">
        <v>119</v>
      </c>
      <c r="B83" s="50"/>
      <c r="C83" s="50"/>
      <c r="D83" s="50"/>
      <c r="E83" s="50"/>
      <c r="F83" s="83">
        <f t="shared" si="7"/>
        <v>0</v>
      </c>
      <c r="G83" s="48"/>
    </row>
    <row r="84" spans="1:7" x14ac:dyDescent="0.25">
      <c r="A84" s="35" t="s">
        <v>122</v>
      </c>
      <c r="B84" s="50"/>
      <c r="C84" s="50"/>
      <c r="D84" s="50"/>
      <c r="E84" s="50"/>
      <c r="F84" s="83">
        <f t="shared" si="7"/>
        <v>0</v>
      </c>
      <c r="G84" s="48"/>
    </row>
    <row r="85" spans="1:7" x14ac:dyDescent="0.25">
      <c r="A85" s="35" t="s">
        <v>120</v>
      </c>
      <c r="B85" s="50"/>
      <c r="C85" s="50"/>
      <c r="D85" s="50"/>
      <c r="E85" s="50"/>
      <c r="F85" s="83">
        <f t="shared" si="7"/>
        <v>0</v>
      </c>
      <c r="G85" s="48"/>
    </row>
    <row r="86" spans="1:7" ht="15.75" thickBot="1" x14ac:dyDescent="0.3">
      <c r="A86" s="36" t="s">
        <v>115</v>
      </c>
      <c r="B86" s="51"/>
      <c r="C86" s="51"/>
      <c r="D86" s="51"/>
      <c r="E86" s="51"/>
      <c r="F86" s="83">
        <f t="shared" si="7"/>
        <v>0</v>
      </c>
      <c r="G86" s="49"/>
    </row>
    <row r="87" spans="1:7" ht="15.75" thickTop="1" x14ac:dyDescent="0.25">
      <c r="A87" s="67" t="s">
        <v>135</v>
      </c>
      <c r="B87" s="81">
        <f>SUM(B69:B86)</f>
        <v>0</v>
      </c>
      <c r="C87" s="81">
        <f t="shared" ref="C87:F87" si="8">SUM(C69:C86)</f>
        <v>0</v>
      </c>
      <c r="D87" s="81">
        <f t="shared" si="8"/>
        <v>0</v>
      </c>
      <c r="E87" s="81">
        <f t="shared" si="8"/>
        <v>0</v>
      </c>
      <c r="F87" s="81">
        <f t="shared" si="8"/>
        <v>0</v>
      </c>
      <c r="G87" s="90"/>
    </row>
    <row r="88" spans="1:7" x14ac:dyDescent="0.25">
      <c r="B88" s="43"/>
      <c r="C88" s="43"/>
      <c r="D88" s="43"/>
      <c r="E88" s="43"/>
      <c r="F88" s="43"/>
    </row>
    <row r="89" spans="1:7" x14ac:dyDescent="0.25">
      <c r="A89" s="4" t="s">
        <v>12</v>
      </c>
      <c r="B89" s="50"/>
      <c r="C89" s="50"/>
      <c r="D89" s="50"/>
      <c r="E89" s="69"/>
      <c r="F89" s="85">
        <f t="shared" ref="F89" si="9">B89-E89</f>
        <v>0</v>
      </c>
      <c r="G89" s="70"/>
    </row>
    <row r="90" spans="1:7" ht="15.75" thickBot="1" x14ac:dyDescent="0.3">
      <c r="B90" s="43"/>
      <c r="C90" s="43"/>
      <c r="D90" s="43"/>
      <c r="E90" s="43"/>
      <c r="F90" s="43"/>
    </row>
    <row r="91" spans="1:7" ht="15.75" thickBot="1" x14ac:dyDescent="0.3">
      <c r="A91" s="39" t="s">
        <v>13</v>
      </c>
      <c r="B91" s="84">
        <f>SUM(B31,B36,B44,B65,B87,B89)</f>
        <v>0</v>
      </c>
      <c r="C91" s="84">
        <f>SUM(C31,C36,C44,C65,C87,C89)</f>
        <v>0</v>
      </c>
      <c r="D91" s="84">
        <f>SUM(D31,D36,D44,D65,D87,D89)</f>
        <v>0</v>
      </c>
      <c r="E91" s="84">
        <f>SUM(E31,E36,E44,E65,E87,E89)</f>
        <v>0</v>
      </c>
      <c r="F91" s="84">
        <f>SUM(F31,F36,F44,F65,F87,F89)</f>
        <v>0</v>
      </c>
      <c r="G91" s="91"/>
    </row>
  </sheetData>
  <sortState xmlns:xlrd2="http://schemas.microsoft.com/office/spreadsheetml/2017/richdata2" ref="A70:A87">
    <sortCondition ref="A70"/>
  </sortState>
  <mergeCells count="8">
    <mergeCell ref="A39:G39"/>
    <mergeCell ref="A47:G47"/>
    <mergeCell ref="A68:G68"/>
    <mergeCell ref="E10:G23"/>
    <mergeCell ref="E9:G9"/>
    <mergeCell ref="C26:E26"/>
    <mergeCell ref="A28:G28"/>
    <mergeCell ref="A33:G3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R111"/>
  <sheetViews>
    <sheetView showGridLines="0" topLeftCell="A14" zoomScale="80" zoomScaleNormal="80" workbookViewId="0"/>
  </sheetViews>
  <sheetFormatPr defaultRowHeight="15" x14ac:dyDescent="0.25"/>
  <cols>
    <col min="1" max="1" width="19.5703125" bestFit="1" customWidth="1"/>
    <col min="2" max="2" width="16.42578125" customWidth="1"/>
    <col min="3" max="3" width="19.7109375" customWidth="1"/>
    <col min="4" max="4" width="1.28515625" customWidth="1"/>
    <col min="5" max="6" width="16.7109375" customWidth="1"/>
    <col min="7" max="7" width="1.28515625" customWidth="1"/>
    <col min="8" max="9" width="16.7109375" customWidth="1"/>
    <col min="10" max="10" width="1.28515625" customWidth="1"/>
    <col min="11" max="12" width="16.7109375" customWidth="1"/>
    <col min="13" max="13" width="1.28515625" customWidth="1"/>
    <col min="14" max="15" width="16.7109375" customWidth="1"/>
    <col min="16" max="16" width="1.28515625" customWidth="1"/>
    <col min="17" max="18" width="16.7109375" customWidth="1"/>
  </cols>
  <sheetData>
    <row r="1" spans="1:18" x14ac:dyDescent="0.25">
      <c r="A1" s="1" t="s">
        <v>44</v>
      </c>
    </row>
    <row r="2" spans="1:18" x14ac:dyDescent="0.25">
      <c r="A2" s="1" t="s">
        <v>66</v>
      </c>
    </row>
    <row r="3" spans="1:18" x14ac:dyDescent="0.25">
      <c r="A3" s="1" t="s">
        <v>67</v>
      </c>
      <c r="C3" s="1"/>
    </row>
    <row r="4" spans="1:18" ht="30" x14ac:dyDescent="0.25">
      <c r="E4" s="60" t="s">
        <v>80</v>
      </c>
      <c r="F4" s="58" t="s">
        <v>77</v>
      </c>
      <c r="H4" s="60" t="s">
        <v>81</v>
      </c>
      <c r="I4" s="60" t="s">
        <v>83</v>
      </c>
      <c r="K4" s="60" t="s">
        <v>86</v>
      </c>
      <c r="L4" s="60" t="s">
        <v>85</v>
      </c>
      <c r="N4" s="58" t="s">
        <v>69</v>
      </c>
      <c r="O4" s="60" t="s">
        <v>79</v>
      </c>
      <c r="Q4" s="58" t="s">
        <v>78</v>
      </c>
      <c r="R4" s="60" t="s">
        <v>94</v>
      </c>
    </row>
    <row r="5" spans="1:18" x14ac:dyDescent="0.25">
      <c r="E5" s="64">
        <f>AVERAGE(E9:E1048576)</f>
        <v>20</v>
      </c>
      <c r="F5" s="65">
        <f>SUM(F9:F1048576)</f>
        <v>160</v>
      </c>
      <c r="H5" s="64">
        <f>AVERAGE(H9:H1048576)</f>
        <v>30</v>
      </c>
      <c r="I5" s="65">
        <f>SUM(I9:I1048576)</f>
        <v>20</v>
      </c>
      <c r="K5" s="64">
        <f>AVERAGE(K9:K1048576)</f>
        <v>40</v>
      </c>
      <c r="L5" s="65">
        <f>SUM(L9:L1048576)</f>
        <v>20</v>
      </c>
      <c r="N5" s="66">
        <f>SUM(N9:N1048576)</f>
        <v>1665</v>
      </c>
      <c r="O5" s="66">
        <f>SUM(O9:O1048576)</f>
        <v>277.5</v>
      </c>
      <c r="P5" s="59"/>
      <c r="Q5" s="66">
        <f>SUM(Q9:Q1048576)</f>
        <v>4600</v>
      </c>
      <c r="R5" s="66">
        <f>SUM(R9:R1048576)</f>
        <v>6542.5</v>
      </c>
    </row>
    <row r="8" spans="1:18" s="3" customFormat="1" ht="30" x14ac:dyDescent="0.25">
      <c r="A8" s="3" t="s">
        <v>25</v>
      </c>
      <c r="B8" s="3" t="s">
        <v>26</v>
      </c>
      <c r="C8" s="3" t="s">
        <v>76</v>
      </c>
      <c r="D8"/>
      <c r="E8" s="61" t="s">
        <v>68</v>
      </c>
      <c r="F8" s="61" t="s">
        <v>27</v>
      </c>
      <c r="G8" s="62"/>
      <c r="H8" s="61" t="s">
        <v>82</v>
      </c>
      <c r="I8" s="61" t="s">
        <v>83</v>
      </c>
      <c r="J8" s="62"/>
      <c r="K8" s="61" t="s">
        <v>84</v>
      </c>
      <c r="L8" s="61" t="s">
        <v>85</v>
      </c>
      <c r="M8" s="62"/>
      <c r="N8" s="61" t="s">
        <v>69</v>
      </c>
      <c r="O8" s="61" t="s">
        <v>79</v>
      </c>
      <c r="P8" s="62"/>
      <c r="Q8" s="61" t="s">
        <v>78</v>
      </c>
      <c r="R8" s="61" t="s">
        <v>94</v>
      </c>
    </row>
    <row r="9" spans="1:18" x14ac:dyDescent="0.25">
      <c r="A9" s="33" t="s">
        <v>28</v>
      </c>
      <c r="B9" s="33" t="s">
        <v>29</v>
      </c>
      <c r="C9" s="33" t="s">
        <v>8</v>
      </c>
      <c r="E9" s="41">
        <v>20</v>
      </c>
      <c r="F9" s="52">
        <v>160</v>
      </c>
      <c r="H9" s="41">
        <v>30</v>
      </c>
      <c r="I9" s="52">
        <v>20</v>
      </c>
      <c r="K9" s="41">
        <v>40</v>
      </c>
      <c r="L9" s="52">
        <v>20</v>
      </c>
      <c r="N9" s="41">
        <v>1665</v>
      </c>
      <c r="O9" s="41">
        <v>277.5</v>
      </c>
      <c r="Q9" s="63">
        <f>(E9*F9)+(H9*I9)+(K9*L9)</f>
        <v>4600</v>
      </c>
      <c r="R9" s="63">
        <f>SUM(N9,O9,Q9)</f>
        <v>6542.5</v>
      </c>
    </row>
    <row r="10" spans="1:18" x14ac:dyDescent="0.25">
      <c r="A10" s="33"/>
      <c r="B10" s="33"/>
      <c r="C10" s="33"/>
      <c r="E10" s="41"/>
      <c r="F10" s="52"/>
      <c r="H10" s="41"/>
      <c r="I10" s="52"/>
      <c r="K10" s="41"/>
      <c r="L10" s="52"/>
      <c r="N10" s="41"/>
      <c r="O10" s="41"/>
      <c r="Q10" s="63">
        <f t="shared" ref="Q10:Q33" si="0">(E10*F10)+(H10*I10)+(K10*L10)</f>
        <v>0</v>
      </c>
      <c r="R10" s="63">
        <f t="shared" ref="R10:R33" si="1">SUM(N10,O10,Q10)</f>
        <v>0</v>
      </c>
    </row>
    <row r="11" spans="1:18" x14ac:dyDescent="0.25">
      <c r="A11" s="33"/>
      <c r="B11" s="33"/>
      <c r="C11" s="33"/>
      <c r="E11" s="41"/>
      <c r="F11" s="52"/>
      <c r="H11" s="41"/>
      <c r="I11" s="52"/>
      <c r="K11" s="41"/>
      <c r="L11" s="52"/>
      <c r="N11" s="41"/>
      <c r="O11" s="41"/>
      <c r="Q11" s="63">
        <f t="shared" si="0"/>
        <v>0</v>
      </c>
      <c r="R11" s="63">
        <f t="shared" si="1"/>
        <v>0</v>
      </c>
    </row>
    <row r="12" spans="1:18" x14ac:dyDescent="0.25">
      <c r="A12" s="33"/>
      <c r="B12" s="33"/>
      <c r="C12" s="33"/>
      <c r="E12" s="41"/>
      <c r="F12" s="52"/>
      <c r="H12" s="41"/>
      <c r="I12" s="52"/>
      <c r="K12" s="41"/>
      <c r="L12" s="52"/>
      <c r="N12" s="41"/>
      <c r="O12" s="41"/>
      <c r="Q12" s="63">
        <f t="shared" si="0"/>
        <v>0</v>
      </c>
      <c r="R12" s="63">
        <f t="shared" si="1"/>
        <v>0</v>
      </c>
    </row>
    <row r="13" spans="1:18" x14ac:dyDescent="0.25">
      <c r="A13" s="33"/>
      <c r="B13" s="33"/>
      <c r="C13" s="33"/>
      <c r="E13" s="41"/>
      <c r="F13" s="52"/>
      <c r="H13" s="41"/>
      <c r="I13" s="52"/>
      <c r="K13" s="41"/>
      <c r="L13" s="52"/>
      <c r="N13" s="41"/>
      <c r="O13" s="41"/>
      <c r="Q13" s="63">
        <f t="shared" si="0"/>
        <v>0</v>
      </c>
      <c r="R13" s="63">
        <f t="shared" si="1"/>
        <v>0</v>
      </c>
    </row>
    <row r="14" spans="1:18" x14ac:dyDescent="0.25">
      <c r="A14" s="33"/>
      <c r="B14" s="33"/>
      <c r="C14" s="33"/>
      <c r="E14" s="41"/>
      <c r="F14" s="52"/>
      <c r="H14" s="41"/>
      <c r="I14" s="52"/>
      <c r="K14" s="41"/>
      <c r="L14" s="52"/>
      <c r="N14" s="41"/>
      <c r="O14" s="41"/>
      <c r="Q14" s="63">
        <f t="shared" si="0"/>
        <v>0</v>
      </c>
      <c r="R14" s="63">
        <f t="shared" si="1"/>
        <v>0</v>
      </c>
    </row>
    <row r="15" spans="1:18" x14ac:dyDescent="0.25">
      <c r="A15" s="33"/>
      <c r="B15" s="33"/>
      <c r="C15" s="33"/>
      <c r="E15" s="41"/>
      <c r="F15" s="52"/>
      <c r="H15" s="41"/>
      <c r="I15" s="52"/>
      <c r="K15" s="41"/>
      <c r="L15" s="52"/>
      <c r="N15" s="41"/>
      <c r="O15" s="41"/>
      <c r="Q15" s="63">
        <f t="shared" si="0"/>
        <v>0</v>
      </c>
      <c r="R15" s="63">
        <f t="shared" si="1"/>
        <v>0</v>
      </c>
    </row>
    <row r="16" spans="1:18" x14ac:dyDescent="0.25">
      <c r="A16" s="33"/>
      <c r="B16" s="33"/>
      <c r="C16" s="33"/>
      <c r="E16" s="41"/>
      <c r="F16" s="52"/>
      <c r="H16" s="41"/>
      <c r="I16" s="52"/>
      <c r="K16" s="41"/>
      <c r="L16" s="52"/>
      <c r="N16" s="41"/>
      <c r="O16" s="41"/>
      <c r="Q16" s="63">
        <f t="shared" si="0"/>
        <v>0</v>
      </c>
      <c r="R16" s="63">
        <f t="shared" si="1"/>
        <v>0</v>
      </c>
    </row>
    <row r="17" spans="1:18" x14ac:dyDescent="0.25">
      <c r="A17" s="33"/>
      <c r="B17" s="33"/>
      <c r="C17" s="33"/>
      <c r="E17" s="41"/>
      <c r="F17" s="52"/>
      <c r="H17" s="41"/>
      <c r="I17" s="52"/>
      <c r="K17" s="41"/>
      <c r="L17" s="52"/>
      <c r="N17" s="41"/>
      <c r="O17" s="41"/>
      <c r="Q17" s="63">
        <f t="shared" si="0"/>
        <v>0</v>
      </c>
      <c r="R17" s="63">
        <f t="shared" si="1"/>
        <v>0</v>
      </c>
    </row>
    <row r="18" spans="1:18" x14ac:dyDescent="0.25">
      <c r="A18" s="33"/>
      <c r="B18" s="33"/>
      <c r="C18" s="33"/>
      <c r="E18" s="41"/>
      <c r="F18" s="52"/>
      <c r="H18" s="41"/>
      <c r="I18" s="52"/>
      <c r="K18" s="41"/>
      <c r="L18" s="52"/>
      <c r="N18" s="41"/>
      <c r="O18" s="41"/>
      <c r="Q18" s="63">
        <f t="shared" si="0"/>
        <v>0</v>
      </c>
      <c r="R18" s="63">
        <f t="shared" si="1"/>
        <v>0</v>
      </c>
    </row>
    <row r="19" spans="1:18" x14ac:dyDescent="0.25">
      <c r="A19" s="33"/>
      <c r="B19" s="33"/>
      <c r="C19" s="33"/>
      <c r="E19" s="41"/>
      <c r="F19" s="52"/>
      <c r="H19" s="41"/>
      <c r="I19" s="52"/>
      <c r="K19" s="41"/>
      <c r="L19" s="52"/>
      <c r="N19" s="41"/>
      <c r="O19" s="41"/>
      <c r="Q19" s="63">
        <f t="shared" si="0"/>
        <v>0</v>
      </c>
      <c r="R19" s="63">
        <f t="shared" si="1"/>
        <v>0</v>
      </c>
    </row>
    <row r="20" spans="1:18" x14ac:dyDescent="0.25">
      <c r="A20" s="33"/>
      <c r="B20" s="33"/>
      <c r="C20" s="33"/>
      <c r="E20" s="41"/>
      <c r="F20" s="52"/>
      <c r="H20" s="41"/>
      <c r="I20" s="52"/>
      <c r="K20" s="41"/>
      <c r="L20" s="52"/>
      <c r="N20" s="41"/>
      <c r="O20" s="41"/>
      <c r="Q20" s="63">
        <f t="shared" si="0"/>
        <v>0</v>
      </c>
      <c r="R20" s="63">
        <f t="shared" si="1"/>
        <v>0</v>
      </c>
    </row>
    <row r="21" spans="1:18" x14ac:dyDescent="0.25">
      <c r="A21" s="33"/>
      <c r="B21" s="33"/>
      <c r="C21" s="33"/>
      <c r="E21" s="41"/>
      <c r="F21" s="52"/>
      <c r="H21" s="41"/>
      <c r="I21" s="52"/>
      <c r="K21" s="41"/>
      <c r="L21" s="52"/>
      <c r="N21" s="41"/>
      <c r="O21" s="41"/>
      <c r="Q21" s="63">
        <f t="shared" si="0"/>
        <v>0</v>
      </c>
      <c r="R21" s="63">
        <f t="shared" si="1"/>
        <v>0</v>
      </c>
    </row>
    <row r="22" spans="1:18" x14ac:dyDescent="0.25">
      <c r="A22" s="33"/>
      <c r="B22" s="33"/>
      <c r="C22" s="33"/>
      <c r="E22" s="41"/>
      <c r="F22" s="52"/>
      <c r="H22" s="41"/>
      <c r="I22" s="52"/>
      <c r="K22" s="41"/>
      <c r="L22" s="52"/>
      <c r="N22" s="41"/>
      <c r="O22" s="41"/>
      <c r="Q22" s="63">
        <f t="shared" si="0"/>
        <v>0</v>
      </c>
      <c r="R22" s="63">
        <f t="shared" si="1"/>
        <v>0</v>
      </c>
    </row>
    <row r="23" spans="1:18" x14ac:dyDescent="0.25">
      <c r="A23" s="33"/>
      <c r="B23" s="33"/>
      <c r="C23" s="33"/>
      <c r="E23" s="41"/>
      <c r="F23" s="52"/>
      <c r="H23" s="41"/>
      <c r="I23" s="52"/>
      <c r="K23" s="41"/>
      <c r="L23" s="52"/>
      <c r="N23" s="41"/>
      <c r="O23" s="41"/>
      <c r="Q23" s="63">
        <f t="shared" si="0"/>
        <v>0</v>
      </c>
      <c r="R23" s="63">
        <f t="shared" si="1"/>
        <v>0</v>
      </c>
    </row>
    <row r="24" spans="1:18" x14ac:dyDescent="0.25">
      <c r="A24" s="33"/>
      <c r="B24" s="33"/>
      <c r="C24" s="33"/>
      <c r="E24" s="41"/>
      <c r="F24" s="52"/>
      <c r="H24" s="41"/>
      <c r="I24" s="52"/>
      <c r="K24" s="41"/>
      <c r="L24" s="52"/>
      <c r="N24" s="41"/>
      <c r="O24" s="41"/>
      <c r="Q24" s="63">
        <f t="shared" si="0"/>
        <v>0</v>
      </c>
      <c r="R24" s="63">
        <f t="shared" si="1"/>
        <v>0</v>
      </c>
    </row>
    <row r="25" spans="1:18" x14ac:dyDescent="0.25">
      <c r="A25" s="33"/>
      <c r="B25" s="33"/>
      <c r="C25" s="33"/>
      <c r="E25" s="41"/>
      <c r="F25" s="52"/>
      <c r="H25" s="41"/>
      <c r="I25" s="52"/>
      <c r="K25" s="41"/>
      <c r="L25" s="52"/>
      <c r="N25" s="41"/>
      <c r="O25" s="41"/>
      <c r="Q25" s="63">
        <f t="shared" si="0"/>
        <v>0</v>
      </c>
      <c r="R25" s="63">
        <f t="shared" si="1"/>
        <v>0</v>
      </c>
    </row>
    <row r="26" spans="1:18" x14ac:dyDescent="0.25">
      <c r="A26" s="33"/>
      <c r="B26" s="33"/>
      <c r="C26" s="33"/>
      <c r="E26" s="41"/>
      <c r="F26" s="52"/>
      <c r="H26" s="41"/>
      <c r="I26" s="52"/>
      <c r="K26" s="41"/>
      <c r="L26" s="52"/>
      <c r="N26" s="41"/>
      <c r="O26" s="41"/>
      <c r="Q26" s="63">
        <f t="shared" si="0"/>
        <v>0</v>
      </c>
      <c r="R26" s="63">
        <f t="shared" si="1"/>
        <v>0</v>
      </c>
    </row>
    <row r="27" spans="1:18" x14ac:dyDescent="0.25">
      <c r="A27" s="33"/>
      <c r="B27" s="33"/>
      <c r="C27" s="33"/>
      <c r="E27" s="41"/>
      <c r="F27" s="52"/>
      <c r="H27" s="41"/>
      <c r="I27" s="52"/>
      <c r="K27" s="41"/>
      <c r="L27" s="52"/>
      <c r="N27" s="41"/>
      <c r="O27" s="41"/>
      <c r="Q27" s="63">
        <f t="shared" si="0"/>
        <v>0</v>
      </c>
      <c r="R27" s="63">
        <f t="shared" si="1"/>
        <v>0</v>
      </c>
    </row>
    <row r="28" spans="1:18" x14ac:dyDescent="0.25">
      <c r="A28" s="33"/>
      <c r="B28" s="33"/>
      <c r="C28" s="33"/>
      <c r="E28" s="41"/>
      <c r="F28" s="52"/>
      <c r="H28" s="41"/>
      <c r="I28" s="52"/>
      <c r="K28" s="41"/>
      <c r="L28" s="52"/>
      <c r="N28" s="41"/>
      <c r="O28" s="41"/>
      <c r="Q28" s="63">
        <f t="shared" si="0"/>
        <v>0</v>
      </c>
      <c r="R28" s="63">
        <f t="shared" si="1"/>
        <v>0</v>
      </c>
    </row>
    <row r="29" spans="1:18" x14ac:dyDescent="0.25">
      <c r="A29" s="33"/>
      <c r="B29" s="33"/>
      <c r="C29" s="33"/>
      <c r="E29" s="41"/>
      <c r="F29" s="52"/>
      <c r="H29" s="41"/>
      <c r="I29" s="52"/>
      <c r="K29" s="41"/>
      <c r="L29" s="52"/>
      <c r="N29" s="41"/>
      <c r="O29" s="41"/>
      <c r="Q29" s="63">
        <f t="shared" si="0"/>
        <v>0</v>
      </c>
      <c r="R29" s="63">
        <f t="shared" si="1"/>
        <v>0</v>
      </c>
    </row>
    <row r="30" spans="1:18" x14ac:dyDescent="0.25">
      <c r="A30" s="33"/>
      <c r="B30" s="33"/>
      <c r="C30" s="33"/>
      <c r="E30" s="41"/>
      <c r="F30" s="52"/>
      <c r="H30" s="41"/>
      <c r="I30" s="52"/>
      <c r="K30" s="41"/>
      <c r="L30" s="52"/>
      <c r="N30" s="41"/>
      <c r="O30" s="41"/>
      <c r="Q30" s="63">
        <f t="shared" si="0"/>
        <v>0</v>
      </c>
      <c r="R30" s="63">
        <f t="shared" si="1"/>
        <v>0</v>
      </c>
    </row>
    <row r="31" spans="1:18" x14ac:dyDescent="0.25">
      <c r="A31" s="33"/>
      <c r="B31" s="33"/>
      <c r="C31" s="33"/>
      <c r="E31" s="41"/>
      <c r="F31" s="52"/>
      <c r="H31" s="41"/>
      <c r="I31" s="52"/>
      <c r="K31" s="41"/>
      <c r="L31" s="52"/>
      <c r="N31" s="41"/>
      <c r="O31" s="41"/>
      <c r="Q31" s="63">
        <f t="shared" si="0"/>
        <v>0</v>
      </c>
      <c r="R31" s="63">
        <f t="shared" si="1"/>
        <v>0</v>
      </c>
    </row>
    <row r="32" spans="1:18" x14ac:dyDescent="0.25">
      <c r="A32" s="33"/>
      <c r="B32" s="33"/>
      <c r="C32" s="33"/>
      <c r="E32" s="41"/>
      <c r="F32" s="52"/>
      <c r="H32" s="41"/>
      <c r="I32" s="52"/>
      <c r="K32" s="41"/>
      <c r="L32" s="52"/>
      <c r="N32" s="41"/>
      <c r="O32" s="41"/>
      <c r="Q32" s="63">
        <f t="shared" si="0"/>
        <v>0</v>
      </c>
      <c r="R32" s="63">
        <f t="shared" si="1"/>
        <v>0</v>
      </c>
    </row>
    <row r="33" spans="1:18" x14ac:dyDescent="0.25">
      <c r="A33" s="33"/>
      <c r="B33" s="33"/>
      <c r="C33" s="33"/>
      <c r="E33" s="41"/>
      <c r="F33" s="52"/>
      <c r="H33" s="41"/>
      <c r="I33" s="52"/>
      <c r="K33" s="41"/>
      <c r="L33" s="52"/>
      <c r="N33" s="41"/>
      <c r="O33" s="41"/>
      <c r="Q33" s="63">
        <f t="shared" si="0"/>
        <v>0</v>
      </c>
      <c r="R33" s="63">
        <f t="shared" si="1"/>
        <v>0</v>
      </c>
    </row>
    <row r="34" spans="1:18" x14ac:dyDescent="0.25">
      <c r="A34" s="33"/>
      <c r="B34" s="33"/>
      <c r="C34" s="33"/>
      <c r="E34" s="41"/>
      <c r="F34" s="52"/>
      <c r="H34" s="41"/>
      <c r="I34" s="52"/>
      <c r="K34" s="41"/>
      <c r="L34" s="52"/>
      <c r="N34" s="41"/>
      <c r="O34" s="41"/>
      <c r="Q34" s="63">
        <f t="shared" ref="Q34:Q97" si="2">(E34*F34)+(H34*I34)+(K34*L34)</f>
        <v>0</v>
      </c>
      <c r="R34" s="63">
        <f t="shared" ref="R34:R97" si="3">SUM(N34,O34,Q34)</f>
        <v>0</v>
      </c>
    </row>
    <row r="35" spans="1:18" x14ac:dyDescent="0.25">
      <c r="A35" s="33"/>
      <c r="B35" s="33"/>
      <c r="C35" s="33"/>
      <c r="E35" s="41"/>
      <c r="F35" s="52"/>
      <c r="H35" s="41"/>
      <c r="I35" s="52"/>
      <c r="K35" s="41"/>
      <c r="L35" s="52"/>
      <c r="N35" s="41"/>
      <c r="O35" s="41"/>
      <c r="Q35" s="63">
        <f t="shared" si="2"/>
        <v>0</v>
      </c>
      <c r="R35" s="63">
        <f t="shared" si="3"/>
        <v>0</v>
      </c>
    </row>
    <row r="36" spans="1:18" x14ac:dyDescent="0.25">
      <c r="A36" s="33"/>
      <c r="B36" s="33"/>
      <c r="C36" s="33"/>
      <c r="E36" s="41"/>
      <c r="F36" s="52"/>
      <c r="H36" s="41"/>
      <c r="I36" s="52"/>
      <c r="K36" s="41"/>
      <c r="L36" s="52"/>
      <c r="N36" s="41"/>
      <c r="O36" s="41"/>
      <c r="Q36" s="63">
        <f t="shared" si="2"/>
        <v>0</v>
      </c>
      <c r="R36" s="63">
        <f t="shared" si="3"/>
        <v>0</v>
      </c>
    </row>
    <row r="37" spans="1:18" x14ac:dyDescent="0.25">
      <c r="A37" s="33"/>
      <c r="B37" s="33"/>
      <c r="C37" s="33"/>
      <c r="E37" s="41"/>
      <c r="F37" s="52"/>
      <c r="H37" s="41"/>
      <c r="I37" s="52"/>
      <c r="K37" s="41"/>
      <c r="L37" s="52"/>
      <c r="N37" s="41"/>
      <c r="O37" s="41"/>
      <c r="Q37" s="63">
        <f t="shared" si="2"/>
        <v>0</v>
      </c>
      <c r="R37" s="63">
        <f t="shared" si="3"/>
        <v>0</v>
      </c>
    </row>
    <row r="38" spans="1:18" x14ac:dyDescent="0.25">
      <c r="A38" s="33"/>
      <c r="B38" s="33"/>
      <c r="C38" s="33"/>
      <c r="E38" s="41"/>
      <c r="F38" s="52"/>
      <c r="H38" s="41"/>
      <c r="I38" s="52"/>
      <c r="K38" s="41"/>
      <c r="L38" s="52"/>
      <c r="N38" s="41"/>
      <c r="O38" s="41"/>
      <c r="Q38" s="63">
        <f t="shared" si="2"/>
        <v>0</v>
      </c>
      <c r="R38" s="63">
        <f t="shared" si="3"/>
        <v>0</v>
      </c>
    </row>
    <row r="39" spans="1:18" x14ac:dyDescent="0.25">
      <c r="A39" s="33"/>
      <c r="B39" s="33"/>
      <c r="C39" s="33"/>
      <c r="E39" s="41"/>
      <c r="F39" s="52"/>
      <c r="H39" s="41"/>
      <c r="I39" s="52"/>
      <c r="K39" s="41"/>
      <c r="L39" s="52"/>
      <c r="N39" s="41"/>
      <c r="O39" s="41"/>
      <c r="Q39" s="63">
        <f t="shared" si="2"/>
        <v>0</v>
      </c>
      <c r="R39" s="63">
        <f t="shared" si="3"/>
        <v>0</v>
      </c>
    </row>
    <row r="40" spans="1:18" x14ac:dyDescent="0.25">
      <c r="A40" s="33"/>
      <c r="B40" s="33"/>
      <c r="C40" s="33"/>
      <c r="E40" s="41"/>
      <c r="F40" s="52"/>
      <c r="H40" s="41"/>
      <c r="I40" s="52"/>
      <c r="K40" s="41"/>
      <c r="L40" s="52"/>
      <c r="N40" s="41"/>
      <c r="O40" s="41"/>
      <c r="Q40" s="63">
        <f t="shared" si="2"/>
        <v>0</v>
      </c>
      <c r="R40" s="63">
        <f t="shared" si="3"/>
        <v>0</v>
      </c>
    </row>
    <row r="41" spans="1:18" x14ac:dyDescent="0.25">
      <c r="A41" s="33"/>
      <c r="B41" s="33"/>
      <c r="C41" s="33"/>
      <c r="E41" s="41"/>
      <c r="F41" s="52"/>
      <c r="H41" s="41"/>
      <c r="I41" s="52"/>
      <c r="K41" s="41"/>
      <c r="L41" s="52"/>
      <c r="N41" s="41"/>
      <c r="O41" s="41"/>
      <c r="Q41" s="63">
        <f t="shared" si="2"/>
        <v>0</v>
      </c>
      <c r="R41" s="63">
        <f t="shared" si="3"/>
        <v>0</v>
      </c>
    </row>
    <row r="42" spans="1:18" x14ac:dyDescent="0.25">
      <c r="A42" s="33"/>
      <c r="B42" s="33"/>
      <c r="C42" s="33"/>
      <c r="E42" s="41"/>
      <c r="F42" s="52"/>
      <c r="H42" s="41"/>
      <c r="I42" s="52"/>
      <c r="K42" s="41"/>
      <c r="L42" s="52"/>
      <c r="N42" s="41"/>
      <c r="O42" s="41"/>
      <c r="Q42" s="63">
        <f t="shared" si="2"/>
        <v>0</v>
      </c>
      <c r="R42" s="63">
        <f t="shared" si="3"/>
        <v>0</v>
      </c>
    </row>
    <row r="43" spans="1:18" x14ac:dyDescent="0.25">
      <c r="A43" s="33"/>
      <c r="B43" s="33"/>
      <c r="C43" s="33"/>
      <c r="E43" s="41"/>
      <c r="F43" s="52"/>
      <c r="H43" s="41"/>
      <c r="I43" s="52"/>
      <c r="K43" s="41"/>
      <c r="L43" s="52"/>
      <c r="N43" s="41"/>
      <c r="O43" s="41"/>
      <c r="Q43" s="63">
        <f t="shared" si="2"/>
        <v>0</v>
      </c>
      <c r="R43" s="63">
        <f t="shared" si="3"/>
        <v>0</v>
      </c>
    </row>
    <row r="44" spans="1:18" x14ac:dyDescent="0.25">
      <c r="A44" s="33"/>
      <c r="B44" s="33"/>
      <c r="C44" s="33"/>
      <c r="E44" s="41"/>
      <c r="F44" s="52"/>
      <c r="H44" s="41"/>
      <c r="I44" s="52"/>
      <c r="K44" s="41"/>
      <c r="L44" s="52"/>
      <c r="N44" s="41"/>
      <c r="O44" s="41"/>
      <c r="Q44" s="63">
        <f t="shared" si="2"/>
        <v>0</v>
      </c>
      <c r="R44" s="63">
        <f t="shared" si="3"/>
        <v>0</v>
      </c>
    </row>
    <row r="45" spans="1:18" x14ac:dyDescent="0.25">
      <c r="A45" s="33"/>
      <c r="B45" s="33"/>
      <c r="C45" s="33"/>
      <c r="E45" s="41"/>
      <c r="F45" s="52"/>
      <c r="H45" s="41"/>
      <c r="I45" s="52"/>
      <c r="K45" s="41"/>
      <c r="L45" s="52"/>
      <c r="N45" s="41"/>
      <c r="O45" s="41"/>
      <c r="Q45" s="63">
        <f t="shared" si="2"/>
        <v>0</v>
      </c>
      <c r="R45" s="63">
        <f t="shared" si="3"/>
        <v>0</v>
      </c>
    </row>
    <row r="46" spans="1:18" x14ac:dyDescent="0.25">
      <c r="A46" s="33"/>
      <c r="B46" s="33"/>
      <c r="C46" s="33"/>
      <c r="E46" s="41"/>
      <c r="F46" s="52"/>
      <c r="H46" s="41"/>
      <c r="I46" s="52"/>
      <c r="K46" s="41"/>
      <c r="L46" s="52"/>
      <c r="N46" s="41"/>
      <c r="O46" s="41"/>
      <c r="Q46" s="63">
        <f t="shared" si="2"/>
        <v>0</v>
      </c>
      <c r="R46" s="63">
        <f t="shared" si="3"/>
        <v>0</v>
      </c>
    </row>
    <row r="47" spans="1:18" x14ac:dyDescent="0.25">
      <c r="A47" s="33"/>
      <c r="B47" s="33"/>
      <c r="C47" s="33"/>
      <c r="E47" s="41"/>
      <c r="F47" s="52"/>
      <c r="H47" s="41"/>
      <c r="I47" s="52"/>
      <c r="K47" s="41"/>
      <c r="L47" s="52"/>
      <c r="N47" s="41"/>
      <c r="O47" s="41"/>
      <c r="Q47" s="63">
        <f t="shared" si="2"/>
        <v>0</v>
      </c>
      <c r="R47" s="63">
        <f t="shared" si="3"/>
        <v>0</v>
      </c>
    </row>
    <row r="48" spans="1:18" x14ac:dyDescent="0.25">
      <c r="A48" s="33"/>
      <c r="B48" s="33"/>
      <c r="C48" s="33"/>
      <c r="E48" s="41"/>
      <c r="F48" s="52"/>
      <c r="H48" s="41"/>
      <c r="I48" s="52"/>
      <c r="K48" s="41"/>
      <c r="L48" s="52"/>
      <c r="N48" s="41"/>
      <c r="O48" s="41"/>
      <c r="Q48" s="63">
        <f t="shared" si="2"/>
        <v>0</v>
      </c>
      <c r="R48" s="63">
        <f t="shared" si="3"/>
        <v>0</v>
      </c>
    </row>
    <row r="49" spans="1:18" x14ac:dyDescent="0.25">
      <c r="A49" s="33"/>
      <c r="B49" s="33"/>
      <c r="C49" s="33"/>
      <c r="E49" s="41"/>
      <c r="F49" s="52"/>
      <c r="H49" s="41"/>
      <c r="I49" s="52"/>
      <c r="K49" s="41"/>
      <c r="L49" s="52"/>
      <c r="N49" s="41"/>
      <c r="O49" s="41"/>
      <c r="Q49" s="63">
        <f t="shared" si="2"/>
        <v>0</v>
      </c>
      <c r="R49" s="63">
        <f t="shared" si="3"/>
        <v>0</v>
      </c>
    </row>
    <row r="50" spans="1:18" x14ac:dyDescent="0.25">
      <c r="A50" s="33"/>
      <c r="B50" s="33"/>
      <c r="C50" s="33"/>
      <c r="E50" s="41"/>
      <c r="F50" s="52"/>
      <c r="H50" s="41"/>
      <c r="I50" s="52"/>
      <c r="K50" s="41"/>
      <c r="L50" s="52"/>
      <c r="N50" s="41"/>
      <c r="O50" s="41"/>
      <c r="Q50" s="63">
        <f t="shared" si="2"/>
        <v>0</v>
      </c>
      <c r="R50" s="63">
        <f t="shared" si="3"/>
        <v>0</v>
      </c>
    </row>
    <row r="51" spans="1:18" x14ac:dyDescent="0.25">
      <c r="A51" s="33"/>
      <c r="B51" s="33"/>
      <c r="C51" s="33"/>
      <c r="E51" s="41"/>
      <c r="F51" s="52"/>
      <c r="H51" s="41"/>
      <c r="I51" s="52"/>
      <c r="K51" s="41"/>
      <c r="L51" s="52"/>
      <c r="N51" s="41"/>
      <c r="O51" s="41"/>
      <c r="Q51" s="63">
        <f t="shared" si="2"/>
        <v>0</v>
      </c>
      <c r="R51" s="63">
        <f t="shared" si="3"/>
        <v>0</v>
      </c>
    </row>
    <row r="52" spans="1:18" x14ac:dyDescent="0.25">
      <c r="A52" s="33"/>
      <c r="B52" s="33"/>
      <c r="C52" s="33"/>
      <c r="E52" s="41"/>
      <c r="F52" s="52"/>
      <c r="H52" s="41"/>
      <c r="I52" s="52"/>
      <c r="K52" s="41"/>
      <c r="L52" s="52"/>
      <c r="N52" s="41"/>
      <c r="O52" s="41"/>
      <c r="Q52" s="63">
        <f t="shared" si="2"/>
        <v>0</v>
      </c>
      <c r="R52" s="63">
        <f t="shared" si="3"/>
        <v>0</v>
      </c>
    </row>
    <row r="53" spans="1:18" x14ac:dyDescent="0.25">
      <c r="A53" s="33"/>
      <c r="B53" s="33"/>
      <c r="C53" s="33"/>
      <c r="E53" s="41"/>
      <c r="F53" s="52"/>
      <c r="H53" s="41"/>
      <c r="I53" s="52"/>
      <c r="K53" s="41"/>
      <c r="L53" s="52"/>
      <c r="N53" s="41"/>
      <c r="O53" s="41"/>
      <c r="Q53" s="63">
        <f t="shared" si="2"/>
        <v>0</v>
      </c>
      <c r="R53" s="63">
        <f t="shared" si="3"/>
        <v>0</v>
      </c>
    </row>
    <row r="54" spans="1:18" x14ac:dyDescent="0.25">
      <c r="A54" s="33"/>
      <c r="B54" s="33"/>
      <c r="C54" s="33"/>
      <c r="E54" s="41"/>
      <c r="F54" s="52"/>
      <c r="H54" s="41"/>
      <c r="I54" s="52"/>
      <c r="K54" s="41"/>
      <c r="L54" s="52"/>
      <c r="N54" s="41"/>
      <c r="O54" s="41"/>
      <c r="Q54" s="63">
        <f t="shared" si="2"/>
        <v>0</v>
      </c>
      <c r="R54" s="63">
        <f t="shared" si="3"/>
        <v>0</v>
      </c>
    </row>
    <row r="55" spans="1:18" x14ac:dyDescent="0.25">
      <c r="A55" s="33"/>
      <c r="B55" s="33"/>
      <c r="C55" s="33"/>
      <c r="E55" s="41"/>
      <c r="F55" s="52"/>
      <c r="H55" s="41"/>
      <c r="I55" s="52"/>
      <c r="K55" s="41"/>
      <c r="L55" s="52"/>
      <c r="N55" s="41"/>
      <c r="O55" s="41"/>
      <c r="Q55" s="63">
        <f t="shared" si="2"/>
        <v>0</v>
      </c>
      <c r="R55" s="63">
        <f t="shared" si="3"/>
        <v>0</v>
      </c>
    </row>
    <row r="56" spans="1:18" x14ac:dyDescent="0.25">
      <c r="A56" s="33"/>
      <c r="B56" s="33"/>
      <c r="C56" s="33"/>
      <c r="E56" s="41"/>
      <c r="F56" s="52"/>
      <c r="H56" s="41"/>
      <c r="I56" s="52"/>
      <c r="K56" s="41"/>
      <c r="L56" s="52"/>
      <c r="N56" s="41"/>
      <c r="O56" s="41"/>
      <c r="Q56" s="63">
        <f t="shared" si="2"/>
        <v>0</v>
      </c>
      <c r="R56" s="63">
        <f t="shared" si="3"/>
        <v>0</v>
      </c>
    </row>
    <row r="57" spans="1:18" x14ac:dyDescent="0.25">
      <c r="A57" s="33"/>
      <c r="B57" s="33"/>
      <c r="C57" s="33"/>
      <c r="E57" s="41"/>
      <c r="F57" s="52"/>
      <c r="H57" s="41"/>
      <c r="I57" s="52"/>
      <c r="K57" s="41"/>
      <c r="L57" s="52"/>
      <c r="N57" s="41"/>
      <c r="O57" s="41"/>
      <c r="Q57" s="63">
        <f t="shared" si="2"/>
        <v>0</v>
      </c>
      <c r="R57" s="63">
        <f t="shared" si="3"/>
        <v>0</v>
      </c>
    </row>
    <row r="58" spans="1:18" x14ac:dyDescent="0.25">
      <c r="A58" s="33"/>
      <c r="B58" s="33"/>
      <c r="C58" s="33"/>
      <c r="E58" s="41"/>
      <c r="F58" s="52"/>
      <c r="H58" s="41"/>
      <c r="I58" s="52"/>
      <c r="K58" s="41"/>
      <c r="L58" s="52"/>
      <c r="N58" s="41"/>
      <c r="O58" s="41"/>
      <c r="Q58" s="63">
        <f t="shared" si="2"/>
        <v>0</v>
      </c>
      <c r="R58" s="63">
        <f t="shared" si="3"/>
        <v>0</v>
      </c>
    </row>
    <row r="59" spans="1:18" x14ac:dyDescent="0.25">
      <c r="A59" s="33"/>
      <c r="B59" s="33"/>
      <c r="C59" s="33"/>
      <c r="E59" s="41"/>
      <c r="F59" s="52"/>
      <c r="H59" s="41"/>
      <c r="I59" s="52"/>
      <c r="K59" s="41"/>
      <c r="L59" s="52"/>
      <c r="N59" s="41"/>
      <c r="O59" s="41"/>
      <c r="Q59" s="63">
        <f t="shared" si="2"/>
        <v>0</v>
      </c>
      <c r="R59" s="63">
        <f t="shared" si="3"/>
        <v>0</v>
      </c>
    </row>
    <row r="60" spans="1:18" x14ac:dyDescent="0.25">
      <c r="A60" s="33"/>
      <c r="B60" s="33"/>
      <c r="C60" s="33"/>
      <c r="E60" s="41"/>
      <c r="F60" s="52"/>
      <c r="H60" s="41"/>
      <c r="I60" s="52"/>
      <c r="K60" s="41"/>
      <c r="L60" s="52"/>
      <c r="N60" s="41"/>
      <c r="O60" s="41"/>
      <c r="Q60" s="63">
        <f t="shared" si="2"/>
        <v>0</v>
      </c>
      <c r="R60" s="63">
        <f t="shared" si="3"/>
        <v>0</v>
      </c>
    </row>
    <row r="61" spans="1:18" x14ac:dyDescent="0.25">
      <c r="A61" s="33"/>
      <c r="B61" s="33"/>
      <c r="C61" s="33"/>
      <c r="E61" s="41"/>
      <c r="F61" s="52"/>
      <c r="H61" s="41"/>
      <c r="I61" s="52"/>
      <c r="K61" s="41"/>
      <c r="L61" s="52"/>
      <c r="N61" s="41"/>
      <c r="O61" s="41"/>
      <c r="Q61" s="63">
        <f t="shared" si="2"/>
        <v>0</v>
      </c>
      <c r="R61" s="63">
        <f t="shared" si="3"/>
        <v>0</v>
      </c>
    </row>
    <row r="62" spans="1:18" x14ac:dyDescent="0.25">
      <c r="A62" s="33"/>
      <c r="B62" s="33"/>
      <c r="C62" s="33"/>
      <c r="E62" s="41"/>
      <c r="F62" s="52"/>
      <c r="H62" s="41"/>
      <c r="I62" s="52"/>
      <c r="K62" s="41"/>
      <c r="L62" s="52"/>
      <c r="N62" s="41"/>
      <c r="O62" s="41"/>
      <c r="Q62" s="63">
        <f t="shared" si="2"/>
        <v>0</v>
      </c>
      <c r="R62" s="63">
        <f t="shared" si="3"/>
        <v>0</v>
      </c>
    </row>
    <row r="63" spans="1:18" x14ac:dyDescent="0.25">
      <c r="A63" s="33"/>
      <c r="B63" s="33"/>
      <c r="C63" s="33"/>
      <c r="E63" s="41"/>
      <c r="F63" s="52"/>
      <c r="H63" s="41"/>
      <c r="I63" s="52"/>
      <c r="K63" s="41"/>
      <c r="L63" s="52"/>
      <c r="N63" s="41"/>
      <c r="O63" s="41"/>
      <c r="Q63" s="63">
        <f t="shared" si="2"/>
        <v>0</v>
      </c>
      <c r="R63" s="63">
        <f t="shared" si="3"/>
        <v>0</v>
      </c>
    </row>
    <row r="64" spans="1:18" x14ac:dyDescent="0.25">
      <c r="A64" s="33"/>
      <c r="B64" s="33"/>
      <c r="C64" s="33"/>
      <c r="E64" s="41"/>
      <c r="F64" s="52"/>
      <c r="H64" s="41"/>
      <c r="I64" s="52"/>
      <c r="K64" s="41"/>
      <c r="L64" s="52"/>
      <c r="N64" s="41"/>
      <c r="O64" s="41"/>
      <c r="Q64" s="63">
        <f t="shared" si="2"/>
        <v>0</v>
      </c>
      <c r="R64" s="63">
        <f t="shared" si="3"/>
        <v>0</v>
      </c>
    </row>
    <row r="65" spans="1:18" x14ac:dyDescent="0.25">
      <c r="A65" s="33"/>
      <c r="B65" s="33"/>
      <c r="C65" s="33"/>
      <c r="E65" s="41"/>
      <c r="F65" s="52"/>
      <c r="H65" s="41"/>
      <c r="I65" s="52"/>
      <c r="K65" s="41"/>
      <c r="L65" s="52"/>
      <c r="N65" s="41"/>
      <c r="O65" s="41"/>
      <c r="Q65" s="63">
        <f t="shared" si="2"/>
        <v>0</v>
      </c>
      <c r="R65" s="63">
        <f t="shared" si="3"/>
        <v>0</v>
      </c>
    </row>
    <row r="66" spans="1:18" x14ac:dyDescent="0.25">
      <c r="A66" s="33"/>
      <c r="B66" s="33"/>
      <c r="C66" s="33"/>
      <c r="E66" s="41"/>
      <c r="F66" s="52"/>
      <c r="H66" s="41"/>
      <c r="I66" s="52"/>
      <c r="K66" s="41"/>
      <c r="L66" s="52"/>
      <c r="N66" s="41"/>
      <c r="O66" s="41"/>
      <c r="Q66" s="63">
        <f t="shared" si="2"/>
        <v>0</v>
      </c>
      <c r="R66" s="63">
        <f t="shared" si="3"/>
        <v>0</v>
      </c>
    </row>
    <row r="67" spans="1:18" x14ac:dyDescent="0.25">
      <c r="A67" s="33"/>
      <c r="B67" s="33"/>
      <c r="C67" s="33"/>
      <c r="E67" s="41"/>
      <c r="F67" s="52"/>
      <c r="H67" s="41"/>
      <c r="I67" s="52"/>
      <c r="K67" s="41"/>
      <c r="L67" s="52"/>
      <c r="N67" s="41"/>
      <c r="O67" s="41"/>
      <c r="Q67" s="63">
        <f t="shared" si="2"/>
        <v>0</v>
      </c>
      <c r="R67" s="63">
        <f t="shared" si="3"/>
        <v>0</v>
      </c>
    </row>
    <row r="68" spans="1:18" x14ac:dyDescent="0.25">
      <c r="A68" s="33"/>
      <c r="B68" s="33"/>
      <c r="C68" s="33"/>
      <c r="E68" s="41"/>
      <c r="F68" s="52"/>
      <c r="H68" s="41"/>
      <c r="I68" s="52"/>
      <c r="K68" s="41"/>
      <c r="L68" s="52"/>
      <c r="N68" s="41"/>
      <c r="O68" s="41"/>
      <c r="Q68" s="63">
        <f t="shared" si="2"/>
        <v>0</v>
      </c>
      <c r="R68" s="63">
        <f t="shared" si="3"/>
        <v>0</v>
      </c>
    </row>
    <row r="69" spans="1:18" x14ac:dyDescent="0.25">
      <c r="A69" s="33"/>
      <c r="B69" s="33"/>
      <c r="C69" s="33"/>
      <c r="E69" s="41"/>
      <c r="F69" s="52"/>
      <c r="H69" s="41"/>
      <c r="I69" s="52"/>
      <c r="K69" s="41"/>
      <c r="L69" s="52"/>
      <c r="N69" s="41"/>
      <c r="O69" s="41"/>
      <c r="Q69" s="63">
        <f t="shared" si="2"/>
        <v>0</v>
      </c>
      <c r="R69" s="63">
        <f t="shared" si="3"/>
        <v>0</v>
      </c>
    </row>
    <row r="70" spans="1:18" x14ac:dyDescent="0.25">
      <c r="A70" s="33"/>
      <c r="B70" s="33"/>
      <c r="C70" s="33"/>
      <c r="E70" s="41"/>
      <c r="F70" s="52"/>
      <c r="H70" s="41"/>
      <c r="I70" s="52"/>
      <c r="K70" s="41"/>
      <c r="L70" s="52"/>
      <c r="N70" s="41"/>
      <c r="O70" s="41"/>
      <c r="Q70" s="63">
        <f t="shared" si="2"/>
        <v>0</v>
      </c>
      <c r="R70" s="63">
        <f t="shared" si="3"/>
        <v>0</v>
      </c>
    </row>
    <row r="71" spans="1:18" x14ac:dyDescent="0.25">
      <c r="A71" s="33"/>
      <c r="B71" s="33"/>
      <c r="C71" s="33"/>
      <c r="E71" s="41"/>
      <c r="F71" s="52"/>
      <c r="H71" s="41"/>
      <c r="I71" s="52"/>
      <c r="K71" s="41"/>
      <c r="L71" s="52"/>
      <c r="N71" s="41"/>
      <c r="O71" s="41"/>
      <c r="Q71" s="63">
        <f t="shared" si="2"/>
        <v>0</v>
      </c>
      <c r="R71" s="63">
        <f t="shared" si="3"/>
        <v>0</v>
      </c>
    </row>
    <row r="72" spans="1:18" x14ac:dyDescent="0.25">
      <c r="A72" s="33"/>
      <c r="B72" s="33"/>
      <c r="C72" s="33"/>
      <c r="E72" s="41"/>
      <c r="F72" s="52"/>
      <c r="H72" s="41"/>
      <c r="I72" s="52"/>
      <c r="K72" s="41"/>
      <c r="L72" s="52"/>
      <c r="N72" s="41"/>
      <c r="O72" s="41"/>
      <c r="Q72" s="63">
        <f t="shared" si="2"/>
        <v>0</v>
      </c>
      <c r="R72" s="63">
        <f t="shared" si="3"/>
        <v>0</v>
      </c>
    </row>
    <row r="73" spans="1:18" x14ac:dyDescent="0.25">
      <c r="A73" s="33"/>
      <c r="B73" s="33"/>
      <c r="C73" s="33"/>
      <c r="E73" s="41"/>
      <c r="F73" s="52"/>
      <c r="H73" s="41"/>
      <c r="I73" s="52"/>
      <c r="K73" s="41"/>
      <c r="L73" s="52"/>
      <c r="N73" s="41"/>
      <c r="O73" s="41"/>
      <c r="Q73" s="63">
        <f t="shared" si="2"/>
        <v>0</v>
      </c>
      <c r="R73" s="63">
        <f t="shared" si="3"/>
        <v>0</v>
      </c>
    </row>
    <row r="74" spans="1:18" x14ac:dyDescent="0.25">
      <c r="A74" s="33"/>
      <c r="B74" s="33"/>
      <c r="C74" s="33"/>
      <c r="E74" s="41"/>
      <c r="F74" s="52"/>
      <c r="H74" s="41"/>
      <c r="I74" s="52"/>
      <c r="K74" s="41"/>
      <c r="L74" s="52"/>
      <c r="N74" s="41"/>
      <c r="O74" s="41"/>
      <c r="Q74" s="63">
        <f t="shared" si="2"/>
        <v>0</v>
      </c>
      <c r="R74" s="63">
        <f t="shared" si="3"/>
        <v>0</v>
      </c>
    </row>
    <row r="75" spans="1:18" x14ac:dyDescent="0.25">
      <c r="A75" s="33"/>
      <c r="B75" s="33"/>
      <c r="C75" s="33"/>
      <c r="E75" s="41"/>
      <c r="F75" s="52"/>
      <c r="H75" s="41"/>
      <c r="I75" s="52"/>
      <c r="K75" s="41"/>
      <c r="L75" s="52"/>
      <c r="N75" s="41"/>
      <c r="O75" s="41"/>
      <c r="Q75" s="63">
        <f t="shared" si="2"/>
        <v>0</v>
      </c>
      <c r="R75" s="63">
        <f t="shared" si="3"/>
        <v>0</v>
      </c>
    </row>
    <row r="76" spans="1:18" x14ac:dyDescent="0.25">
      <c r="A76" s="33"/>
      <c r="B76" s="33"/>
      <c r="C76" s="33"/>
      <c r="E76" s="41"/>
      <c r="F76" s="52"/>
      <c r="H76" s="41"/>
      <c r="I76" s="52"/>
      <c r="K76" s="41"/>
      <c r="L76" s="52"/>
      <c r="N76" s="41"/>
      <c r="O76" s="41"/>
      <c r="Q76" s="63">
        <f t="shared" si="2"/>
        <v>0</v>
      </c>
      <c r="R76" s="63">
        <f t="shared" si="3"/>
        <v>0</v>
      </c>
    </row>
    <row r="77" spans="1:18" x14ac:dyDescent="0.25">
      <c r="A77" s="33"/>
      <c r="B77" s="33"/>
      <c r="C77" s="33"/>
      <c r="E77" s="41"/>
      <c r="F77" s="52"/>
      <c r="H77" s="41"/>
      <c r="I77" s="52"/>
      <c r="K77" s="41"/>
      <c r="L77" s="52"/>
      <c r="N77" s="41"/>
      <c r="O77" s="41"/>
      <c r="Q77" s="63">
        <f t="shared" si="2"/>
        <v>0</v>
      </c>
      <c r="R77" s="63">
        <f t="shared" si="3"/>
        <v>0</v>
      </c>
    </row>
    <row r="78" spans="1:18" x14ac:dyDescent="0.25">
      <c r="A78" s="33"/>
      <c r="B78" s="33"/>
      <c r="C78" s="33"/>
      <c r="E78" s="41"/>
      <c r="F78" s="52"/>
      <c r="H78" s="41"/>
      <c r="I78" s="52"/>
      <c r="K78" s="41"/>
      <c r="L78" s="52"/>
      <c r="N78" s="41"/>
      <c r="O78" s="41"/>
      <c r="Q78" s="63">
        <f t="shared" si="2"/>
        <v>0</v>
      </c>
      <c r="R78" s="63">
        <f t="shared" si="3"/>
        <v>0</v>
      </c>
    </row>
    <row r="79" spans="1:18" x14ac:dyDescent="0.25">
      <c r="A79" s="33"/>
      <c r="B79" s="33"/>
      <c r="C79" s="33"/>
      <c r="E79" s="41"/>
      <c r="F79" s="52"/>
      <c r="H79" s="41"/>
      <c r="I79" s="52"/>
      <c r="K79" s="41"/>
      <c r="L79" s="52"/>
      <c r="N79" s="41"/>
      <c r="O79" s="41"/>
      <c r="Q79" s="63">
        <f t="shared" si="2"/>
        <v>0</v>
      </c>
      <c r="R79" s="63">
        <f t="shared" si="3"/>
        <v>0</v>
      </c>
    </row>
    <row r="80" spans="1:18" x14ac:dyDescent="0.25">
      <c r="A80" s="33"/>
      <c r="B80" s="33"/>
      <c r="C80" s="33"/>
      <c r="E80" s="41"/>
      <c r="F80" s="52"/>
      <c r="H80" s="41"/>
      <c r="I80" s="52"/>
      <c r="K80" s="41"/>
      <c r="L80" s="52"/>
      <c r="N80" s="41"/>
      <c r="O80" s="41"/>
      <c r="Q80" s="63">
        <f t="shared" si="2"/>
        <v>0</v>
      </c>
      <c r="R80" s="63">
        <f t="shared" si="3"/>
        <v>0</v>
      </c>
    </row>
    <row r="81" spans="1:18" x14ac:dyDescent="0.25">
      <c r="A81" s="33"/>
      <c r="B81" s="33"/>
      <c r="C81" s="33"/>
      <c r="E81" s="41"/>
      <c r="F81" s="52"/>
      <c r="H81" s="41"/>
      <c r="I81" s="52"/>
      <c r="K81" s="41"/>
      <c r="L81" s="52"/>
      <c r="N81" s="41"/>
      <c r="O81" s="41"/>
      <c r="Q81" s="63">
        <f t="shared" si="2"/>
        <v>0</v>
      </c>
      <c r="R81" s="63">
        <f t="shared" si="3"/>
        <v>0</v>
      </c>
    </row>
    <row r="82" spans="1:18" x14ac:dyDescent="0.25">
      <c r="A82" s="33"/>
      <c r="B82" s="33"/>
      <c r="C82" s="33"/>
      <c r="E82" s="41"/>
      <c r="F82" s="52"/>
      <c r="H82" s="41"/>
      <c r="I82" s="52"/>
      <c r="K82" s="41"/>
      <c r="L82" s="52"/>
      <c r="N82" s="41"/>
      <c r="O82" s="41"/>
      <c r="Q82" s="63">
        <f t="shared" si="2"/>
        <v>0</v>
      </c>
      <c r="R82" s="63">
        <f t="shared" si="3"/>
        <v>0</v>
      </c>
    </row>
    <row r="83" spans="1:18" x14ac:dyDescent="0.25">
      <c r="A83" s="33"/>
      <c r="B83" s="33"/>
      <c r="C83" s="33"/>
      <c r="E83" s="41"/>
      <c r="F83" s="52"/>
      <c r="H83" s="41"/>
      <c r="I83" s="52"/>
      <c r="K83" s="41"/>
      <c r="L83" s="52"/>
      <c r="N83" s="41"/>
      <c r="O83" s="41"/>
      <c r="Q83" s="63">
        <f t="shared" si="2"/>
        <v>0</v>
      </c>
      <c r="R83" s="63">
        <f t="shared" si="3"/>
        <v>0</v>
      </c>
    </row>
    <row r="84" spans="1:18" x14ac:dyDescent="0.25">
      <c r="A84" s="33"/>
      <c r="B84" s="33"/>
      <c r="C84" s="33"/>
      <c r="E84" s="41"/>
      <c r="F84" s="52"/>
      <c r="H84" s="41"/>
      <c r="I84" s="52"/>
      <c r="K84" s="41"/>
      <c r="L84" s="52"/>
      <c r="N84" s="41"/>
      <c r="O84" s="41"/>
      <c r="Q84" s="63">
        <f t="shared" si="2"/>
        <v>0</v>
      </c>
      <c r="R84" s="63">
        <f t="shared" si="3"/>
        <v>0</v>
      </c>
    </row>
    <row r="85" spans="1:18" x14ac:dyDescent="0.25">
      <c r="A85" s="33"/>
      <c r="B85" s="33"/>
      <c r="C85" s="33"/>
      <c r="E85" s="41"/>
      <c r="F85" s="52"/>
      <c r="H85" s="41"/>
      <c r="I85" s="52"/>
      <c r="K85" s="41"/>
      <c r="L85" s="52"/>
      <c r="N85" s="41"/>
      <c r="O85" s="41"/>
      <c r="Q85" s="63">
        <f t="shared" si="2"/>
        <v>0</v>
      </c>
      <c r="R85" s="63">
        <f t="shared" si="3"/>
        <v>0</v>
      </c>
    </row>
    <row r="86" spans="1:18" x14ac:dyDescent="0.25">
      <c r="A86" s="33"/>
      <c r="B86" s="33"/>
      <c r="C86" s="33"/>
      <c r="E86" s="41"/>
      <c r="F86" s="52"/>
      <c r="H86" s="41"/>
      <c r="I86" s="52"/>
      <c r="K86" s="41"/>
      <c r="L86" s="52"/>
      <c r="N86" s="41"/>
      <c r="O86" s="41"/>
      <c r="Q86" s="63">
        <f t="shared" si="2"/>
        <v>0</v>
      </c>
      <c r="R86" s="63">
        <f t="shared" si="3"/>
        <v>0</v>
      </c>
    </row>
    <row r="87" spans="1:18" x14ac:dyDescent="0.25">
      <c r="A87" s="33"/>
      <c r="B87" s="33"/>
      <c r="C87" s="33"/>
      <c r="E87" s="41"/>
      <c r="F87" s="52"/>
      <c r="H87" s="41"/>
      <c r="I87" s="52"/>
      <c r="K87" s="41"/>
      <c r="L87" s="52"/>
      <c r="N87" s="41"/>
      <c r="O87" s="41"/>
      <c r="Q87" s="63">
        <f t="shared" si="2"/>
        <v>0</v>
      </c>
      <c r="R87" s="63">
        <f t="shared" si="3"/>
        <v>0</v>
      </c>
    </row>
    <row r="88" spans="1:18" x14ac:dyDescent="0.25">
      <c r="A88" s="33"/>
      <c r="B88" s="33"/>
      <c r="C88" s="33"/>
      <c r="E88" s="41"/>
      <c r="F88" s="52"/>
      <c r="H88" s="41"/>
      <c r="I88" s="52"/>
      <c r="K88" s="41"/>
      <c r="L88" s="52"/>
      <c r="N88" s="41"/>
      <c r="O88" s="41"/>
      <c r="Q88" s="63">
        <f t="shared" si="2"/>
        <v>0</v>
      </c>
      <c r="R88" s="63">
        <f t="shared" si="3"/>
        <v>0</v>
      </c>
    </row>
    <row r="89" spans="1:18" x14ac:dyDescent="0.25">
      <c r="A89" s="33"/>
      <c r="B89" s="33"/>
      <c r="C89" s="33"/>
      <c r="E89" s="41"/>
      <c r="F89" s="52"/>
      <c r="H89" s="41"/>
      <c r="I89" s="52"/>
      <c r="K89" s="41"/>
      <c r="L89" s="52"/>
      <c r="N89" s="41"/>
      <c r="O89" s="41"/>
      <c r="Q89" s="63">
        <f t="shared" si="2"/>
        <v>0</v>
      </c>
      <c r="R89" s="63">
        <f t="shared" si="3"/>
        <v>0</v>
      </c>
    </row>
    <row r="90" spans="1:18" x14ac:dyDescent="0.25">
      <c r="A90" s="33"/>
      <c r="B90" s="33"/>
      <c r="C90" s="33"/>
      <c r="E90" s="41"/>
      <c r="F90" s="52"/>
      <c r="H90" s="41"/>
      <c r="I90" s="52"/>
      <c r="K90" s="41"/>
      <c r="L90" s="52"/>
      <c r="N90" s="41"/>
      <c r="O90" s="41"/>
      <c r="Q90" s="63">
        <f t="shared" si="2"/>
        <v>0</v>
      </c>
      <c r="R90" s="63">
        <f t="shared" si="3"/>
        <v>0</v>
      </c>
    </row>
    <row r="91" spans="1:18" x14ac:dyDescent="0.25">
      <c r="A91" s="33"/>
      <c r="B91" s="33"/>
      <c r="C91" s="33"/>
      <c r="E91" s="41"/>
      <c r="F91" s="52"/>
      <c r="H91" s="41"/>
      <c r="I91" s="52"/>
      <c r="K91" s="41"/>
      <c r="L91" s="52"/>
      <c r="N91" s="41"/>
      <c r="O91" s="41"/>
      <c r="Q91" s="63">
        <f t="shared" si="2"/>
        <v>0</v>
      </c>
      <c r="R91" s="63">
        <f t="shared" si="3"/>
        <v>0</v>
      </c>
    </row>
    <row r="92" spans="1:18" x14ac:dyDescent="0.25">
      <c r="A92" s="33"/>
      <c r="B92" s="33"/>
      <c r="C92" s="33"/>
      <c r="E92" s="41"/>
      <c r="F92" s="52"/>
      <c r="H92" s="41"/>
      <c r="I92" s="52"/>
      <c r="K92" s="41"/>
      <c r="L92" s="52"/>
      <c r="N92" s="41"/>
      <c r="O92" s="41"/>
      <c r="Q92" s="63">
        <f t="shared" si="2"/>
        <v>0</v>
      </c>
      <c r="R92" s="63">
        <f t="shared" si="3"/>
        <v>0</v>
      </c>
    </row>
    <row r="93" spans="1:18" x14ac:dyDescent="0.25">
      <c r="A93" s="33"/>
      <c r="B93" s="33"/>
      <c r="C93" s="33"/>
      <c r="E93" s="41"/>
      <c r="F93" s="52"/>
      <c r="H93" s="41"/>
      <c r="I93" s="52"/>
      <c r="K93" s="41"/>
      <c r="L93" s="52"/>
      <c r="N93" s="41"/>
      <c r="O93" s="41"/>
      <c r="Q93" s="63">
        <f t="shared" si="2"/>
        <v>0</v>
      </c>
      <c r="R93" s="63">
        <f t="shared" si="3"/>
        <v>0</v>
      </c>
    </row>
    <row r="94" spans="1:18" x14ac:dyDescent="0.25">
      <c r="A94" s="33"/>
      <c r="B94" s="33"/>
      <c r="C94" s="33"/>
      <c r="E94" s="41"/>
      <c r="F94" s="52"/>
      <c r="H94" s="41"/>
      <c r="I94" s="52"/>
      <c r="K94" s="41"/>
      <c r="L94" s="52"/>
      <c r="N94" s="41"/>
      <c r="O94" s="41"/>
      <c r="Q94" s="63">
        <f t="shared" si="2"/>
        <v>0</v>
      </c>
      <c r="R94" s="63">
        <f t="shared" si="3"/>
        <v>0</v>
      </c>
    </row>
    <row r="95" spans="1:18" x14ac:dyDescent="0.25">
      <c r="A95" s="33"/>
      <c r="B95" s="33"/>
      <c r="C95" s="33"/>
      <c r="E95" s="41"/>
      <c r="F95" s="52"/>
      <c r="H95" s="41"/>
      <c r="I95" s="52"/>
      <c r="K95" s="41"/>
      <c r="L95" s="52"/>
      <c r="N95" s="41"/>
      <c r="O95" s="41"/>
      <c r="Q95" s="63">
        <f t="shared" si="2"/>
        <v>0</v>
      </c>
      <c r="R95" s="63">
        <f t="shared" si="3"/>
        <v>0</v>
      </c>
    </row>
    <row r="96" spans="1:18" x14ac:dyDescent="0.25">
      <c r="A96" s="33"/>
      <c r="B96" s="33"/>
      <c r="C96" s="33"/>
      <c r="E96" s="41"/>
      <c r="F96" s="52"/>
      <c r="H96" s="41"/>
      <c r="I96" s="52"/>
      <c r="K96" s="41"/>
      <c r="L96" s="52"/>
      <c r="N96" s="41"/>
      <c r="O96" s="41"/>
      <c r="Q96" s="63">
        <f t="shared" si="2"/>
        <v>0</v>
      </c>
      <c r="R96" s="63">
        <f t="shared" si="3"/>
        <v>0</v>
      </c>
    </row>
    <row r="97" spans="1:18" x14ac:dyDescent="0.25">
      <c r="A97" s="33"/>
      <c r="B97" s="33"/>
      <c r="C97" s="33"/>
      <c r="E97" s="41"/>
      <c r="F97" s="52"/>
      <c r="H97" s="41"/>
      <c r="I97" s="52"/>
      <c r="K97" s="41"/>
      <c r="L97" s="52"/>
      <c r="N97" s="41"/>
      <c r="O97" s="41"/>
      <c r="Q97" s="63">
        <f t="shared" si="2"/>
        <v>0</v>
      </c>
      <c r="R97" s="63">
        <f t="shared" si="3"/>
        <v>0</v>
      </c>
    </row>
    <row r="98" spans="1:18" x14ac:dyDescent="0.25">
      <c r="A98" s="33"/>
      <c r="B98" s="33"/>
      <c r="C98" s="33"/>
      <c r="E98" s="41"/>
      <c r="F98" s="52"/>
      <c r="H98" s="41"/>
      <c r="I98" s="52"/>
      <c r="K98" s="41"/>
      <c r="L98" s="52"/>
      <c r="N98" s="41"/>
      <c r="O98" s="41"/>
      <c r="Q98" s="63">
        <f t="shared" ref="Q98:Q108" si="4">(E98*F98)+(H98*I98)+(K98*L98)</f>
        <v>0</v>
      </c>
      <c r="R98" s="63">
        <f t="shared" ref="R98:R108" si="5">SUM(N98,O98,Q98)</f>
        <v>0</v>
      </c>
    </row>
    <row r="99" spans="1:18" x14ac:dyDescent="0.25">
      <c r="A99" s="33"/>
      <c r="B99" s="33"/>
      <c r="C99" s="33"/>
      <c r="E99" s="41"/>
      <c r="F99" s="52"/>
      <c r="H99" s="41"/>
      <c r="I99" s="52"/>
      <c r="K99" s="41"/>
      <c r="L99" s="52"/>
      <c r="N99" s="41"/>
      <c r="O99" s="41"/>
      <c r="Q99" s="63">
        <f t="shared" si="4"/>
        <v>0</v>
      </c>
      <c r="R99" s="63">
        <f t="shared" si="5"/>
        <v>0</v>
      </c>
    </row>
    <row r="100" spans="1:18" x14ac:dyDescent="0.25">
      <c r="A100" s="33"/>
      <c r="B100" s="33"/>
      <c r="C100" s="33"/>
      <c r="E100" s="41"/>
      <c r="F100" s="52"/>
      <c r="H100" s="41"/>
      <c r="I100" s="52"/>
      <c r="K100" s="41"/>
      <c r="L100" s="52"/>
      <c r="N100" s="41"/>
      <c r="O100" s="41"/>
      <c r="Q100" s="63">
        <f t="shared" si="4"/>
        <v>0</v>
      </c>
      <c r="R100" s="63">
        <f t="shared" si="5"/>
        <v>0</v>
      </c>
    </row>
    <row r="101" spans="1:18" x14ac:dyDescent="0.25">
      <c r="A101" s="33"/>
      <c r="B101" s="33"/>
      <c r="C101" s="33"/>
      <c r="E101" s="41"/>
      <c r="F101" s="52"/>
      <c r="H101" s="41"/>
      <c r="I101" s="52"/>
      <c r="K101" s="41"/>
      <c r="L101" s="52"/>
      <c r="N101" s="41"/>
      <c r="O101" s="41"/>
      <c r="Q101" s="63">
        <f t="shared" si="4"/>
        <v>0</v>
      </c>
      <c r="R101" s="63">
        <f t="shared" si="5"/>
        <v>0</v>
      </c>
    </row>
    <row r="102" spans="1:18" x14ac:dyDescent="0.25">
      <c r="A102" s="33"/>
      <c r="B102" s="33"/>
      <c r="C102" s="33"/>
      <c r="E102" s="41"/>
      <c r="F102" s="52"/>
      <c r="H102" s="41"/>
      <c r="I102" s="52"/>
      <c r="K102" s="41"/>
      <c r="L102" s="52"/>
      <c r="N102" s="41"/>
      <c r="O102" s="41"/>
      <c r="Q102" s="63">
        <f t="shared" si="4"/>
        <v>0</v>
      </c>
      <c r="R102" s="63">
        <f t="shared" si="5"/>
        <v>0</v>
      </c>
    </row>
    <row r="103" spans="1:18" x14ac:dyDescent="0.25">
      <c r="A103" s="33"/>
      <c r="B103" s="33"/>
      <c r="C103" s="33"/>
      <c r="E103" s="41"/>
      <c r="F103" s="52"/>
      <c r="H103" s="41"/>
      <c r="I103" s="52"/>
      <c r="K103" s="41"/>
      <c r="L103" s="52"/>
      <c r="N103" s="41"/>
      <c r="O103" s="41"/>
      <c r="Q103" s="63">
        <f t="shared" si="4"/>
        <v>0</v>
      </c>
      <c r="R103" s="63">
        <f t="shared" si="5"/>
        <v>0</v>
      </c>
    </row>
    <row r="104" spans="1:18" x14ac:dyDescent="0.25">
      <c r="A104" s="33"/>
      <c r="B104" s="33"/>
      <c r="C104" s="33"/>
      <c r="E104" s="41"/>
      <c r="F104" s="52"/>
      <c r="H104" s="41"/>
      <c r="I104" s="52"/>
      <c r="K104" s="41"/>
      <c r="L104" s="52"/>
      <c r="N104" s="41"/>
      <c r="O104" s="41"/>
      <c r="Q104" s="63">
        <f t="shared" si="4"/>
        <v>0</v>
      </c>
      <c r="R104" s="63">
        <f t="shared" si="5"/>
        <v>0</v>
      </c>
    </row>
    <row r="105" spans="1:18" x14ac:dyDescent="0.25">
      <c r="A105" s="33"/>
      <c r="B105" s="33"/>
      <c r="C105" s="33"/>
      <c r="E105" s="41"/>
      <c r="F105" s="52"/>
      <c r="H105" s="41"/>
      <c r="I105" s="52"/>
      <c r="K105" s="41"/>
      <c r="L105" s="52"/>
      <c r="N105" s="41"/>
      <c r="O105" s="41"/>
      <c r="Q105" s="63">
        <f t="shared" si="4"/>
        <v>0</v>
      </c>
      <c r="R105" s="63">
        <f t="shared" si="5"/>
        <v>0</v>
      </c>
    </row>
    <row r="106" spans="1:18" x14ac:dyDescent="0.25">
      <c r="A106" s="33"/>
      <c r="B106" s="33"/>
      <c r="C106" s="33"/>
      <c r="E106" s="41"/>
      <c r="F106" s="52"/>
      <c r="H106" s="41"/>
      <c r="I106" s="52"/>
      <c r="K106" s="41"/>
      <c r="L106" s="52"/>
      <c r="N106" s="41"/>
      <c r="O106" s="41"/>
      <c r="Q106" s="63">
        <f t="shared" si="4"/>
        <v>0</v>
      </c>
      <c r="R106" s="63">
        <f t="shared" si="5"/>
        <v>0</v>
      </c>
    </row>
    <row r="107" spans="1:18" x14ac:dyDescent="0.25">
      <c r="A107" s="33"/>
      <c r="B107" s="33"/>
      <c r="C107" s="33"/>
      <c r="E107" s="41"/>
      <c r="F107" s="52"/>
      <c r="H107" s="41"/>
      <c r="I107" s="52"/>
      <c r="K107" s="41"/>
      <c r="L107" s="52"/>
      <c r="N107" s="41"/>
      <c r="O107" s="41"/>
      <c r="Q107" s="63">
        <f t="shared" si="4"/>
        <v>0</v>
      </c>
      <c r="R107" s="63">
        <f t="shared" si="5"/>
        <v>0</v>
      </c>
    </row>
    <row r="108" spans="1:18" x14ac:dyDescent="0.25">
      <c r="A108" s="33"/>
      <c r="B108" s="33"/>
      <c r="C108" s="33"/>
      <c r="E108" s="41"/>
      <c r="F108" s="52"/>
      <c r="H108" s="41"/>
      <c r="I108" s="52"/>
      <c r="K108" s="41"/>
      <c r="L108" s="52"/>
      <c r="N108" s="41"/>
      <c r="O108" s="41"/>
      <c r="Q108" s="63">
        <f t="shared" si="4"/>
        <v>0</v>
      </c>
      <c r="R108" s="63">
        <f t="shared" si="5"/>
        <v>0</v>
      </c>
    </row>
    <row r="109" spans="1:18" x14ac:dyDescent="0.25">
      <c r="A109" s="45" t="s">
        <v>70</v>
      </c>
      <c r="E109" s="53"/>
      <c r="F109" s="54"/>
      <c r="H109" s="53"/>
      <c r="I109" s="54"/>
      <c r="K109" s="53"/>
      <c r="L109" s="54"/>
      <c r="N109" s="53"/>
      <c r="O109" s="53"/>
      <c r="Q109" s="53"/>
      <c r="R109" s="53"/>
    </row>
    <row r="110" spans="1:18" x14ac:dyDescent="0.25">
      <c r="E110" s="2"/>
      <c r="F110" s="2"/>
      <c r="H110" s="2"/>
      <c r="I110" s="2"/>
      <c r="K110" s="2"/>
      <c r="L110" s="2"/>
      <c r="N110" s="2"/>
      <c r="O110" s="2"/>
      <c r="Q110" s="2"/>
      <c r="R110" s="2"/>
    </row>
    <row r="111" spans="1:18" x14ac:dyDescent="0.25">
      <c r="E111" s="2"/>
      <c r="F111" s="2"/>
      <c r="H111" s="2"/>
      <c r="I111" s="2"/>
      <c r="K111" s="2"/>
      <c r="L111" s="2"/>
      <c r="N111" s="2"/>
      <c r="O111" s="2"/>
      <c r="Q111" s="2"/>
      <c r="R111" s="2"/>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I22"/>
  <sheetViews>
    <sheetView showGridLines="0" zoomScale="80" zoomScaleNormal="80" workbookViewId="0"/>
  </sheetViews>
  <sheetFormatPr defaultRowHeight="15" x14ac:dyDescent="0.25"/>
  <cols>
    <col min="1" max="4" width="16.7109375" customWidth="1"/>
    <col min="5" max="8" width="17.85546875" customWidth="1"/>
    <col min="9" max="9" width="16.7109375" customWidth="1"/>
  </cols>
  <sheetData>
    <row r="1" spans="1:9" x14ac:dyDescent="0.25">
      <c r="A1" s="1" t="s">
        <v>44</v>
      </c>
      <c r="B1" s="1"/>
    </row>
    <row r="2" spans="1:9" x14ac:dyDescent="0.25">
      <c r="A2" s="1" t="s">
        <v>66</v>
      </c>
      <c r="B2" s="1"/>
    </row>
    <row r="3" spans="1:9" x14ac:dyDescent="0.25">
      <c r="A3" s="1" t="s">
        <v>96</v>
      </c>
      <c r="B3" s="1"/>
    </row>
    <row r="4" spans="1:9" ht="45" x14ac:dyDescent="0.25">
      <c r="H4" s="60" t="s">
        <v>100</v>
      </c>
      <c r="I4" s="68">
        <f>SUM(I7:I1048576)</f>
        <v>0</v>
      </c>
    </row>
    <row r="5" spans="1:9" x14ac:dyDescent="0.25">
      <c r="E5" s="1"/>
      <c r="F5" s="1"/>
      <c r="G5" s="1"/>
      <c r="H5" s="1"/>
      <c r="I5" s="44"/>
    </row>
    <row r="6" spans="1:9" ht="45" x14ac:dyDescent="0.25">
      <c r="A6" s="61" t="s">
        <v>90</v>
      </c>
      <c r="B6" s="61" t="s">
        <v>101</v>
      </c>
      <c r="C6" s="61" t="s">
        <v>91</v>
      </c>
      <c r="D6" s="61" t="s">
        <v>92</v>
      </c>
      <c r="E6" s="61" t="s">
        <v>153</v>
      </c>
      <c r="F6" s="61" t="s">
        <v>152</v>
      </c>
      <c r="G6" s="61" t="s">
        <v>155</v>
      </c>
      <c r="H6" s="61" t="s">
        <v>154</v>
      </c>
      <c r="I6" s="61" t="s">
        <v>93</v>
      </c>
    </row>
    <row r="7" spans="1:9" x14ac:dyDescent="0.25">
      <c r="A7" s="33" t="s">
        <v>156</v>
      </c>
      <c r="B7" s="33" t="s">
        <v>156</v>
      </c>
      <c r="C7" s="71">
        <v>37621</v>
      </c>
      <c r="D7" s="41">
        <v>100000</v>
      </c>
      <c r="E7" s="33">
        <v>20</v>
      </c>
      <c r="F7" s="72">
        <f>IF(E7="","",C7+(365.25*E7))</f>
        <v>44926</v>
      </c>
      <c r="G7" s="73" t="str">
        <f>IF(E7="","",IF(F7&lt;'Exhibit 2 - Monthly Summary'!$B$6,"Y","N"))</f>
        <v>Y</v>
      </c>
      <c r="H7" s="63">
        <f>IF(E7="","",D7/(E7*365.25))</f>
        <v>13.689253935660506</v>
      </c>
      <c r="I7" s="63">
        <f>IF(E7="","",IF(C7&gt;'Exhibit 2 - Monthly Summary'!$B$7,0,IF(G7="Y",0,IF(F7&gt;'Exhibit 2 - Monthly Summary'!$B$7,((365.25*H7)/12),(F7-'Exhibit 2 - Monthly Summary'!$B$6)*H7))))</f>
        <v>0</v>
      </c>
    </row>
    <row r="8" spans="1:9" x14ac:dyDescent="0.25">
      <c r="A8" s="33"/>
      <c r="B8" s="33"/>
      <c r="C8" s="33"/>
      <c r="D8" s="41"/>
      <c r="E8" s="33"/>
      <c r="F8" s="72" t="str">
        <f t="shared" ref="F8:F20" si="0">IF(E8="","",C8+(365.25*E8))</f>
        <v/>
      </c>
      <c r="G8" s="73" t="str">
        <f>IF(E8="","",IF(F8&lt;'Exhibit 2 - Monthly Summary'!$B$6,"Y","N"))</f>
        <v/>
      </c>
      <c r="H8" s="63" t="str">
        <f t="shared" ref="H8:H20" si="1">IF(E8="","",D8/(E8*365.25))</f>
        <v/>
      </c>
      <c r="I8" s="63" t="str">
        <f>IF(E8="","",IF(C8&gt;'Exhibit 2 - Monthly Summary'!$B$7,0,IF(G8="Y",0,IF(F8&gt;'Exhibit 2 - Monthly Summary'!$B$7,((365.25*H8)/12),(F8-'Exhibit 2 - Monthly Summary'!$B$6)*H8))))</f>
        <v/>
      </c>
    </row>
    <row r="9" spans="1:9" x14ac:dyDescent="0.25">
      <c r="A9" s="33"/>
      <c r="B9" s="33"/>
      <c r="C9" s="33"/>
      <c r="D9" s="41"/>
      <c r="E9" s="33"/>
      <c r="F9" s="72" t="str">
        <f t="shared" si="0"/>
        <v/>
      </c>
      <c r="G9" s="73" t="str">
        <f>IF(E9="","",IF(F9&lt;'Exhibit 2 - Monthly Summary'!$B$6,"Y","N"))</f>
        <v/>
      </c>
      <c r="H9" s="63" t="str">
        <f t="shared" si="1"/>
        <v/>
      </c>
      <c r="I9" s="63" t="str">
        <f>IF(E9="","",IF(C9&gt;'Exhibit 2 - Monthly Summary'!$B$7,0,IF(G9="Y",0,IF(F9&gt;'Exhibit 2 - Monthly Summary'!$B$7,((365.25*H9)/12),(F9-'Exhibit 2 - Monthly Summary'!$B$6)*H9))))</f>
        <v/>
      </c>
    </row>
    <row r="10" spans="1:9" x14ac:dyDescent="0.25">
      <c r="A10" s="33"/>
      <c r="B10" s="33"/>
      <c r="C10" s="33"/>
      <c r="D10" s="41"/>
      <c r="E10" s="33"/>
      <c r="F10" s="72" t="str">
        <f t="shared" si="0"/>
        <v/>
      </c>
      <c r="G10" s="73" t="str">
        <f>IF(E10="","",IF(F10&lt;'Exhibit 2 - Monthly Summary'!$B$6,"Y","N"))</f>
        <v/>
      </c>
      <c r="H10" s="63" t="str">
        <f t="shared" si="1"/>
        <v/>
      </c>
      <c r="I10" s="63" t="str">
        <f>IF(E10="","",IF(C10&gt;'Exhibit 2 - Monthly Summary'!$B$7,0,IF(G10="Y",0,IF(F10&gt;'Exhibit 2 - Monthly Summary'!$B$7,((365.25*H10)/12),(F10-'Exhibit 2 - Monthly Summary'!$B$6)*H10))))</f>
        <v/>
      </c>
    </row>
    <row r="11" spans="1:9" x14ac:dyDescent="0.25">
      <c r="A11" s="33"/>
      <c r="B11" s="33"/>
      <c r="C11" s="33"/>
      <c r="D11" s="41"/>
      <c r="E11" s="33"/>
      <c r="F11" s="72" t="str">
        <f t="shared" si="0"/>
        <v/>
      </c>
      <c r="G11" s="73" t="str">
        <f>IF(E11="","",IF(F11&lt;'Exhibit 2 - Monthly Summary'!$B$6,"Y","N"))</f>
        <v/>
      </c>
      <c r="H11" s="63" t="str">
        <f t="shared" si="1"/>
        <v/>
      </c>
      <c r="I11" s="63" t="str">
        <f>IF(E11="","",IF(C11&gt;'Exhibit 2 - Monthly Summary'!$B$7,0,IF(G11="Y",0,IF(F11&gt;'Exhibit 2 - Monthly Summary'!$B$7,((365.25*H11)/12),(F11-'Exhibit 2 - Monthly Summary'!$B$6)*H11))))</f>
        <v/>
      </c>
    </row>
    <row r="12" spans="1:9" x14ac:dyDescent="0.25">
      <c r="A12" s="33"/>
      <c r="B12" s="33"/>
      <c r="C12" s="33"/>
      <c r="D12" s="41"/>
      <c r="E12" s="33"/>
      <c r="F12" s="72" t="str">
        <f t="shared" si="0"/>
        <v/>
      </c>
      <c r="G12" s="73" t="str">
        <f>IF(E12="","",IF(F12&lt;'Exhibit 2 - Monthly Summary'!$B$6,"Y","N"))</f>
        <v/>
      </c>
      <c r="H12" s="63" t="str">
        <f t="shared" si="1"/>
        <v/>
      </c>
      <c r="I12" s="63" t="str">
        <f>IF(E12="","",IF(C12&gt;'Exhibit 2 - Monthly Summary'!$B$7,0,IF(G12="Y",0,IF(F12&gt;'Exhibit 2 - Monthly Summary'!$B$7,((365.25*H12)/12),(F12-'Exhibit 2 - Monthly Summary'!$B$6)*H12))))</f>
        <v/>
      </c>
    </row>
    <row r="13" spans="1:9" x14ac:dyDescent="0.25">
      <c r="A13" s="33"/>
      <c r="B13" s="33"/>
      <c r="C13" s="33"/>
      <c r="D13" s="41"/>
      <c r="E13" s="33"/>
      <c r="F13" s="72" t="str">
        <f t="shared" si="0"/>
        <v/>
      </c>
      <c r="G13" s="73" t="str">
        <f>IF(E13="","",IF(F13&lt;'Exhibit 2 - Monthly Summary'!$B$6,"Y","N"))</f>
        <v/>
      </c>
      <c r="H13" s="63" t="str">
        <f t="shared" si="1"/>
        <v/>
      </c>
      <c r="I13" s="63" t="str">
        <f>IF(E13="","",IF(C13&gt;'Exhibit 2 - Monthly Summary'!$B$7,0,IF(G13="Y",0,IF(F13&gt;'Exhibit 2 - Monthly Summary'!$B$7,((365.25*H13)/12),(F13-'Exhibit 2 - Monthly Summary'!$B$6)*H13))))</f>
        <v/>
      </c>
    </row>
    <row r="14" spans="1:9" x14ac:dyDescent="0.25">
      <c r="A14" s="33"/>
      <c r="B14" s="33"/>
      <c r="C14" s="33"/>
      <c r="D14" s="41"/>
      <c r="E14" s="33"/>
      <c r="F14" s="72" t="str">
        <f t="shared" si="0"/>
        <v/>
      </c>
      <c r="G14" s="73" t="str">
        <f>IF(E14="","",IF(F14&lt;'Exhibit 2 - Monthly Summary'!$B$6,"Y","N"))</f>
        <v/>
      </c>
      <c r="H14" s="63" t="str">
        <f t="shared" si="1"/>
        <v/>
      </c>
      <c r="I14" s="63" t="str">
        <f>IF(E14="","",IF(C14&gt;'Exhibit 2 - Monthly Summary'!$B$7,0,IF(G14="Y",0,IF(F14&gt;'Exhibit 2 - Monthly Summary'!$B$7,((365.25*H14)/12),(F14-'Exhibit 2 - Monthly Summary'!$B$6)*H14))))</f>
        <v/>
      </c>
    </row>
    <row r="15" spans="1:9" x14ac:dyDescent="0.25">
      <c r="A15" s="33"/>
      <c r="B15" s="33"/>
      <c r="C15" s="33"/>
      <c r="D15" s="41"/>
      <c r="E15" s="33"/>
      <c r="F15" s="72" t="str">
        <f t="shared" si="0"/>
        <v/>
      </c>
      <c r="G15" s="73" t="str">
        <f>IF(E15="","",IF(F15&lt;'Exhibit 2 - Monthly Summary'!$B$6,"Y","N"))</f>
        <v/>
      </c>
      <c r="H15" s="63" t="str">
        <f t="shared" si="1"/>
        <v/>
      </c>
      <c r="I15" s="63" t="str">
        <f>IF(E15="","",IF(C15&gt;'Exhibit 2 - Monthly Summary'!$B$7,0,IF(G15="Y",0,IF(F15&gt;'Exhibit 2 - Monthly Summary'!$B$7,((365.25*H15)/12),(F15-'Exhibit 2 - Monthly Summary'!$B$6)*H15))))</f>
        <v/>
      </c>
    </row>
    <row r="16" spans="1:9" x14ac:dyDescent="0.25">
      <c r="A16" s="33"/>
      <c r="B16" s="33"/>
      <c r="C16" s="33"/>
      <c r="D16" s="41"/>
      <c r="E16" s="33"/>
      <c r="F16" s="72" t="str">
        <f t="shared" si="0"/>
        <v/>
      </c>
      <c r="G16" s="73" t="str">
        <f>IF(E16="","",IF(F16&lt;'Exhibit 2 - Monthly Summary'!$B$6,"Y","N"))</f>
        <v/>
      </c>
      <c r="H16" s="63" t="str">
        <f t="shared" si="1"/>
        <v/>
      </c>
      <c r="I16" s="63" t="str">
        <f>IF(E16="","",IF(C16&gt;'Exhibit 2 - Monthly Summary'!$B$7,0,IF(G16="Y",0,IF(F16&gt;'Exhibit 2 - Monthly Summary'!$B$7,((365.25*H16)/12),(F16-'Exhibit 2 - Monthly Summary'!$B$6)*H16))))</f>
        <v/>
      </c>
    </row>
    <row r="17" spans="1:9" x14ac:dyDescent="0.25">
      <c r="A17" s="33"/>
      <c r="B17" s="33"/>
      <c r="C17" s="33"/>
      <c r="D17" s="41"/>
      <c r="E17" s="33"/>
      <c r="F17" s="72" t="str">
        <f t="shared" si="0"/>
        <v/>
      </c>
      <c r="G17" s="73" t="str">
        <f>IF(E17="","",IF(F17&lt;'Exhibit 2 - Monthly Summary'!$B$6,"Y","N"))</f>
        <v/>
      </c>
      <c r="H17" s="63" t="str">
        <f t="shared" si="1"/>
        <v/>
      </c>
      <c r="I17" s="63" t="str">
        <f>IF(E17="","",IF(C17&gt;'Exhibit 2 - Monthly Summary'!$B$7,0,IF(G17="Y",0,IF(F17&gt;'Exhibit 2 - Monthly Summary'!$B$7,((365.25*H17)/12),(F17-'Exhibit 2 - Monthly Summary'!$B$6)*H17))))</f>
        <v/>
      </c>
    </row>
    <row r="18" spans="1:9" x14ac:dyDescent="0.25">
      <c r="A18" s="33"/>
      <c r="B18" s="33"/>
      <c r="C18" s="33"/>
      <c r="D18" s="41"/>
      <c r="E18" s="33"/>
      <c r="F18" s="72" t="str">
        <f t="shared" si="0"/>
        <v/>
      </c>
      <c r="G18" s="73" t="str">
        <f>IF(E18="","",IF(F18&lt;'Exhibit 2 - Monthly Summary'!$B$6,"Y","N"))</f>
        <v/>
      </c>
      <c r="H18" s="63" t="str">
        <f t="shared" si="1"/>
        <v/>
      </c>
      <c r="I18" s="63" t="str">
        <f>IF(E18="","",IF(C18&gt;'Exhibit 2 - Monthly Summary'!$B$7,0,IF(G18="Y",0,IF(F18&gt;'Exhibit 2 - Monthly Summary'!$B$7,((365.25*H18)/12),(F18-'Exhibit 2 - Monthly Summary'!$B$6)*H18))))</f>
        <v/>
      </c>
    </row>
    <row r="19" spans="1:9" x14ac:dyDescent="0.25">
      <c r="A19" s="33"/>
      <c r="B19" s="33"/>
      <c r="C19" s="33"/>
      <c r="D19" s="41"/>
      <c r="E19" s="33"/>
      <c r="F19" s="72" t="str">
        <f t="shared" si="0"/>
        <v/>
      </c>
      <c r="G19" s="73" t="str">
        <f>IF(E19="","",IF(F19&lt;'Exhibit 2 - Monthly Summary'!$B$6,"Y","N"))</f>
        <v/>
      </c>
      <c r="H19" s="63" t="str">
        <f t="shared" si="1"/>
        <v/>
      </c>
      <c r="I19" s="63" t="str">
        <f>IF(E19="","",IF(C19&gt;'Exhibit 2 - Monthly Summary'!$B$7,0,IF(G19="Y",0,IF(F19&gt;'Exhibit 2 - Monthly Summary'!$B$7,((365.25*H19)/12),(F19-'Exhibit 2 - Monthly Summary'!$B$6)*H19))))</f>
        <v/>
      </c>
    </row>
    <row r="20" spans="1:9" x14ac:dyDescent="0.25">
      <c r="A20" s="33"/>
      <c r="B20" s="33"/>
      <c r="C20" s="33"/>
      <c r="D20" s="41"/>
      <c r="E20" s="33"/>
      <c r="F20" s="72" t="str">
        <f t="shared" si="0"/>
        <v/>
      </c>
      <c r="G20" s="73" t="str">
        <f>IF(E20="","",IF(F20&lt;'Exhibit 2 - Monthly Summary'!$B$6,"Y","N"))</f>
        <v/>
      </c>
      <c r="H20" s="63" t="str">
        <f t="shared" si="1"/>
        <v/>
      </c>
      <c r="I20" s="63" t="str">
        <f>IF(E20="","",IF(C20&gt;'Exhibit 2 - Monthly Summary'!$B$7,0,IF(G20="Y",0,IF(F20&gt;'Exhibit 2 - Monthly Summary'!$B$7,((365.25*H20)/12),(F20-'Exhibit 2 - Monthly Summary'!$B$6)*H20))))</f>
        <v/>
      </c>
    </row>
    <row r="21" spans="1:9" x14ac:dyDescent="0.25">
      <c r="A21" s="45" t="s">
        <v>30</v>
      </c>
      <c r="B21" s="45"/>
    </row>
    <row r="22" spans="1:9" x14ac:dyDescent="0.25">
      <c r="D22" s="1"/>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I22"/>
  <sheetViews>
    <sheetView showGridLines="0" zoomScale="80" zoomScaleNormal="80" workbookViewId="0"/>
  </sheetViews>
  <sheetFormatPr defaultRowHeight="15" x14ac:dyDescent="0.25"/>
  <cols>
    <col min="1" max="4" width="16.7109375" customWidth="1"/>
    <col min="5" max="8" width="17.85546875" customWidth="1"/>
    <col min="9" max="9" width="16.7109375" customWidth="1"/>
  </cols>
  <sheetData>
    <row r="1" spans="1:9" x14ac:dyDescent="0.25">
      <c r="A1" s="1" t="s">
        <v>44</v>
      </c>
      <c r="B1" s="1"/>
    </row>
    <row r="2" spans="1:9" x14ac:dyDescent="0.25">
      <c r="A2" s="1" t="s">
        <v>66</v>
      </c>
      <c r="B2" s="1"/>
    </row>
    <row r="3" spans="1:9" x14ac:dyDescent="0.25">
      <c r="A3" s="1" t="s">
        <v>97</v>
      </c>
      <c r="B3" s="1"/>
    </row>
    <row r="4" spans="1:9" ht="45" x14ac:dyDescent="0.25">
      <c r="H4" s="60" t="s">
        <v>100</v>
      </c>
      <c r="I4" s="68">
        <f>SUM(I7:I1048576)</f>
        <v>41.666666666666664</v>
      </c>
    </row>
    <row r="5" spans="1:9" x14ac:dyDescent="0.25">
      <c r="E5" s="1"/>
      <c r="F5" s="1"/>
      <c r="G5" s="1"/>
      <c r="H5" s="1"/>
      <c r="I5" s="44"/>
    </row>
    <row r="6" spans="1:9" ht="45" x14ac:dyDescent="0.25">
      <c r="A6" s="61" t="s">
        <v>90</v>
      </c>
      <c r="B6" s="61" t="s">
        <v>101</v>
      </c>
      <c r="C6" s="61" t="s">
        <v>91</v>
      </c>
      <c r="D6" s="61" t="s">
        <v>92</v>
      </c>
      <c r="E6" s="61" t="s">
        <v>153</v>
      </c>
      <c r="F6" s="61" t="s">
        <v>152</v>
      </c>
      <c r="G6" s="61" t="s">
        <v>155</v>
      </c>
      <c r="H6" s="61" t="s">
        <v>154</v>
      </c>
      <c r="I6" s="61" t="s">
        <v>93</v>
      </c>
    </row>
    <row r="7" spans="1:9" x14ac:dyDescent="0.25">
      <c r="A7" s="33" t="s">
        <v>156</v>
      </c>
      <c r="B7" s="33" t="s">
        <v>156</v>
      </c>
      <c r="C7" s="71">
        <v>42005</v>
      </c>
      <c r="D7" s="41">
        <v>10000</v>
      </c>
      <c r="E7" s="33">
        <v>20</v>
      </c>
      <c r="F7" s="72">
        <f>IF(E7="","",C7+(365.25*E7))</f>
        <v>49310</v>
      </c>
      <c r="G7" s="73" t="str">
        <f>IF(E7="","",IF(F7&lt;'Exhibit 2 - Monthly Summary'!$B$6,"Y","N"))</f>
        <v>N</v>
      </c>
      <c r="H7" s="63">
        <f>IF(E7="","",D7/(E7*365.25))</f>
        <v>1.3689253935660506</v>
      </c>
      <c r="I7" s="63">
        <f>IF(E7="","",IF(C7&gt;'Exhibit 2 - Monthly Summary'!$B$7,0,IF(G7="Y",0,IF(F7&gt;'Exhibit 2 - Monthly Summary'!$B$7,((365.25*H7)/12),(F7-'Exhibit 2 - Monthly Summary'!$B$6)*H7))))</f>
        <v>41.666666666666664</v>
      </c>
    </row>
    <row r="8" spans="1:9" x14ac:dyDescent="0.25">
      <c r="A8" s="33"/>
      <c r="B8" s="33"/>
      <c r="C8" s="33"/>
      <c r="D8" s="41"/>
      <c r="E8" s="33"/>
      <c r="F8" s="72" t="str">
        <f t="shared" ref="F8:F20" si="0">IF(E8="","",C8+(365.25*E8))</f>
        <v/>
      </c>
      <c r="G8" s="73" t="str">
        <f>IF(E8="","",IF(F8&lt;'Exhibit 2 - Monthly Summary'!$B$6,"Y","N"))</f>
        <v/>
      </c>
      <c r="H8" s="63" t="str">
        <f t="shared" ref="H8:H20" si="1">IF(E8="","",D8/(E8*365.25))</f>
        <v/>
      </c>
      <c r="I8" s="63" t="str">
        <f>IF(E8="","",IF(C8&gt;'Exhibit 2 - Monthly Summary'!$B$7,0,IF(G8="Y",0,IF(F8&gt;'Exhibit 2 - Monthly Summary'!$B$7,((365.25*H8)/12),(F8-'Exhibit 2 - Monthly Summary'!$B$6)*H8))))</f>
        <v/>
      </c>
    </row>
    <row r="9" spans="1:9" x14ac:dyDescent="0.25">
      <c r="A9" s="33"/>
      <c r="B9" s="33"/>
      <c r="C9" s="33"/>
      <c r="D9" s="41"/>
      <c r="E9" s="33"/>
      <c r="F9" s="72" t="str">
        <f t="shared" si="0"/>
        <v/>
      </c>
      <c r="G9" s="73" t="str">
        <f>IF(E9="","",IF(F9&lt;'Exhibit 2 - Monthly Summary'!$B$6,"Y","N"))</f>
        <v/>
      </c>
      <c r="H9" s="63" t="str">
        <f t="shared" si="1"/>
        <v/>
      </c>
      <c r="I9" s="63" t="str">
        <f>IF(E9="","",IF(C9&gt;'Exhibit 2 - Monthly Summary'!$B$7,0,IF(G9="Y",0,IF(F9&gt;'Exhibit 2 - Monthly Summary'!$B$7,((365.25*H9)/12),(F9-'Exhibit 2 - Monthly Summary'!$B$6)*H9))))</f>
        <v/>
      </c>
    </row>
    <row r="10" spans="1:9" x14ac:dyDescent="0.25">
      <c r="A10" s="33"/>
      <c r="B10" s="33"/>
      <c r="C10" s="33"/>
      <c r="D10" s="41"/>
      <c r="E10" s="33"/>
      <c r="F10" s="72" t="str">
        <f t="shared" si="0"/>
        <v/>
      </c>
      <c r="G10" s="73" t="str">
        <f>IF(E10="","",IF(F10&lt;'Exhibit 2 - Monthly Summary'!$B$6,"Y","N"))</f>
        <v/>
      </c>
      <c r="H10" s="63" t="str">
        <f t="shared" si="1"/>
        <v/>
      </c>
      <c r="I10" s="63" t="str">
        <f>IF(E10="","",IF(C10&gt;'Exhibit 2 - Monthly Summary'!$B$7,0,IF(G10="Y",0,IF(F10&gt;'Exhibit 2 - Monthly Summary'!$B$7,((365.25*H10)/12),(F10-'Exhibit 2 - Monthly Summary'!$B$6)*H10))))</f>
        <v/>
      </c>
    </row>
    <row r="11" spans="1:9" x14ac:dyDescent="0.25">
      <c r="A11" s="33"/>
      <c r="B11" s="33"/>
      <c r="C11" s="33"/>
      <c r="D11" s="41"/>
      <c r="E11" s="33"/>
      <c r="F11" s="72" t="str">
        <f t="shared" si="0"/>
        <v/>
      </c>
      <c r="G11" s="73" t="str">
        <f>IF(E11="","",IF(F11&lt;'Exhibit 2 - Monthly Summary'!$B$6,"Y","N"))</f>
        <v/>
      </c>
      <c r="H11" s="63" t="str">
        <f t="shared" si="1"/>
        <v/>
      </c>
      <c r="I11" s="63" t="str">
        <f>IF(E11="","",IF(C11&gt;'Exhibit 2 - Monthly Summary'!$B$7,0,IF(G11="Y",0,IF(F11&gt;'Exhibit 2 - Monthly Summary'!$B$7,((365.25*H11)/12),(F11-'Exhibit 2 - Monthly Summary'!$B$6)*H11))))</f>
        <v/>
      </c>
    </row>
    <row r="12" spans="1:9" x14ac:dyDescent="0.25">
      <c r="A12" s="33"/>
      <c r="B12" s="33"/>
      <c r="C12" s="33"/>
      <c r="D12" s="41"/>
      <c r="E12" s="33"/>
      <c r="F12" s="72" t="str">
        <f t="shared" si="0"/>
        <v/>
      </c>
      <c r="G12" s="73" t="str">
        <f>IF(E12="","",IF(F12&lt;'Exhibit 2 - Monthly Summary'!$B$6,"Y","N"))</f>
        <v/>
      </c>
      <c r="H12" s="63" t="str">
        <f t="shared" si="1"/>
        <v/>
      </c>
      <c r="I12" s="63" t="str">
        <f>IF(E12="","",IF(C12&gt;'Exhibit 2 - Monthly Summary'!$B$7,0,IF(G12="Y",0,IF(F12&gt;'Exhibit 2 - Monthly Summary'!$B$7,((365.25*H12)/12),(F12-'Exhibit 2 - Monthly Summary'!$B$6)*H12))))</f>
        <v/>
      </c>
    </row>
    <row r="13" spans="1:9" x14ac:dyDescent="0.25">
      <c r="A13" s="33"/>
      <c r="B13" s="33"/>
      <c r="C13" s="33"/>
      <c r="D13" s="41"/>
      <c r="E13" s="33"/>
      <c r="F13" s="72" t="str">
        <f t="shared" si="0"/>
        <v/>
      </c>
      <c r="G13" s="73" t="str">
        <f>IF(E13="","",IF(F13&lt;'Exhibit 2 - Monthly Summary'!$B$6,"Y","N"))</f>
        <v/>
      </c>
      <c r="H13" s="63" t="str">
        <f t="shared" si="1"/>
        <v/>
      </c>
      <c r="I13" s="63" t="str">
        <f>IF(E13="","",IF(C13&gt;'Exhibit 2 - Monthly Summary'!$B$7,0,IF(G13="Y",0,IF(F13&gt;'Exhibit 2 - Monthly Summary'!$B$7,((365.25*H13)/12),(F13-'Exhibit 2 - Monthly Summary'!$B$6)*H13))))</f>
        <v/>
      </c>
    </row>
    <row r="14" spans="1:9" x14ac:dyDescent="0.25">
      <c r="A14" s="33"/>
      <c r="B14" s="33"/>
      <c r="C14" s="33"/>
      <c r="D14" s="41"/>
      <c r="E14" s="33"/>
      <c r="F14" s="72" t="str">
        <f t="shared" si="0"/>
        <v/>
      </c>
      <c r="G14" s="73" t="str">
        <f>IF(E14="","",IF(F14&lt;'Exhibit 2 - Monthly Summary'!$B$6,"Y","N"))</f>
        <v/>
      </c>
      <c r="H14" s="63" t="str">
        <f t="shared" si="1"/>
        <v/>
      </c>
      <c r="I14" s="63" t="str">
        <f>IF(E14="","",IF(C14&gt;'Exhibit 2 - Monthly Summary'!$B$7,0,IF(G14="Y",0,IF(F14&gt;'Exhibit 2 - Monthly Summary'!$B$7,((365.25*H14)/12),(F14-'Exhibit 2 - Monthly Summary'!$B$6)*H14))))</f>
        <v/>
      </c>
    </row>
    <row r="15" spans="1:9" x14ac:dyDescent="0.25">
      <c r="A15" s="33"/>
      <c r="B15" s="33"/>
      <c r="C15" s="33"/>
      <c r="D15" s="41"/>
      <c r="E15" s="33"/>
      <c r="F15" s="72" t="str">
        <f t="shared" si="0"/>
        <v/>
      </c>
      <c r="G15" s="73" t="str">
        <f>IF(E15="","",IF(F15&lt;'Exhibit 2 - Monthly Summary'!$B$6,"Y","N"))</f>
        <v/>
      </c>
      <c r="H15" s="63" t="str">
        <f t="shared" si="1"/>
        <v/>
      </c>
      <c r="I15" s="63" t="str">
        <f>IF(E15="","",IF(C15&gt;'Exhibit 2 - Monthly Summary'!$B$7,0,IF(G15="Y",0,IF(F15&gt;'Exhibit 2 - Monthly Summary'!$B$7,((365.25*H15)/12),(F15-'Exhibit 2 - Monthly Summary'!$B$6)*H15))))</f>
        <v/>
      </c>
    </row>
    <row r="16" spans="1:9" x14ac:dyDescent="0.25">
      <c r="A16" s="33"/>
      <c r="B16" s="33"/>
      <c r="C16" s="33"/>
      <c r="D16" s="41"/>
      <c r="E16" s="33"/>
      <c r="F16" s="72" t="str">
        <f t="shared" si="0"/>
        <v/>
      </c>
      <c r="G16" s="73" t="str">
        <f>IF(E16="","",IF(F16&lt;'Exhibit 2 - Monthly Summary'!$B$6,"Y","N"))</f>
        <v/>
      </c>
      <c r="H16" s="63" t="str">
        <f t="shared" si="1"/>
        <v/>
      </c>
      <c r="I16" s="63" t="str">
        <f>IF(E16="","",IF(C16&gt;'Exhibit 2 - Monthly Summary'!$B$7,0,IF(G16="Y",0,IF(F16&gt;'Exhibit 2 - Monthly Summary'!$B$7,((365.25*H16)/12),(F16-'Exhibit 2 - Monthly Summary'!$B$6)*H16))))</f>
        <v/>
      </c>
    </row>
    <row r="17" spans="1:9" x14ac:dyDescent="0.25">
      <c r="A17" s="33"/>
      <c r="B17" s="33"/>
      <c r="C17" s="33"/>
      <c r="D17" s="41"/>
      <c r="E17" s="33"/>
      <c r="F17" s="72" t="str">
        <f t="shared" si="0"/>
        <v/>
      </c>
      <c r="G17" s="73" t="str">
        <f>IF(E17="","",IF(F17&lt;'Exhibit 2 - Monthly Summary'!$B$6,"Y","N"))</f>
        <v/>
      </c>
      <c r="H17" s="63" t="str">
        <f t="shared" si="1"/>
        <v/>
      </c>
      <c r="I17" s="63" t="str">
        <f>IF(E17="","",IF(C17&gt;'Exhibit 2 - Monthly Summary'!$B$7,0,IF(G17="Y",0,IF(F17&gt;'Exhibit 2 - Monthly Summary'!$B$7,((365.25*H17)/12),(F17-'Exhibit 2 - Monthly Summary'!$B$6)*H17))))</f>
        <v/>
      </c>
    </row>
    <row r="18" spans="1:9" x14ac:dyDescent="0.25">
      <c r="A18" s="33"/>
      <c r="B18" s="33"/>
      <c r="C18" s="33"/>
      <c r="D18" s="41"/>
      <c r="E18" s="33"/>
      <c r="F18" s="72" t="str">
        <f t="shared" si="0"/>
        <v/>
      </c>
      <c r="G18" s="73" t="str">
        <f>IF(E18="","",IF(F18&lt;'Exhibit 2 - Monthly Summary'!$B$6,"Y","N"))</f>
        <v/>
      </c>
      <c r="H18" s="63" t="str">
        <f t="shared" si="1"/>
        <v/>
      </c>
      <c r="I18" s="63" t="str">
        <f>IF(E18="","",IF(C18&gt;'Exhibit 2 - Monthly Summary'!$B$7,0,IF(G18="Y",0,IF(F18&gt;'Exhibit 2 - Monthly Summary'!$B$7,((365.25*H18)/12),(F18-'Exhibit 2 - Monthly Summary'!$B$6)*H18))))</f>
        <v/>
      </c>
    </row>
    <row r="19" spans="1:9" x14ac:dyDescent="0.25">
      <c r="A19" s="33"/>
      <c r="B19" s="33"/>
      <c r="C19" s="33"/>
      <c r="D19" s="41"/>
      <c r="E19" s="33"/>
      <c r="F19" s="72" t="str">
        <f t="shared" si="0"/>
        <v/>
      </c>
      <c r="G19" s="73" t="str">
        <f>IF(E19="","",IF(F19&lt;'Exhibit 2 - Monthly Summary'!$B$6,"Y","N"))</f>
        <v/>
      </c>
      <c r="H19" s="63" t="str">
        <f t="shared" si="1"/>
        <v/>
      </c>
      <c r="I19" s="63" t="str">
        <f>IF(E19="","",IF(C19&gt;'Exhibit 2 - Monthly Summary'!$B$7,0,IF(G19="Y",0,IF(F19&gt;'Exhibit 2 - Monthly Summary'!$B$7,((365.25*H19)/12),(F19-'Exhibit 2 - Monthly Summary'!$B$6)*H19))))</f>
        <v/>
      </c>
    </row>
    <row r="20" spans="1:9" x14ac:dyDescent="0.25">
      <c r="A20" s="33"/>
      <c r="B20" s="33"/>
      <c r="C20" s="33"/>
      <c r="D20" s="41"/>
      <c r="E20" s="33"/>
      <c r="F20" s="72" t="str">
        <f t="shared" si="0"/>
        <v/>
      </c>
      <c r="G20" s="73" t="str">
        <f>IF(E20="","",IF(F20&lt;'Exhibit 2 - Monthly Summary'!$B$6,"Y","N"))</f>
        <v/>
      </c>
      <c r="H20" s="63" t="str">
        <f t="shared" si="1"/>
        <v/>
      </c>
      <c r="I20" s="63" t="str">
        <f>IF(E20="","",IF(C20&gt;'Exhibit 2 - Monthly Summary'!$B$7,0,IF(G20="Y",0,IF(F20&gt;'Exhibit 2 - Monthly Summary'!$B$7,((365.25*H20)/12),(F20-'Exhibit 2 - Monthly Summary'!$B$6)*H20))))</f>
        <v/>
      </c>
    </row>
    <row r="21" spans="1:9" x14ac:dyDescent="0.25">
      <c r="A21" s="45" t="s">
        <v>30</v>
      </c>
      <c r="B21" s="45"/>
    </row>
    <row r="22" spans="1:9" x14ac:dyDescent="0.25">
      <c r="D22" s="1"/>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M21"/>
  <sheetViews>
    <sheetView showGridLines="0" zoomScale="80" zoomScaleNormal="80" workbookViewId="0"/>
  </sheetViews>
  <sheetFormatPr defaultRowHeight="15" x14ac:dyDescent="0.25"/>
  <cols>
    <col min="1" max="4" width="16.7109375" customWidth="1"/>
    <col min="5" max="5" width="17.42578125" customWidth="1"/>
    <col min="6" max="9" width="16.7109375" customWidth="1"/>
    <col min="10" max="12" width="17.85546875" customWidth="1"/>
    <col min="13" max="13" width="16.7109375" customWidth="1"/>
  </cols>
  <sheetData>
    <row r="1" spans="1:13" x14ac:dyDescent="0.25">
      <c r="A1" s="1" t="s">
        <v>44</v>
      </c>
      <c r="B1" s="1"/>
      <c r="C1" s="1"/>
      <c r="D1" s="1"/>
      <c r="E1" s="1"/>
      <c r="F1" s="1"/>
      <c r="G1" s="1"/>
      <c r="H1" s="1"/>
      <c r="I1" s="1"/>
    </row>
    <row r="2" spans="1:13" x14ac:dyDescent="0.25">
      <c r="A2" s="1" t="s">
        <v>66</v>
      </c>
      <c r="B2" s="1"/>
      <c r="C2" s="1"/>
      <c r="D2" s="1"/>
      <c r="E2" s="1"/>
      <c r="F2" s="1"/>
      <c r="G2" s="1"/>
      <c r="H2" s="1"/>
      <c r="I2" s="1"/>
    </row>
    <row r="3" spans="1:13" x14ac:dyDescent="0.25">
      <c r="A3" s="1" t="s">
        <v>98</v>
      </c>
      <c r="B3" s="1"/>
      <c r="C3" s="1"/>
      <c r="D3" s="1"/>
      <c r="E3" s="1"/>
      <c r="F3" s="1"/>
      <c r="G3" s="1"/>
      <c r="H3" s="1"/>
      <c r="I3" s="1"/>
    </row>
    <row r="4" spans="1:13" ht="45" x14ac:dyDescent="0.25">
      <c r="L4" s="60" t="s">
        <v>100</v>
      </c>
      <c r="M4" s="68">
        <f>SUM(M7:M1048576)</f>
        <v>83.333333333333329</v>
      </c>
    </row>
    <row r="5" spans="1:13" x14ac:dyDescent="0.25">
      <c r="J5" s="1"/>
      <c r="K5" s="1"/>
      <c r="L5" s="1"/>
      <c r="M5" s="44"/>
    </row>
    <row r="6" spans="1:13" ht="45" x14ac:dyDescent="0.25">
      <c r="A6" s="61" t="s">
        <v>90</v>
      </c>
      <c r="B6" s="61" t="s">
        <v>101</v>
      </c>
      <c r="C6" s="61" t="s">
        <v>91</v>
      </c>
      <c r="D6" s="61" t="s">
        <v>92</v>
      </c>
      <c r="E6" s="61" t="s">
        <v>153</v>
      </c>
      <c r="F6" s="61" t="s">
        <v>145</v>
      </c>
      <c r="G6" s="61" t="s">
        <v>146</v>
      </c>
      <c r="H6" s="61" t="s">
        <v>147</v>
      </c>
      <c r="I6" s="61" t="s">
        <v>148</v>
      </c>
      <c r="J6" s="61" t="s">
        <v>152</v>
      </c>
      <c r="K6" s="61" t="s">
        <v>155</v>
      </c>
      <c r="L6" s="61" t="s">
        <v>154</v>
      </c>
      <c r="M6" s="61" t="s">
        <v>93</v>
      </c>
    </row>
    <row r="7" spans="1:13" x14ac:dyDescent="0.25">
      <c r="A7" s="33" t="s">
        <v>156</v>
      </c>
      <c r="B7" s="33" t="s">
        <v>156</v>
      </c>
      <c r="C7" s="71">
        <v>42005</v>
      </c>
      <c r="D7" s="41">
        <v>10000</v>
      </c>
      <c r="E7" s="33">
        <v>10</v>
      </c>
      <c r="F7" s="52">
        <v>111</v>
      </c>
      <c r="G7" s="52">
        <v>1111</v>
      </c>
      <c r="H7" s="41">
        <v>11</v>
      </c>
      <c r="I7" s="41">
        <v>11</v>
      </c>
      <c r="J7" s="72">
        <f>IF(E7="","",C7+(365.25*E7))</f>
        <v>45657.5</v>
      </c>
      <c r="K7" s="73" t="str">
        <f>IF(E7="","",IF(J7&lt;'Exhibit 2 - Monthly Summary'!$B$6,"Y","N"))</f>
        <v>N</v>
      </c>
      <c r="L7" s="63">
        <f>IF(E7="","",D7/(E7*365.25))</f>
        <v>2.7378507871321012</v>
      </c>
      <c r="M7" s="63">
        <f>IF(E7="","",IF(C7&gt;'Exhibit 2 - Monthly Summary'!$B$7,0,IF(K7="Y",0,IF(J7&gt;'Exhibit 2 - Monthly Summary'!$B$7,((365.25*L7)/12),(J7-'Exhibit 2 - Monthly Summary'!$B$6)*L7))))</f>
        <v>83.333333333333329</v>
      </c>
    </row>
    <row r="8" spans="1:13" x14ac:dyDescent="0.25">
      <c r="A8" s="33"/>
      <c r="B8" s="33"/>
      <c r="C8" s="33"/>
      <c r="D8" s="33"/>
      <c r="E8" s="33"/>
      <c r="F8" s="52"/>
      <c r="G8" s="52"/>
      <c r="H8" s="41"/>
      <c r="I8" s="41"/>
      <c r="J8" s="72" t="str">
        <f t="shared" ref="J8:J20" si="0">IF(E8="","",C8+(365.25*E8))</f>
        <v/>
      </c>
      <c r="K8" s="73" t="str">
        <f>IF(E8="","",IF(J8&lt;'Exhibit 2 - Monthly Summary'!$B$6,"Y","N"))</f>
        <v/>
      </c>
      <c r="L8" s="63" t="str">
        <f t="shared" ref="L8:L20" si="1">IF(E8="","",D8/(E8*365.25))</f>
        <v/>
      </c>
      <c r="M8" s="63" t="str">
        <f>IF(E8="","",IF(C8&gt;'Exhibit 2 - Monthly Summary'!$B$7,0,IF(K8="Y",0,IF(J8&gt;'Exhibit 2 - Monthly Summary'!$B$7,((365.25*L8)/12),(J8-'Exhibit 2 - Monthly Summary'!$B$6)*L8))))</f>
        <v/>
      </c>
    </row>
    <row r="9" spans="1:13" x14ac:dyDescent="0.25">
      <c r="A9" s="33"/>
      <c r="B9" s="33"/>
      <c r="C9" s="33"/>
      <c r="D9" s="33"/>
      <c r="E9" s="33"/>
      <c r="F9" s="52"/>
      <c r="G9" s="52"/>
      <c r="H9" s="41"/>
      <c r="I9" s="41"/>
      <c r="J9" s="72" t="str">
        <f t="shared" si="0"/>
        <v/>
      </c>
      <c r="K9" s="73" t="str">
        <f>IF(E9="","",IF(J9&lt;'Exhibit 2 - Monthly Summary'!$B$6,"Y","N"))</f>
        <v/>
      </c>
      <c r="L9" s="63" t="str">
        <f t="shared" si="1"/>
        <v/>
      </c>
      <c r="M9" s="63" t="str">
        <f>IF(E9="","",IF(C9&gt;'Exhibit 2 - Monthly Summary'!$B$7,0,IF(K9="Y",0,IF(J9&gt;'Exhibit 2 - Monthly Summary'!$B$7,((365.25*L9)/12),(J9-'Exhibit 2 - Monthly Summary'!$B$6)*L9))))</f>
        <v/>
      </c>
    </row>
    <row r="10" spans="1:13" x14ac:dyDescent="0.25">
      <c r="A10" s="33"/>
      <c r="B10" s="33"/>
      <c r="C10" s="33"/>
      <c r="D10" s="33"/>
      <c r="E10" s="33"/>
      <c r="F10" s="52"/>
      <c r="G10" s="52"/>
      <c r="H10" s="41"/>
      <c r="I10" s="41"/>
      <c r="J10" s="72" t="str">
        <f t="shared" si="0"/>
        <v/>
      </c>
      <c r="K10" s="73" t="str">
        <f>IF(E10="","",IF(J10&lt;'Exhibit 2 - Monthly Summary'!$B$6,"Y","N"))</f>
        <v/>
      </c>
      <c r="L10" s="63" t="str">
        <f t="shared" si="1"/>
        <v/>
      </c>
      <c r="M10" s="63" t="str">
        <f>IF(E10="","",IF(C10&gt;'Exhibit 2 - Monthly Summary'!$B$7,0,IF(K10="Y",0,IF(J10&gt;'Exhibit 2 - Monthly Summary'!$B$7,((365.25*L10)/12),(J10-'Exhibit 2 - Monthly Summary'!$B$6)*L10))))</f>
        <v/>
      </c>
    </row>
    <row r="11" spans="1:13" x14ac:dyDescent="0.25">
      <c r="A11" s="33"/>
      <c r="B11" s="33"/>
      <c r="C11" s="33"/>
      <c r="D11" s="33"/>
      <c r="E11" s="33"/>
      <c r="F11" s="52"/>
      <c r="G11" s="52"/>
      <c r="H11" s="41"/>
      <c r="I11" s="41"/>
      <c r="J11" s="72" t="str">
        <f t="shared" si="0"/>
        <v/>
      </c>
      <c r="K11" s="73" t="str">
        <f>IF(E11="","",IF(J11&lt;'Exhibit 2 - Monthly Summary'!$B$6,"Y","N"))</f>
        <v/>
      </c>
      <c r="L11" s="63" t="str">
        <f t="shared" si="1"/>
        <v/>
      </c>
      <c r="M11" s="63" t="str">
        <f>IF(E11="","",IF(C11&gt;'Exhibit 2 - Monthly Summary'!$B$7,0,IF(K11="Y",0,IF(J11&gt;'Exhibit 2 - Monthly Summary'!$B$7,((365.25*L11)/12),(J11-'Exhibit 2 - Monthly Summary'!$B$6)*L11))))</f>
        <v/>
      </c>
    </row>
    <row r="12" spans="1:13" x14ac:dyDescent="0.25">
      <c r="A12" s="33"/>
      <c r="B12" s="33"/>
      <c r="C12" s="33"/>
      <c r="D12" s="33"/>
      <c r="E12" s="33"/>
      <c r="F12" s="52"/>
      <c r="G12" s="52"/>
      <c r="H12" s="41"/>
      <c r="I12" s="41"/>
      <c r="J12" s="72" t="str">
        <f t="shared" si="0"/>
        <v/>
      </c>
      <c r="K12" s="73" t="str">
        <f>IF(E12="","",IF(J12&lt;'Exhibit 2 - Monthly Summary'!$B$6,"Y","N"))</f>
        <v/>
      </c>
      <c r="L12" s="63" t="str">
        <f t="shared" si="1"/>
        <v/>
      </c>
      <c r="M12" s="63" t="str">
        <f>IF(E12="","",IF(C12&gt;'Exhibit 2 - Monthly Summary'!$B$7,0,IF(K12="Y",0,IF(J12&gt;'Exhibit 2 - Monthly Summary'!$B$7,((365.25*L12)/12),(J12-'Exhibit 2 - Monthly Summary'!$B$6)*L12))))</f>
        <v/>
      </c>
    </row>
    <row r="13" spans="1:13" x14ac:dyDescent="0.25">
      <c r="A13" s="33"/>
      <c r="B13" s="33"/>
      <c r="C13" s="33"/>
      <c r="D13" s="33"/>
      <c r="E13" s="33"/>
      <c r="F13" s="52"/>
      <c r="G13" s="52"/>
      <c r="H13" s="41"/>
      <c r="I13" s="41"/>
      <c r="J13" s="72" t="str">
        <f t="shared" si="0"/>
        <v/>
      </c>
      <c r="K13" s="73" t="str">
        <f>IF(E13="","",IF(J13&lt;'Exhibit 2 - Monthly Summary'!$B$6,"Y","N"))</f>
        <v/>
      </c>
      <c r="L13" s="63" t="str">
        <f t="shared" si="1"/>
        <v/>
      </c>
      <c r="M13" s="63" t="str">
        <f>IF(E13="","",IF(C13&gt;'Exhibit 2 - Monthly Summary'!$B$7,0,IF(K13="Y",0,IF(J13&gt;'Exhibit 2 - Monthly Summary'!$B$7,((365.25*L13)/12),(J13-'Exhibit 2 - Monthly Summary'!$B$6)*L13))))</f>
        <v/>
      </c>
    </row>
    <row r="14" spans="1:13" x14ac:dyDescent="0.25">
      <c r="A14" s="33"/>
      <c r="B14" s="33"/>
      <c r="C14" s="33"/>
      <c r="D14" s="33"/>
      <c r="E14" s="33"/>
      <c r="F14" s="52"/>
      <c r="G14" s="52"/>
      <c r="H14" s="41"/>
      <c r="I14" s="41"/>
      <c r="J14" s="72" t="str">
        <f t="shared" si="0"/>
        <v/>
      </c>
      <c r="K14" s="73" t="str">
        <f>IF(E14="","",IF(J14&lt;'Exhibit 2 - Monthly Summary'!$B$6,"Y","N"))</f>
        <v/>
      </c>
      <c r="L14" s="63" t="str">
        <f t="shared" si="1"/>
        <v/>
      </c>
      <c r="M14" s="63" t="str">
        <f>IF(E14="","",IF(C14&gt;'Exhibit 2 - Monthly Summary'!$B$7,0,IF(K14="Y",0,IF(J14&gt;'Exhibit 2 - Monthly Summary'!$B$7,((365.25*L14)/12),(J14-'Exhibit 2 - Monthly Summary'!$B$6)*L14))))</f>
        <v/>
      </c>
    </row>
    <row r="15" spans="1:13" x14ac:dyDescent="0.25">
      <c r="A15" s="33"/>
      <c r="B15" s="33"/>
      <c r="C15" s="33"/>
      <c r="D15" s="33"/>
      <c r="E15" s="33"/>
      <c r="F15" s="52"/>
      <c r="G15" s="52"/>
      <c r="H15" s="41"/>
      <c r="I15" s="41"/>
      <c r="J15" s="72" t="str">
        <f t="shared" si="0"/>
        <v/>
      </c>
      <c r="K15" s="73" t="str">
        <f>IF(E15="","",IF(J15&lt;'Exhibit 2 - Monthly Summary'!$B$6,"Y","N"))</f>
        <v/>
      </c>
      <c r="L15" s="63" t="str">
        <f t="shared" si="1"/>
        <v/>
      </c>
      <c r="M15" s="63" t="str">
        <f>IF(E15="","",IF(C15&gt;'Exhibit 2 - Monthly Summary'!$B$7,0,IF(K15="Y",0,IF(J15&gt;'Exhibit 2 - Monthly Summary'!$B$7,((365.25*L15)/12),(J15-'Exhibit 2 - Monthly Summary'!$B$6)*L15))))</f>
        <v/>
      </c>
    </row>
    <row r="16" spans="1:13" x14ac:dyDescent="0.25">
      <c r="A16" s="33"/>
      <c r="B16" s="33"/>
      <c r="C16" s="33"/>
      <c r="D16" s="33"/>
      <c r="E16" s="33"/>
      <c r="F16" s="52"/>
      <c r="G16" s="52"/>
      <c r="H16" s="41"/>
      <c r="I16" s="41"/>
      <c r="J16" s="72" t="str">
        <f t="shared" si="0"/>
        <v/>
      </c>
      <c r="K16" s="73" t="str">
        <f>IF(E16="","",IF(J16&lt;'Exhibit 2 - Monthly Summary'!$B$6,"Y","N"))</f>
        <v/>
      </c>
      <c r="L16" s="63" t="str">
        <f t="shared" si="1"/>
        <v/>
      </c>
      <c r="M16" s="63" t="str">
        <f>IF(E16="","",IF(C16&gt;'Exhibit 2 - Monthly Summary'!$B$7,0,IF(K16="Y",0,IF(J16&gt;'Exhibit 2 - Monthly Summary'!$B$7,((365.25*L16)/12),(J16-'Exhibit 2 - Monthly Summary'!$B$6)*L16))))</f>
        <v/>
      </c>
    </row>
    <row r="17" spans="1:13" x14ac:dyDescent="0.25">
      <c r="A17" s="33"/>
      <c r="B17" s="33"/>
      <c r="C17" s="33"/>
      <c r="D17" s="33"/>
      <c r="E17" s="33"/>
      <c r="F17" s="52"/>
      <c r="G17" s="52"/>
      <c r="H17" s="41"/>
      <c r="I17" s="41"/>
      <c r="J17" s="72" t="str">
        <f t="shared" si="0"/>
        <v/>
      </c>
      <c r="K17" s="73" t="str">
        <f>IF(E17="","",IF(J17&lt;'Exhibit 2 - Monthly Summary'!$B$6,"Y","N"))</f>
        <v/>
      </c>
      <c r="L17" s="63" t="str">
        <f t="shared" si="1"/>
        <v/>
      </c>
      <c r="M17" s="63" t="str">
        <f>IF(E17="","",IF(C17&gt;'Exhibit 2 - Monthly Summary'!$B$7,0,IF(K17="Y",0,IF(J17&gt;'Exhibit 2 - Monthly Summary'!$B$7,((365.25*L17)/12),(J17-'Exhibit 2 - Monthly Summary'!$B$6)*L17))))</f>
        <v/>
      </c>
    </row>
    <row r="18" spans="1:13" x14ac:dyDescent="0.25">
      <c r="A18" s="33"/>
      <c r="B18" s="33"/>
      <c r="C18" s="33"/>
      <c r="D18" s="33"/>
      <c r="E18" s="33"/>
      <c r="F18" s="52"/>
      <c r="G18" s="52"/>
      <c r="H18" s="41"/>
      <c r="I18" s="41"/>
      <c r="J18" s="72" t="str">
        <f t="shared" si="0"/>
        <v/>
      </c>
      <c r="K18" s="73" t="str">
        <f>IF(E18="","",IF(J18&lt;'Exhibit 2 - Monthly Summary'!$B$6,"Y","N"))</f>
        <v/>
      </c>
      <c r="L18" s="63" t="str">
        <f t="shared" si="1"/>
        <v/>
      </c>
      <c r="M18" s="63" t="str">
        <f>IF(E18="","",IF(C18&gt;'Exhibit 2 - Monthly Summary'!$B$7,0,IF(K18="Y",0,IF(J18&gt;'Exhibit 2 - Monthly Summary'!$B$7,((365.25*L18)/12),(J18-'Exhibit 2 - Monthly Summary'!$B$6)*L18))))</f>
        <v/>
      </c>
    </row>
    <row r="19" spans="1:13" x14ac:dyDescent="0.25">
      <c r="A19" s="33"/>
      <c r="B19" s="33"/>
      <c r="C19" s="33"/>
      <c r="D19" s="33"/>
      <c r="E19" s="33"/>
      <c r="F19" s="52"/>
      <c r="G19" s="52"/>
      <c r="H19" s="41"/>
      <c r="I19" s="41"/>
      <c r="J19" s="72" t="str">
        <f t="shared" si="0"/>
        <v/>
      </c>
      <c r="K19" s="73" t="str">
        <f>IF(E19="","",IF(J19&lt;'Exhibit 2 - Monthly Summary'!$B$6,"Y","N"))</f>
        <v/>
      </c>
      <c r="L19" s="63" t="str">
        <f t="shared" si="1"/>
        <v/>
      </c>
      <c r="M19" s="63" t="str">
        <f>IF(E19="","",IF(C19&gt;'Exhibit 2 - Monthly Summary'!$B$7,0,IF(K19="Y",0,IF(J19&gt;'Exhibit 2 - Monthly Summary'!$B$7,((365.25*L19)/12),(J19-'Exhibit 2 - Monthly Summary'!$B$6)*L19))))</f>
        <v/>
      </c>
    </row>
    <row r="20" spans="1:13" x14ac:dyDescent="0.25">
      <c r="A20" s="33"/>
      <c r="B20" s="33"/>
      <c r="C20" s="33"/>
      <c r="D20" s="33"/>
      <c r="E20" s="33"/>
      <c r="F20" s="52"/>
      <c r="G20" s="52"/>
      <c r="H20" s="41"/>
      <c r="I20" s="41"/>
      <c r="J20" s="72" t="str">
        <f t="shared" si="0"/>
        <v/>
      </c>
      <c r="K20" s="73" t="str">
        <f>IF(E20="","",IF(J20&lt;'Exhibit 2 - Monthly Summary'!$B$6,"Y","N"))</f>
        <v/>
      </c>
      <c r="L20" s="63" t="str">
        <f t="shared" si="1"/>
        <v/>
      </c>
      <c r="M20" s="63" t="str">
        <f>IF(E20="","",IF(C20&gt;'Exhibit 2 - Monthly Summary'!$B$7,0,IF(K20="Y",0,IF(J20&gt;'Exhibit 2 - Monthly Summary'!$B$7,((365.25*L20)/12),(J20-'Exhibit 2 - Monthly Summary'!$B$6)*L20))))</f>
        <v/>
      </c>
    </row>
    <row r="21" spans="1:13" x14ac:dyDescent="0.25">
      <c r="A21" s="45" t="s">
        <v>30</v>
      </c>
      <c r="B21" s="45"/>
      <c r="C21" s="45"/>
      <c r="D21" s="45"/>
      <c r="E21" s="45"/>
      <c r="F21" s="45"/>
      <c r="G21" s="45"/>
      <c r="H21" s="45"/>
      <c r="I21" s="45"/>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I22"/>
  <sheetViews>
    <sheetView showGridLines="0" topLeftCell="A4" zoomScale="80" zoomScaleNormal="80" workbookViewId="0"/>
  </sheetViews>
  <sheetFormatPr defaultRowHeight="15" x14ac:dyDescent="0.25"/>
  <cols>
    <col min="1" max="4" width="16.7109375" customWidth="1"/>
    <col min="5" max="8" width="17.85546875" customWidth="1"/>
    <col min="9" max="9" width="16.7109375" customWidth="1"/>
  </cols>
  <sheetData>
    <row r="1" spans="1:9" x14ac:dyDescent="0.25">
      <c r="A1" s="1" t="s">
        <v>44</v>
      </c>
      <c r="B1" s="1"/>
    </row>
    <row r="2" spans="1:9" x14ac:dyDescent="0.25">
      <c r="A2" s="1" t="s">
        <v>66</v>
      </c>
      <c r="B2" s="1"/>
    </row>
    <row r="3" spans="1:9" x14ac:dyDescent="0.25">
      <c r="A3" s="1" t="s">
        <v>99</v>
      </c>
      <c r="B3" s="1"/>
    </row>
    <row r="4" spans="1:9" ht="45" x14ac:dyDescent="0.25">
      <c r="H4" s="60" t="s">
        <v>100</v>
      </c>
      <c r="I4" s="68">
        <f>SUM(I7:I1048576)</f>
        <v>833.33333333333337</v>
      </c>
    </row>
    <row r="5" spans="1:9" x14ac:dyDescent="0.25">
      <c r="E5" s="1"/>
      <c r="F5" s="1"/>
      <c r="G5" s="1"/>
      <c r="H5" s="1"/>
      <c r="I5" s="44"/>
    </row>
    <row r="6" spans="1:9" ht="45" x14ac:dyDescent="0.25">
      <c r="A6" s="61" t="s">
        <v>90</v>
      </c>
      <c r="B6" s="61" t="s">
        <v>101</v>
      </c>
      <c r="C6" s="61" t="s">
        <v>91</v>
      </c>
      <c r="D6" s="61" t="s">
        <v>92</v>
      </c>
      <c r="E6" s="61" t="s">
        <v>153</v>
      </c>
      <c r="F6" s="61" t="s">
        <v>152</v>
      </c>
      <c r="G6" s="61" t="s">
        <v>155</v>
      </c>
      <c r="H6" s="61" t="s">
        <v>154</v>
      </c>
      <c r="I6" s="61" t="s">
        <v>93</v>
      </c>
    </row>
    <row r="7" spans="1:9" x14ac:dyDescent="0.25">
      <c r="A7" s="33" t="s">
        <v>156</v>
      </c>
      <c r="B7" s="33" t="s">
        <v>156</v>
      </c>
      <c r="C7" s="71">
        <v>42005</v>
      </c>
      <c r="D7" s="41">
        <v>100000</v>
      </c>
      <c r="E7" s="33">
        <v>10</v>
      </c>
      <c r="F7" s="72">
        <f>IF(E7="","",C7+(365.25*E7))</f>
        <v>45657.5</v>
      </c>
      <c r="G7" s="73" t="str">
        <f>IF(E7="","",IF(F7&lt;'Exhibit 2 - Monthly Summary'!$B$6,"Y","N"))</f>
        <v>N</v>
      </c>
      <c r="H7" s="63">
        <f>IF(E7="","",D7/(E7*365.25))</f>
        <v>27.378507871321013</v>
      </c>
      <c r="I7" s="63">
        <f>IF(E7="","",IF(C7&gt;'Exhibit 2 - Monthly Summary'!$B$7,0,IF(G7="Y",0,IF(F7&gt;'Exhibit 2 - Monthly Summary'!$B$7,((365.25*H7)/12),(F7-'Exhibit 2 - Monthly Summary'!$B$6)*H7))))</f>
        <v>833.33333333333337</v>
      </c>
    </row>
    <row r="8" spans="1:9" x14ac:dyDescent="0.25">
      <c r="A8" s="33"/>
      <c r="B8" s="33"/>
      <c r="C8" s="71"/>
      <c r="D8" s="41"/>
      <c r="E8" s="33"/>
      <c r="F8" s="72" t="str">
        <f t="shared" ref="F8:F20" si="0">IF(E8="","",C8+(365.25*E8))</f>
        <v/>
      </c>
      <c r="G8" s="73" t="str">
        <f>IF(E8="","",IF(F8&lt;'Exhibit 2 - Monthly Summary'!$B$6,"Y","N"))</f>
        <v/>
      </c>
      <c r="H8" s="63" t="str">
        <f t="shared" ref="H8:H20" si="1">IF(E8="","",D8/(E8*365.25))</f>
        <v/>
      </c>
      <c r="I8" s="63" t="str">
        <f>IF(E8="","",IF(C8&gt;'Exhibit 2 - Monthly Summary'!$B$7,0,IF(G8="Y",0,IF(F8&gt;'Exhibit 2 - Monthly Summary'!$B$7,((365.25*H8)/12),(F8-'Exhibit 2 - Monthly Summary'!$B$6)*H8))))</f>
        <v/>
      </c>
    </row>
    <row r="9" spans="1:9" x14ac:dyDescent="0.25">
      <c r="A9" s="33"/>
      <c r="B9" s="33"/>
      <c r="C9" s="71"/>
      <c r="D9" s="41"/>
      <c r="E9" s="33"/>
      <c r="F9" s="72" t="str">
        <f t="shared" si="0"/>
        <v/>
      </c>
      <c r="G9" s="73" t="str">
        <f>IF(E9="","",IF(F9&lt;'Exhibit 2 - Monthly Summary'!$B$6,"Y","N"))</f>
        <v/>
      </c>
      <c r="H9" s="63" t="str">
        <f t="shared" si="1"/>
        <v/>
      </c>
      <c r="I9" s="63" t="str">
        <f>IF(E9="","",IF(C9&gt;'Exhibit 2 - Monthly Summary'!$B$7,0,IF(G9="Y",0,IF(F9&gt;'Exhibit 2 - Monthly Summary'!$B$7,((365.25*H9)/12),(F9-'Exhibit 2 - Monthly Summary'!$B$6)*H9))))</f>
        <v/>
      </c>
    </row>
    <row r="10" spans="1:9" x14ac:dyDescent="0.25">
      <c r="A10" s="33"/>
      <c r="B10" s="33"/>
      <c r="C10" s="71"/>
      <c r="D10" s="41"/>
      <c r="E10" s="33"/>
      <c r="F10" s="72" t="str">
        <f t="shared" si="0"/>
        <v/>
      </c>
      <c r="G10" s="73" t="str">
        <f>IF(E10="","",IF(F10&lt;'Exhibit 2 - Monthly Summary'!$B$6,"Y","N"))</f>
        <v/>
      </c>
      <c r="H10" s="63" t="str">
        <f t="shared" si="1"/>
        <v/>
      </c>
      <c r="I10" s="63" t="str">
        <f>IF(E10="","",IF(C10&gt;'Exhibit 2 - Monthly Summary'!$B$7,0,IF(G10="Y",0,IF(F10&gt;'Exhibit 2 - Monthly Summary'!$B$7,((365.25*H10)/12),(F10-'Exhibit 2 - Monthly Summary'!$B$6)*H10))))</f>
        <v/>
      </c>
    </row>
    <row r="11" spans="1:9" x14ac:dyDescent="0.25">
      <c r="A11" s="33"/>
      <c r="B11" s="33"/>
      <c r="C11" s="71"/>
      <c r="D11" s="41"/>
      <c r="E11" s="33"/>
      <c r="F11" s="72" t="str">
        <f t="shared" si="0"/>
        <v/>
      </c>
      <c r="G11" s="73" t="str">
        <f>IF(E11="","",IF(F11&lt;'Exhibit 2 - Monthly Summary'!$B$6,"Y","N"))</f>
        <v/>
      </c>
      <c r="H11" s="63" t="str">
        <f t="shared" si="1"/>
        <v/>
      </c>
      <c r="I11" s="63" t="str">
        <f>IF(E11="","",IF(C11&gt;'Exhibit 2 - Monthly Summary'!$B$7,0,IF(G11="Y",0,IF(F11&gt;'Exhibit 2 - Monthly Summary'!$B$7,((365.25*H11)/12),(F11-'Exhibit 2 - Monthly Summary'!$B$6)*H11))))</f>
        <v/>
      </c>
    </row>
    <row r="12" spans="1:9" x14ac:dyDescent="0.25">
      <c r="A12" s="33"/>
      <c r="B12" s="33"/>
      <c r="C12" s="71"/>
      <c r="D12" s="41"/>
      <c r="E12" s="33"/>
      <c r="F12" s="72" t="str">
        <f t="shared" si="0"/>
        <v/>
      </c>
      <c r="G12" s="73" t="str">
        <f>IF(E12="","",IF(F12&lt;'Exhibit 2 - Monthly Summary'!$B$6,"Y","N"))</f>
        <v/>
      </c>
      <c r="H12" s="63" t="str">
        <f t="shared" si="1"/>
        <v/>
      </c>
      <c r="I12" s="63" t="str">
        <f>IF(E12="","",IF(C12&gt;'Exhibit 2 - Monthly Summary'!$B$7,0,IF(G12="Y",0,IF(F12&gt;'Exhibit 2 - Monthly Summary'!$B$7,((365.25*H12)/12),(F12-'Exhibit 2 - Monthly Summary'!$B$6)*H12))))</f>
        <v/>
      </c>
    </row>
    <row r="13" spans="1:9" x14ac:dyDescent="0.25">
      <c r="A13" s="33"/>
      <c r="B13" s="33"/>
      <c r="C13" s="71"/>
      <c r="D13" s="41"/>
      <c r="E13" s="33"/>
      <c r="F13" s="72" t="str">
        <f t="shared" si="0"/>
        <v/>
      </c>
      <c r="G13" s="73" t="str">
        <f>IF(E13="","",IF(F13&lt;'Exhibit 2 - Monthly Summary'!$B$6,"Y","N"))</f>
        <v/>
      </c>
      <c r="H13" s="63" t="str">
        <f t="shared" si="1"/>
        <v/>
      </c>
      <c r="I13" s="63" t="str">
        <f>IF(E13="","",IF(C13&gt;'Exhibit 2 - Monthly Summary'!$B$7,0,IF(G13="Y",0,IF(F13&gt;'Exhibit 2 - Monthly Summary'!$B$7,((365.25*H13)/12),(F13-'Exhibit 2 - Monthly Summary'!$B$6)*H13))))</f>
        <v/>
      </c>
    </row>
    <row r="14" spans="1:9" x14ac:dyDescent="0.25">
      <c r="A14" s="33"/>
      <c r="B14" s="33"/>
      <c r="C14" s="71"/>
      <c r="D14" s="41"/>
      <c r="E14" s="33"/>
      <c r="F14" s="72" t="str">
        <f t="shared" si="0"/>
        <v/>
      </c>
      <c r="G14" s="73" t="str">
        <f>IF(E14="","",IF(F14&lt;'Exhibit 2 - Monthly Summary'!$B$6,"Y","N"))</f>
        <v/>
      </c>
      <c r="H14" s="63" t="str">
        <f t="shared" si="1"/>
        <v/>
      </c>
      <c r="I14" s="63" t="str">
        <f>IF(E14="","",IF(C14&gt;'Exhibit 2 - Monthly Summary'!$B$7,0,IF(G14="Y",0,IF(F14&gt;'Exhibit 2 - Monthly Summary'!$B$7,((365.25*H14)/12),(F14-'Exhibit 2 - Monthly Summary'!$B$6)*H14))))</f>
        <v/>
      </c>
    </row>
    <row r="15" spans="1:9" x14ac:dyDescent="0.25">
      <c r="A15" s="33"/>
      <c r="B15" s="33"/>
      <c r="C15" s="71"/>
      <c r="D15" s="41"/>
      <c r="E15" s="33"/>
      <c r="F15" s="72" t="str">
        <f t="shared" si="0"/>
        <v/>
      </c>
      <c r="G15" s="73" t="str">
        <f>IF(E15="","",IF(F15&lt;'Exhibit 2 - Monthly Summary'!$B$6,"Y","N"))</f>
        <v/>
      </c>
      <c r="H15" s="63" t="str">
        <f t="shared" si="1"/>
        <v/>
      </c>
      <c r="I15" s="63" t="str">
        <f>IF(E15="","",IF(C15&gt;'Exhibit 2 - Monthly Summary'!$B$7,0,IF(G15="Y",0,IF(F15&gt;'Exhibit 2 - Monthly Summary'!$B$7,((365.25*H15)/12),(F15-'Exhibit 2 - Monthly Summary'!$B$6)*H15))))</f>
        <v/>
      </c>
    </row>
    <row r="16" spans="1:9" x14ac:dyDescent="0.25">
      <c r="A16" s="33"/>
      <c r="B16" s="33"/>
      <c r="C16" s="33"/>
      <c r="D16" s="41"/>
      <c r="E16" s="33"/>
      <c r="F16" s="72" t="str">
        <f t="shared" si="0"/>
        <v/>
      </c>
      <c r="G16" s="73" t="str">
        <f>IF(E16="","",IF(F16&lt;'Exhibit 2 - Monthly Summary'!$B$6,"Y","N"))</f>
        <v/>
      </c>
      <c r="H16" s="63" t="str">
        <f t="shared" si="1"/>
        <v/>
      </c>
      <c r="I16" s="63" t="str">
        <f>IF(E16="","",IF(C16&gt;'Exhibit 2 - Monthly Summary'!$B$7,0,IF(G16="Y",0,IF(F16&gt;'Exhibit 2 - Monthly Summary'!$B$7,((365.25*H16)/12),(F16-'Exhibit 2 - Monthly Summary'!$B$6)*H16))))</f>
        <v/>
      </c>
    </row>
    <row r="17" spans="1:9" x14ac:dyDescent="0.25">
      <c r="A17" s="33"/>
      <c r="B17" s="33"/>
      <c r="C17" s="33"/>
      <c r="D17" s="41"/>
      <c r="E17" s="33"/>
      <c r="F17" s="72" t="str">
        <f t="shared" si="0"/>
        <v/>
      </c>
      <c r="G17" s="73" t="str">
        <f>IF(E17="","",IF(F17&lt;'Exhibit 2 - Monthly Summary'!$B$6,"Y","N"))</f>
        <v/>
      </c>
      <c r="H17" s="63" t="str">
        <f t="shared" si="1"/>
        <v/>
      </c>
      <c r="I17" s="63" t="str">
        <f>IF(E17="","",IF(C17&gt;'Exhibit 2 - Monthly Summary'!$B$7,0,IF(G17="Y",0,IF(F17&gt;'Exhibit 2 - Monthly Summary'!$B$7,((365.25*H17)/12),(F17-'Exhibit 2 - Monthly Summary'!$B$6)*H17))))</f>
        <v/>
      </c>
    </row>
    <row r="18" spans="1:9" x14ac:dyDescent="0.25">
      <c r="A18" s="33"/>
      <c r="B18" s="33"/>
      <c r="C18" s="33"/>
      <c r="D18" s="41"/>
      <c r="E18" s="33"/>
      <c r="F18" s="72" t="str">
        <f t="shared" si="0"/>
        <v/>
      </c>
      <c r="G18" s="73" t="str">
        <f>IF(E18="","",IF(F18&lt;'Exhibit 2 - Monthly Summary'!$B$6,"Y","N"))</f>
        <v/>
      </c>
      <c r="H18" s="63" t="str">
        <f t="shared" si="1"/>
        <v/>
      </c>
      <c r="I18" s="63" t="str">
        <f>IF(E18="","",IF(C18&gt;'Exhibit 2 - Monthly Summary'!$B$7,0,IF(G18="Y",0,IF(F18&gt;'Exhibit 2 - Monthly Summary'!$B$7,((365.25*H18)/12),(F18-'Exhibit 2 - Monthly Summary'!$B$6)*H18))))</f>
        <v/>
      </c>
    </row>
    <row r="19" spans="1:9" x14ac:dyDescent="0.25">
      <c r="A19" s="33"/>
      <c r="B19" s="33"/>
      <c r="C19" s="33"/>
      <c r="D19" s="41"/>
      <c r="E19" s="33"/>
      <c r="F19" s="72" t="str">
        <f t="shared" si="0"/>
        <v/>
      </c>
      <c r="G19" s="73" t="str">
        <f>IF(E19="","",IF(F19&lt;'Exhibit 2 - Monthly Summary'!$B$6,"Y","N"))</f>
        <v/>
      </c>
      <c r="H19" s="63" t="str">
        <f t="shared" si="1"/>
        <v/>
      </c>
      <c r="I19" s="63" t="str">
        <f>IF(E19="","",IF(C19&gt;'Exhibit 2 - Monthly Summary'!$B$7,0,IF(G19="Y",0,IF(F19&gt;'Exhibit 2 - Monthly Summary'!$B$7,((365.25*H19)/12),(F19-'Exhibit 2 - Monthly Summary'!$B$6)*H19))))</f>
        <v/>
      </c>
    </row>
    <row r="20" spans="1:9" x14ac:dyDescent="0.25">
      <c r="A20" s="33"/>
      <c r="B20" s="33"/>
      <c r="C20" s="33"/>
      <c r="D20" s="41"/>
      <c r="E20" s="33"/>
      <c r="F20" s="72" t="str">
        <f t="shared" si="0"/>
        <v/>
      </c>
      <c r="G20" s="73" t="str">
        <f>IF(E20="","",IF(F20&lt;'Exhibit 2 - Monthly Summary'!$B$6,"Y","N"))</f>
        <v/>
      </c>
      <c r="H20" s="63" t="str">
        <f t="shared" si="1"/>
        <v/>
      </c>
      <c r="I20" s="63" t="str">
        <f>IF(E20="","",IF(C20&gt;'Exhibit 2 - Monthly Summary'!$B$7,0,IF(G20="Y",0,IF(F20&gt;'Exhibit 2 - Monthly Summary'!$B$7,((365.25*H20)/12),(F20-'Exhibit 2 - Monthly Summary'!$B$6)*H20))))</f>
        <v/>
      </c>
    </row>
    <row r="21" spans="1:9" x14ac:dyDescent="0.25">
      <c r="A21" s="45" t="s">
        <v>30</v>
      </c>
      <c r="B21" s="45"/>
    </row>
    <row r="22" spans="1:9" x14ac:dyDescent="0.25">
      <c r="D22" s="1"/>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D51"/>
  <sheetViews>
    <sheetView showGridLines="0" zoomScale="80" zoomScaleNormal="80" workbookViewId="0"/>
  </sheetViews>
  <sheetFormatPr defaultRowHeight="15" x14ac:dyDescent="0.25"/>
  <cols>
    <col min="1" max="1" width="16.7109375" customWidth="1"/>
    <col min="2" max="2" width="18.28515625" customWidth="1"/>
    <col min="3" max="4" width="16.7109375" customWidth="1"/>
  </cols>
  <sheetData>
    <row r="1" spans="1:4" x14ac:dyDescent="0.25">
      <c r="A1" s="1" t="s">
        <v>44</v>
      </c>
      <c r="B1" s="1"/>
    </row>
    <row r="2" spans="1:4" x14ac:dyDescent="0.25">
      <c r="A2" s="1" t="s">
        <v>66</v>
      </c>
      <c r="B2" s="1"/>
    </row>
    <row r="3" spans="1:4" x14ac:dyDescent="0.25">
      <c r="A3" s="1" t="s">
        <v>136</v>
      </c>
      <c r="B3" s="1"/>
    </row>
    <row r="4" spans="1:4" x14ac:dyDescent="0.25">
      <c r="A4" s="1"/>
      <c r="B4" s="1"/>
    </row>
    <row r="5" spans="1:4" ht="30" x14ac:dyDescent="0.25">
      <c r="C5" s="60" t="s">
        <v>179</v>
      </c>
      <c r="D5" s="68">
        <f>SUM(D8:D1048576)</f>
        <v>0</v>
      </c>
    </row>
    <row r="7" spans="1:4" ht="30" x14ac:dyDescent="0.25">
      <c r="A7" s="61" t="s">
        <v>31</v>
      </c>
      <c r="B7" s="61" t="s">
        <v>139</v>
      </c>
      <c r="C7" s="61" t="s">
        <v>137</v>
      </c>
      <c r="D7" s="61" t="s">
        <v>138</v>
      </c>
    </row>
    <row r="8" spans="1:4" x14ac:dyDescent="0.25">
      <c r="A8" s="33"/>
      <c r="B8" s="33"/>
      <c r="C8" s="33"/>
      <c r="D8" s="41"/>
    </row>
    <row r="9" spans="1:4" x14ac:dyDescent="0.25">
      <c r="A9" s="33"/>
      <c r="B9" s="33"/>
      <c r="C9" s="33"/>
      <c r="D9" s="41"/>
    </row>
    <row r="10" spans="1:4" x14ac:dyDescent="0.25">
      <c r="A10" s="33"/>
      <c r="B10" s="33"/>
      <c r="C10" s="33"/>
      <c r="D10" s="41"/>
    </row>
    <row r="11" spans="1:4" x14ac:dyDescent="0.25">
      <c r="A11" s="33"/>
      <c r="B11" s="33"/>
      <c r="C11" s="33"/>
      <c r="D11" s="41"/>
    </row>
    <row r="12" spans="1:4" x14ac:dyDescent="0.25">
      <c r="A12" s="33"/>
      <c r="B12" s="33"/>
      <c r="C12" s="33"/>
      <c r="D12" s="41"/>
    </row>
    <row r="13" spans="1:4" x14ac:dyDescent="0.25">
      <c r="A13" s="33"/>
      <c r="B13" s="33"/>
      <c r="C13" s="33"/>
      <c r="D13" s="41"/>
    </row>
    <row r="14" spans="1:4" x14ac:dyDescent="0.25">
      <c r="A14" s="33"/>
      <c r="B14" s="33"/>
      <c r="C14" s="33"/>
      <c r="D14" s="41"/>
    </row>
    <row r="15" spans="1:4" x14ac:dyDescent="0.25">
      <c r="A15" s="33"/>
      <c r="B15" s="33"/>
      <c r="C15" s="33"/>
      <c r="D15" s="41"/>
    </row>
    <row r="16" spans="1:4" x14ac:dyDescent="0.25">
      <c r="A16" s="33"/>
      <c r="B16" s="33"/>
      <c r="C16" s="33"/>
      <c r="D16" s="41"/>
    </row>
    <row r="17" spans="1:4" x14ac:dyDescent="0.25">
      <c r="A17" s="33"/>
      <c r="B17" s="33"/>
      <c r="C17" s="33"/>
      <c r="D17" s="41"/>
    </row>
    <row r="18" spans="1:4" x14ac:dyDescent="0.25">
      <c r="A18" s="33"/>
      <c r="B18" s="33"/>
      <c r="C18" s="33"/>
      <c r="D18" s="41"/>
    </row>
    <row r="19" spans="1:4" x14ac:dyDescent="0.25">
      <c r="A19" s="33"/>
      <c r="B19" s="33"/>
      <c r="C19" s="33"/>
      <c r="D19" s="41"/>
    </row>
    <row r="20" spans="1:4" x14ac:dyDescent="0.25">
      <c r="A20" s="33"/>
      <c r="B20" s="33"/>
      <c r="C20" s="33"/>
      <c r="D20" s="41"/>
    </row>
    <row r="21" spans="1:4" x14ac:dyDescent="0.25">
      <c r="A21" s="33"/>
      <c r="B21" s="33"/>
      <c r="C21" s="33"/>
      <c r="D21" s="41"/>
    </row>
    <row r="22" spans="1:4" x14ac:dyDescent="0.25">
      <c r="A22" s="33"/>
      <c r="B22" s="33"/>
      <c r="C22" s="33"/>
      <c r="D22" s="41"/>
    </row>
    <row r="23" spans="1:4" x14ac:dyDescent="0.25">
      <c r="A23" s="33"/>
      <c r="B23" s="33"/>
      <c r="C23" s="33"/>
      <c r="D23" s="41"/>
    </row>
    <row r="24" spans="1:4" x14ac:dyDescent="0.25">
      <c r="A24" s="33"/>
      <c r="B24" s="33"/>
      <c r="C24" s="33"/>
      <c r="D24" s="41"/>
    </row>
    <row r="25" spans="1:4" x14ac:dyDescent="0.25">
      <c r="A25" s="33"/>
      <c r="B25" s="33"/>
      <c r="C25" s="33"/>
      <c r="D25" s="41"/>
    </row>
    <row r="26" spans="1:4" x14ac:dyDescent="0.25">
      <c r="A26" s="33"/>
      <c r="B26" s="33"/>
      <c r="C26" s="33"/>
      <c r="D26" s="41"/>
    </row>
    <row r="27" spans="1:4" x14ac:dyDescent="0.25">
      <c r="A27" s="33"/>
      <c r="B27" s="33"/>
      <c r="C27" s="33"/>
      <c r="D27" s="41"/>
    </row>
    <row r="28" spans="1:4" x14ac:dyDescent="0.25">
      <c r="A28" s="33"/>
      <c r="B28" s="33"/>
      <c r="C28" s="33"/>
      <c r="D28" s="41"/>
    </row>
    <row r="29" spans="1:4" x14ac:dyDescent="0.25">
      <c r="A29" s="33"/>
      <c r="B29" s="33"/>
      <c r="C29" s="33"/>
      <c r="D29" s="41"/>
    </row>
    <row r="30" spans="1:4" x14ac:dyDescent="0.25">
      <c r="A30" s="33"/>
      <c r="B30" s="33"/>
      <c r="C30" s="33"/>
      <c r="D30" s="41"/>
    </row>
    <row r="31" spans="1:4" x14ac:dyDescent="0.25">
      <c r="A31" s="33"/>
      <c r="B31" s="33"/>
      <c r="C31" s="33"/>
      <c r="D31" s="41"/>
    </row>
    <row r="32" spans="1:4" x14ac:dyDescent="0.25">
      <c r="A32" s="33"/>
      <c r="B32" s="33"/>
      <c r="C32" s="33"/>
      <c r="D32" s="41"/>
    </row>
    <row r="33" spans="1:4" x14ac:dyDescent="0.25">
      <c r="A33" s="33"/>
      <c r="B33" s="33"/>
      <c r="C33" s="33"/>
      <c r="D33" s="41"/>
    </row>
    <row r="34" spans="1:4" x14ac:dyDescent="0.25">
      <c r="A34" s="33"/>
      <c r="B34" s="33"/>
      <c r="C34" s="33"/>
      <c r="D34" s="41"/>
    </row>
    <row r="35" spans="1:4" x14ac:dyDescent="0.25">
      <c r="A35" s="33"/>
      <c r="B35" s="33"/>
      <c r="C35" s="33"/>
      <c r="D35" s="41"/>
    </row>
    <row r="36" spans="1:4" x14ac:dyDescent="0.25">
      <c r="A36" s="33"/>
      <c r="B36" s="33"/>
      <c r="C36" s="33"/>
      <c r="D36" s="41"/>
    </row>
    <row r="37" spans="1:4" x14ac:dyDescent="0.25">
      <c r="A37" s="33"/>
      <c r="B37" s="33"/>
      <c r="C37" s="33"/>
      <c r="D37" s="41"/>
    </row>
    <row r="38" spans="1:4" x14ac:dyDescent="0.25">
      <c r="A38" s="33"/>
      <c r="B38" s="33"/>
      <c r="C38" s="33"/>
      <c r="D38" s="41"/>
    </row>
    <row r="39" spans="1:4" x14ac:dyDescent="0.25">
      <c r="A39" s="33"/>
      <c r="B39" s="33"/>
      <c r="C39" s="33"/>
      <c r="D39" s="41"/>
    </row>
    <row r="40" spans="1:4" x14ac:dyDescent="0.25">
      <c r="A40" s="33"/>
      <c r="B40" s="33"/>
      <c r="C40" s="33"/>
      <c r="D40" s="41"/>
    </row>
    <row r="41" spans="1:4" x14ac:dyDescent="0.25">
      <c r="A41" s="33"/>
      <c r="B41" s="33"/>
      <c r="C41" s="33"/>
      <c r="D41" s="41"/>
    </row>
    <row r="42" spans="1:4" x14ac:dyDescent="0.25">
      <c r="A42" s="33"/>
      <c r="B42" s="33"/>
      <c r="C42" s="33"/>
      <c r="D42" s="41"/>
    </row>
    <row r="43" spans="1:4" x14ac:dyDescent="0.25">
      <c r="A43" s="33"/>
      <c r="B43" s="33"/>
      <c r="C43" s="33"/>
      <c r="D43" s="41"/>
    </row>
    <row r="44" spans="1:4" x14ac:dyDescent="0.25">
      <c r="A44" s="33"/>
      <c r="B44" s="33"/>
      <c r="C44" s="33"/>
      <c r="D44" s="41"/>
    </row>
    <row r="45" spans="1:4" x14ac:dyDescent="0.25">
      <c r="A45" s="33"/>
      <c r="B45" s="33"/>
      <c r="C45" s="33"/>
      <c r="D45" s="41"/>
    </row>
    <row r="46" spans="1:4" x14ac:dyDescent="0.25">
      <c r="A46" s="33"/>
      <c r="B46" s="33"/>
      <c r="C46" s="33"/>
      <c r="D46" s="41"/>
    </row>
    <row r="47" spans="1:4" x14ac:dyDescent="0.25">
      <c r="A47" s="33"/>
      <c r="B47" s="33"/>
      <c r="C47" s="33"/>
      <c r="D47" s="41"/>
    </row>
    <row r="48" spans="1:4" x14ac:dyDescent="0.25">
      <c r="A48" s="33"/>
      <c r="B48" s="33"/>
      <c r="C48" s="33"/>
      <c r="D48" s="41"/>
    </row>
    <row r="49" spans="1:4" x14ac:dyDescent="0.25">
      <c r="A49" s="33"/>
      <c r="B49" s="33"/>
      <c r="C49" s="33"/>
      <c r="D49" s="41"/>
    </row>
    <row r="50" spans="1:4" x14ac:dyDescent="0.25">
      <c r="A50" s="45" t="s">
        <v>30</v>
      </c>
      <c r="B50" s="45"/>
    </row>
    <row r="51" spans="1:4" x14ac:dyDescent="0.25">
      <c r="D51" s="1"/>
    </row>
  </sheetData>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'Exhibit 2 - Monthly Summary'!$A$48:$A$64</xm:f>
          </x14:formula1>
          <xm:sqref>A8:A49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F74C1754FB00C48BFB8772D4B86521E" ma:contentTypeVersion="13" ma:contentTypeDescription="Create a new document." ma:contentTypeScope="" ma:versionID="6bc8ef30d1c82ca0b8e157f8a36ad0a9">
  <xsd:schema xmlns:xsd="http://www.w3.org/2001/XMLSchema" xmlns:xs="http://www.w3.org/2001/XMLSchema" xmlns:p="http://schemas.microsoft.com/office/2006/metadata/properties" xmlns:ns2="b05565cb-1068-4c9d-a350-62827f8c8502" xmlns:ns3="6e3d513c-6871-4af1-ba4a-0bf64045ca33" targetNamespace="http://schemas.microsoft.com/office/2006/metadata/properties" ma:root="true" ma:fieldsID="4beeaa83caad681e1e5ba00e012341c8" ns2:_="" ns3:_="">
    <xsd:import namespace="b05565cb-1068-4c9d-a350-62827f8c8502"/>
    <xsd:import namespace="6e3d513c-6871-4af1-ba4a-0bf64045ca3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SearchPropertie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5565cb-1068-4c9d-a350-62827f8c850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2" nillable="true" ma:displayName="MediaServiceSearchProperties" ma:hidden="true" ma:internalName="MediaServiceSearchProperties" ma:readOnly="true">
      <xsd:simpleType>
        <xsd:restriction base="dms:Note"/>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0513ded9-3795-4df3-8f8e-13c74ba49f51"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e3d513c-6871-4af1-ba4a-0bf64045ca3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2d9074f6-5a26-4d0d-89c5-33d09dc7f1ef}" ma:internalName="TaxCatchAll" ma:showField="CatchAllData" ma:web="6e3d513c-6871-4af1-ba4a-0bf64045ca3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6e3d513c-6871-4af1-ba4a-0bf64045ca33" xsi:nil="true"/>
    <lcf76f155ced4ddcb4097134ff3c332f xmlns="b05565cb-1068-4c9d-a350-62827f8c850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164DC59-BC6B-455B-A606-234F5FB40CEB}">
  <ds:schemaRefs>
    <ds:schemaRef ds:uri="http://schemas.microsoft.com/sharepoint/v3/contenttype/forms"/>
  </ds:schemaRefs>
</ds:datastoreItem>
</file>

<file path=customXml/itemProps2.xml><?xml version="1.0" encoding="utf-8"?>
<ds:datastoreItem xmlns:ds="http://schemas.openxmlformats.org/officeDocument/2006/customXml" ds:itemID="{0E573352-7174-42BB-AEC9-FB1934A18C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5565cb-1068-4c9d-a350-62827f8c8502"/>
    <ds:schemaRef ds:uri="6e3d513c-6871-4af1-ba4a-0bf64045ca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2C1F38F-0FD8-4020-BE0F-E0ABBAF86FC6}">
  <ds:schemaRefs>
    <ds:schemaRef ds:uri="http://purl.org/dc/dcmitype/"/>
    <ds:schemaRef ds:uri="6e3d513c-6871-4af1-ba4a-0bf64045ca33"/>
    <ds:schemaRef ds:uri="http://purl.org/dc/elements/1.1/"/>
    <ds:schemaRef ds:uri="http://purl.org/dc/term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b05565cb-1068-4c9d-a350-62827f8c8502"/>
    <ds:schemaRef ds:uri="http://schemas.microsoft.com/office/2006/metadata/properties"/>
  </ds:schemaRefs>
</ds:datastoreItem>
</file>

<file path=docMetadata/LabelInfo.xml><?xml version="1.0" encoding="utf-8"?>
<clbl:labelList xmlns:clbl="http://schemas.microsoft.com/office/2020/mipLabelMetadata">
  <clbl:label id="{3847dec6-63b2-43f9-a6d0-58a40aaa1a10}" enabled="0" method="" siteId="{3847dec6-63b2-43f9-a6d0-58a40aaa1a10}"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Exh. 1 - Certification</vt:lpstr>
      <vt:lpstr>Validations</vt:lpstr>
      <vt:lpstr>Exhibit 2 - Monthly Summary</vt:lpstr>
      <vt:lpstr>Exh. 3 - Personnel Costs</vt:lpstr>
      <vt:lpstr>Exh. 4.1 - Building Dep.</vt:lpstr>
      <vt:lpstr>Exh. 4.2 - Equipment Dep.</vt:lpstr>
      <vt:lpstr>Exh. 4.3 - Vehicle Dep.</vt:lpstr>
      <vt:lpstr>Exh. 4.4 - Other Dep.</vt:lpstr>
      <vt:lpstr>Exh. 5 - General &amp; Admin Detail</vt:lpstr>
      <vt:lpstr>Exh. 6 - Operations Detail</vt:lpstr>
      <vt:lpstr>Exh. 7 - Startup Costs</vt:lpstr>
      <vt:lpstr>Exh. 8 - Operations Metrics</vt:lpstr>
      <vt:lpstr>Annual Budget Worksheet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Zac Corradino</dc:creator>
  <cp:keywords/>
  <dc:description/>
  <cp:lastModifiedBy>Okita, Jasmine</cp:lastModifiedBy>
  <cp:revision/>
  <cp:lastPrinted>2023-06-25T22:46:51Z</cp:lastPrinted>
  <dcterms:created xsi:type="dcterms:W3CDTF">2023-01-31T03:39:04Z</dcterms:created>
  <dcterms:modified xsi:type="dcterms:W3CDTF">2023-08-25T22:07:31Z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0x0101003F74C1754FB00C48BFB8772D4B86521E</vt:lpwstr>
  </property>
  <property fmtid="{D5CDD505-2E9C-101B-9397-08002B2CF9AE}" pid="3" name="MediaServiceImageTags">
    <vt:lpwstr/>
  </property>
</Properties>
</file>