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M\Clients\_Graduated Clients\HAWA - State of Hawaii EMS Services, HI\Projects\Cost Reporting\"/>
    </mc:Choice>
  </mc:AlternateContent>
  <workbookProtection workbookAlgorithmName="SHA-512" workbookHashValue="QwnWCQSD/XSYdzxrV0DZBZ+0IyHXNBFiZYQWy0w/qQJ8152OSYY7/8BTZ1YCju6xcwaCUIiUpERJFji65IK6Mw==" workbookSaltValue="OBW1UtpMGmv9z4qZmPFbJQ==" workbookSpinCount="100000" lockStructure="1"/>
  <bookViews>
    <workbookView xWindow="-105" yWindow="-105" windowWidth="23250" windowHeight="12570"/>
  </bookViews>
  <sheets>
    <sheet name="Sch. 1 - Certification" sheetId="13" r:id="rId1"/>
    <sheet name="Validations" sheetId="12" state="hidden" r:id="rId2"/>
    <sheet name="Sch. 2 - Monthly Summary" sheetId="24" r:id="rId3"/>
    <sheet name="Sch. 3 - Personnel Costs" sheetId="22" r:id="rId4"/>
    <sheet name="Sch. 4.1 - Building Dep." sheetId="15" r:id="rId5"/>
    <sheet name="Sch. 4.2 - Equipment Dep." sheetId="16" r:id="rId6"/>
    <sheet name="Sch. 4.3 - Vehicle Dep." sheetId="14" r:id="rId7"/>
    <sheet name="Sch. 5 - General &amp; Admin Detail" sheetId="18" r:id="rId8"/>
    <sheet name="Sch. 6 - Operations Detail" sheetId="25" r:id="rId9"/>
    <sheet name="Sch. 7 - Startup Costs" sheetId="9" r:id="rId10"/>
    <sheet name="Sch. 8 - Operations Metrics" sheetId="20" r:id="rId11"/>
    <sheet name="Appendix A - Useful Life" sheetId="23" r:id="rId12"/>
  </sheets>
  <definedNames>
    <definedName name="_xlnm.Print_Titles" localSheetId="3">'Sch. 3 - Personnel Costs'!$1:$10</definedName>
    <definedName name="_xlnm.Print_Titles" localSheetId="4">'Sch. 4.1 - Building Dep.'!$1:$8</definedName>
    <definedName name="_xlnm.Print_Titles" localSheetId="5">'Sch. 4.2 - Equipment Dep.'!$1:$8</definedName>
    <definedName name="_xlnm.Print_Titles" localSheetId="6">'Sch. 4.3 - Vehicle Dep.'!$1:$8</definedName>
    <definedName name="_xlnm.Print_Titles" localSheetId="7">'Sch. 5 - General &amp; Admin Detail'!$1:$8</definedName>
    <definedName name="_xlnm.Print_Titles" localSheetId="8">'Sch. 6 - Operations Detail'!$1:$8</definedName>
    <definedName name="_xlnm.Print_Titles" localSheetId="9">'Sch. 7 - Startup Costs'!$1:$8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6" l="1"/>
  <c r="I59" i="16" s="1"/>
  <c r="J59" i="16"/>
  <c r="K59" i="16"/>
  <c r="L59" i="16"/>
  <c r="H60" i="16"/>
  <c r="J60" i="16" s="1"/>
  <c r="I60" i="16"/>
  <c r="H61" i="16"/>
  <c r="I61" i="16"/>
  <c r="J61" i="16"/>
  <c r="K61" i="16"/>
  <c r="L61" i="16"/>
  <c r="H62" i="16"/>
  <c r="I62" i="16" s="1"/>
  <c r="H63" i="16"/>
  <c r="I63" i="16" s="1"/>
  <c r="H64" i="16"/>
  <c r="J64" i="16" s="1"/>
  <c r="I64" i="16"/>
  <c r="H65" i="16"/>
  <c r="J65" i="16" s="1"/>
  <c r="I65" i="16"/>
  <c r="H66" i="16"/>
  <c r="I66" i="16"/>
  <c r="J66" i="16"/>
  <c r="K66" i="16"/>
  <c r="L66" i="16"/>
  <c r="H67" i="16"/>
  <c r="I67" i="16"/>
  <c r="J67" i="16"/>
  <c r="K67" i="16"/>
  <c r="L67" i="16"/>
  <c r="H68" i="16"/>
  <c r="K68" i="16" s="1"/>
  <c r="H69" i="16"/>
  <c r="I69" i="16"/>
  <c r="J69" i="16"/>
  <c r="K69" i="16"/>
  <c r="L69" i="16"/>
  <c r="H70" i="16"/>
  <c r="K70" i="16" s="1"/>
  <c r="I70" i="16"/>
  <c r="J70" i="16"/>
  <c r="H71" i="16"/>
  <c r="L71" i="16" s="1"/>
  <c r="I71" i="16"/>
  <c r="J71" i="16"/>
  <c r="K71" i="16"/>
  <c r="H72" i="16"/>
  <c r="I72" i="16" s="1"/>
  <c r="J72" i="16"/>
  <c r="K72" i="16"/>
  <c r="L72" i="16"/>
  <c r="H73" i="16"/>
  <c r="I73" i="16"/>
  <c r="J73" i="16"/>
  <c r="K73" i="16"/>
  <c r="L73" i="16"/>
  <c r="H74" i="16"/>
  <c r="I74" i="16"/>
  <c r="J74" i="16"/>
  <c r="K74" i="16"/>
  <c r="L74" i="16"/>
  <c r="H75" i="16"/>
  <c r="I75" i="16" s="1"/>
  <c r="H76" i="16"/>
  <c r="I76" i="16"/>
  <c r="J76" i="16"/>
  <c r="K76" i="16"/>
  <c r="L76" i="16"/>
  <c r="H77" i="16"/>
  <c r="I77" i="16" s="1"/>
  <c r="H78" i="16"/>
  <c r="I78" i="16" s="1"/>
  <c r="H79" i="16"/>
  <c r="I79" i="16" s="1"/>
  <c r="H80" i="16"/>
  <c r="I80" i="16"/>
  <c r="J80" i="16"/>
  <c r="K80" i="16"/>
  <c r="L80" i="16"/>
  <c r="H81" i="16"/>
  <c r="J81" i="16" s="1"/>
  <c r="H82" i="16"/>
  <c r="I82" i="16"/>
  <c r="J82" i="16"/>
  <c r="K82" i="16"/>
  <c r="L82" i="16"/>
  <c r="H83" i="16"/>
  <c r="I83" i="16" s="1"/>
  <c r="J83" i="16"/>
  <c r="K83" i="16"/>
  <c r="L83" i="16"/>
  <c r="K78" i="14"/>
  <c r="K79" i="14"/>
  <c r="K80" i="14"/>
  <c r="K81" i="14"/>
  <c r="L81" i="14" s="1"/>
  <c r="K82" i="14"/>
  <c r="K83" i="14"/>
  <c r="L83" i="14"/>
  <c r="M83" i="14"/>
  <c r="K52" i="14"/>
  <c r="L52" i="14"/>
  <c r="M52" i="14"/>
  <c r="K53" i="14"/>
  <c r="M53" i="14"/>
  <c r="K54" i="14"/>
  <c r="L54" i="14"/>
  <c r="M54" i="14"/>
  <c r="K55" i="14"/>
  <c r="K56" i="14"/>
  <c r="K57" i="14"/>
  <c r="K58" i="14"/>
  <c r="L58" i="14"/>
  <c r="K59" i="14"/>
  <c r="M59" i="14"/>
  <c r="K60" i="14"/>
  <c r="K61" i="14"/>
  <c r="L61" i="14"/>
  <c r="M61" i="14"/>
  <c r="K62" i="14"/>
  <c r="K63" i="14"/>
  <c r="K64" i="14"/>
  <c r="K65" i="14"/>
  <c r="M65" i="14"/>
  <c r="K66" i="14"/>
  <c r="K67" i="14"/>
  <c r="L67" i="14" s="1"/>
  <c r="K68" i="14"/>
  <c r="L68" i="14"/>
  <c r="K69" i="14"/>
  <c r="K70" i="14"/>
  <c r="M70" i="14"/>
  <c r="K71" i="14"/>
  <c r="K72" i="14"/>
  <c r="M72" i="14" s="1"/>
  <c r="L72" i="14"/>
  <c r="K73" i="14"/>
  <c r="K74" i="14"/>
  <c r="K75" i="14"/>
  <c r="L75" i="14"/>
  <c r="M75" i="14"/>
  <c r="K76" i="14"/>
  <c r="L76" i="14" s="1"/>
  <c r="M76" i="14"/>
  <c r="K77" i="14"/>
  <c r="L77" i="14"/>
  <c r="M77" i="14"/>
  <c r="H6" i="22"/>
  <c r="Q111" i="22"/>
  <c r="R111" i="22"/>
  <c r="Q112" i="22"/>
  <c r="R112" i="22"/>
  <c r="Q113" i="22"/>
  <c r="R113" i="22"/>
  <c r="Q114" i="22"/>
  <c r="R114" i="22"/>
  <c r="Q115" i="22"/>
  <c r="R115" i="22"/>
  <c r="Q116" i="22"/>
  <c r="R116" i="22"/>
  <c r="Q117" i="22"/>
  <c r="R117" i="22"/>
  <c r="Q118" i="22"/>
  <c r="R118" i="22"/>
  <c r="Q119" i="22"/>
  <c r="R119" i="22"/>
  <c r="Q120" i="22"/>
  <c r="R120" i="22"/>
  <c r="Q121" i="22"/>
  <c r="R121" i="22"/>
  <c r="Q122" i="22"/>
  <c r="R122" i="22"/>
  <c r="Q123" i="22"/>
  <c r="R123" i="22"/>
  <c r="Q124" i="22"/>
  <c r="R124" i="22"/>
  <c r="Q125" i="22"/>
  <c r="R125" i="22"/>
  <c r="Q126" i="22"/>
  <c r="R126" i="22"/>
  <c r="Q127" i="22"/>
  <c r="R127" i="22"/>
  <c r="Q128" i="22"/>
  <c r="R128" i="22"/>
  <c r="Q129" i="22"/>
  <c r="R129" i="22"/>
  <c r="Q130" i="22"/>
  <c r="R130" i="22"/>
  <c r="Q131" i="22"/>
  <c r="R131" i="22"/>
  <c r="Q132" i="22"/>
  <c r="R132" i="22"/>
  <c r="Q133" i="22"/>
  <c r="R133" i="22"/>
  <c r="Q134" i="22"/>
  <c r="R134" i="22"/>
  <c r="Q135" i="22"/>
  <c r="R135" i="22"/>
  <c r="Q136" i="22"/>
  <c r="R136" i="22"/>
  <c r="Q137" i="22"/>
  <c r="R137" i="22"/>
  <c r="Q138" i="22"/>
  <c r="R138" i="22"/>
  <c r="Q139" i="22"/>
  <c r="R139" i="22"/>
  <c r="Q140" i="22"/>
  <c r="R140" i="22"/>
  <c r="Q141" i="22"/>
  <c r="R141" i="22"/>
  <c r="Q142" i="22"/>
  <c r="R142" i="22"/>
  <c r="Q143" i="22"/>
  <c r="R143" i="22"/>
  <c r="Q144" i="22"/>
  <c r="R144" i="22"/>
  <c r="Q145" i="22"/>
  <c r="R145" i="22"/>
  <c r="Q146" i="22"/>
  <c r="R146" i="22"/>
  <c r="Q147" i="22"/>
  <c r="R147" i="22"/>
  <c r="Q148" i="22"/>
  <c r="R148" i="22"/>
  <c r="Q149" i="22"/>
  <c r="R149" i="22"/>
  <c r="Q150" i="22"/>
  <c r="R150" i="22"/>
  <c r="Q151" i="22"/>
  <c r="R151" i="22"/>
  <c r="Q152" i="22"/>
  <c r="R152" i="22"/>
  <c r="Q153" i="22"/>
  <c r="R153" i="22"/>
  <c r="Q154" i="22"/>
  <c r="R154" i="22"/>
  <c r="Q155" i="22"/>
  <c r="R155" i="22"/>
  <c r="Q156" i="22"/>
  <c r="R156" i="22"/>
  <c r="Q157" i="22"/>
  <c r="R157" i="22"/>
  <c r="Q158" i="22"/>
  <c r="R158" i="22"/>
  <c r="Q159" i="22"/>
  <c r="R159" i="22"/>
  <c r="Q160" i="22"/>
  <c r="R160" i="22"/>
  <c r="Q161" i="22"/>
  <c r="R161" i="22"/>
  <c r="Q162" i="22"/>
  <c r="R162" i="22"/>
  <c r="Q163" i="22"/>
  <c r="R163" i="22"/>
  <c r="Q164" i="22"/>
  <c r="R164" i="22"/>
  <c r="Q165" i="22"/>
  <c r="R165" i="22"/>
  <c r="Q166" i="22"/>
  <c r="R166" i="22"/>
  <c r="Q167" i="22"/>
  <c r="R167" i="22"/>
  <c r="Q168" i="22"/>
  <c r="R168" i="22"/>
  <c r="Q169" i="22"/>
  <c r="R169" i="22"/>
  <c r="Q170" i="22"/>
  <c r="R170" i="22"/>
  <c r="Q171" i="22"/>
  <c r="R171" i="22"/>
  <c r="Q172" i="22"/>
  <c r="R172" i="22"/>
  <c r="Q173" i="22"/>
  <c r="R173" i="22"/>
  <c r="Q174" i="22"/>
  <c r="R174" i="22"/>
  <c r="Q175" i="22"/>
  <c r="R175" i="22"/>
  <c r="Q176" i="22"/>
  <c r="R176" i="22"/>
  <c r="Q177" i="22"/>
  <c r="R177" i="22"/>
  <c r="Q178" i="22"/>
  <c r="R178" i="22"/>
  <c r="Q179" i="22"/>
  <c r="R179" i="22"/>
  <c r="Q180" i="22"/>
  <c r="R180" i="22"/>
  <c r="Q181" i="22"/>
  <c r="R181" i="22"/>
  <c r="Q182" i="22"/>
  <c r="R182" i="22"/>
  <c r="Q183" i="22"/>
  <c r="R183" i="22"/>
  <c r="Q184" i="22"/>
  <c r="R184" i="22"/>
  <c r="Q185" i="22"/>
  <c r="R185" i="22"/>
  <c r="Q186" i="22"/>
  <c r="R186" i="22"/>
  <c r="Q187" i="22"/>
  <c r="R187" i="22"/>
  <c r="Q188" i="22"/>
  <c r="R188" i="22"/>
  <c r="Q189" i="22"/>
  <c r="R189" i="22"/>
  <c r="Q190" i="22"/>
  <c r="R190" i="22"/>
  <c r="Q191" i="22"/>
  <c r="R191" i="22"/>
  <c r="Q192" i="22"/>
  <c r="R192" i="22"/>
  <c r="Q193" i="22"/>
  <c r="R193" i="22"/>
  <c r="Q194" i="22"/>
  <c r="R194" i="22"/>
  <c r="Q195" i="22"/>
  <c r="R195" i="22"/>
  <c r="Q196" i="22"/>
  <c r="R196" i="22"/>
  <c r="Q197" i="22"/>
  <c r="R197" i="22"/>
  <c r="Q198" i="22"/>
  <c r="R198" i="22"/>
  <c r="Q199" i="22"/>
  <c r="R199" i="22"/>
  <c r="Q200" i="22"/>
  <c r="R200" i="22"/>
  <c r="L78" i="14" l="1"/>
  <c r="O78" i="14"/>
  <c r="N78" i="14"/>
  <c r="O75" i="14"/>
  <c r="N75" i="14"/>
  <c r="L65" i="14"/>
  <c r="O65" i="14"/>
  <c r="N65" i="14"/>
  <c r="M74" i="14"/>
  <c r="N74" i="14"/>
  <c r="O74" i="14"/>
  <c r="N54" i="14"/>
  <c r="O54" i="14"/>
  <c r="L73" i="14"/>
  <c r="N73" i="14"/>
  <c r="O73" i="14"/>
  <c r="M62" i="14"/>
  <c r="O62" i="14"/>
  <c r="N62" i="14"/>
  <c r="N53" i="14"/>
  <c r="O53" i="14"/>
  <c r="M66" i="14"/>
  <c r="O66" i="14"/>
  <c r="N66" i="14"/>
  <c r="L59" i="14"/>
  <c r="O59" i="14"/>
  <c r="N59" i="14"/>
  <c r="O83" i="14"/>
  <c r="N83" i="14"/>
  <c r="L55" i="14"/>
  <c r="N55" i="14"/>
  <c r="O55" i="14"/>
  <c r="M82" i="14"/>
  <c r="O82" i="14"/>
  <c r="N82" i="14"/>
  <c r="L71" i="14"/>
  <c r="N71" i="14"/>
  <c r="O71" i="14"/>
  <c r="L70" i="14"/>
  <c r="N70" i="14"/>
  <c r="O70" i="14"/>
  <c r="M58" i="14"/>
  <c r="O58" i="14"/>
  <c r="N58" i="14"/>
  <c r="N52" i="14"/>
  <c r="O52" i="14"/>
  <c r="L60" i="14"/>
  <c r="O60" i="14"/>
  <c r="N60" i="14"/>
  <c r="N69" i="14"/>
  <c r="O69" i="14"/>
  <c r="O77" i="14"/>
  <c r="N77" i="14"/>
  <c r="M68" i="14"/>
  <c r="N68" i="14"/>
  <c r="O68" i="14"/>
  <c r="L57" i="14"/>
  <c r="N57" i="14"/>
  <c r="O57" i="14"/>
  <c r="M81" i="14"/>
  <c r="O81" i="14"/>
  <c r="N81" i="14"/>
  <c r="L79" i="14"/>
  <c r="O79" i="14"/>
  <c r="N79" i="14"/>
  <c r="N72" i="14"/>
  <c r="O72" i="14"/>
  <c r="N61" i="14"/>
  <c r="O61" i="14"/>
  <c r="O76" i="14"/>
  <c r="N76" i="14"/>
  <c r="M67" i="14"/>
  <c r="N67" i="14"/>
  <c r="O67" i="14"/>
  <c r="N56" i="14"/>
  <c r="O56" i="14"/>
  <c r="L80" i="14"/>
  <c r="O80" i="14"/>
  <c r="N80" i="14"/>
  <c r="L63" i="14"/>
  <c r="N63" i="14"/>
  <c r="O63" i="14"/>
  <c r="N64" i="14"/>
  <c r="O64" i="14"/>
  <c r="L62" i="14"/>
  <c r="L82" i="14"/>
  <c r="L66" i="14"/>
  <c r="L79" i="16"/>
  <c r="K79" i="16"/>
  <c r="K75" i="16"/>
  <c r="L64" i="16"/>
  <c r="L60" i="16"/>
  <c r="J79" i="16"/>
  <c r="J75" i="16"/>
  <c r="L75" i="16" s="1"/>
  <c r="J68" i="16"/>
  <c r="K64" i="16"/>
  <c r="K60" i="16"/>
  <c r="I68" i="16"/>
  <c r="L77" i="16"/>
  <c r="L63" i="16"/>
  <c r="K77" i="16"/>
  <c r="K63" i="16"/>
  <c r="J77" i="16"/>
  <c r="L70" i="16"/>
  <c r="J63" i="16"/>
  <c r="I81" i="16"/>
  <c r="L78" i="16"/>
  <c r="L62" i="16"/>
  <c r="L81" i="16"/>
  <c r="L65" i="16"/>
  <c r="K62" i="16"/>
  <c r="K81" i="16"/>
  <c r="J78" i="16"/>
  <c r="L68" i="16"/>
  <c r="K65" i="16"/>
  <c r="J62" i="16"/>
  <c r="K78" i="16"/>
  <c r="L74" i="14"/>
  <c r="M69" i="14"/>
  <c r="L64" i="14"/>
  <c r="L53" i="14"/>
  <c r="M73" i="14"/>
  <c r="M79" i="14"/>
  <c r="M57" i="14"/>
  <c r="L69" i="14"/>
  <c r="M60" i="14"/>
  <c r="M56" i="14"/>
  <c r="M64" i="14"/>
  <c r="L56" i="14"/>
  <c r="M80" i="14"/>
  <c r="M78" i="14"/>
  <c r="M63" i="14"/>
  <c r="M71" i="14"/>
  <c r="M55" i="14"/>
  <c r="A8" i="24"/>
  <c r="A4" i="20" l="1"/>
  <c r="A4" i="9"/>
  <c r="A4" i="25"/>
  <c r="A4" i="18"/>
  <c r="A4" i="14"/>
  <c r="A4" i="16"/>
  <c r="A4" i="15"/>
  <c r="A4" i="22"/>
  <c r="A4" i="24"/>
  <c r="C66" i="24"/>
  <c r="D66" i="24" s="1"/>
  <c r="B40" i="24" l="1"/>
  <c r="D36" i="24"/>
  <c r="D37" i="24"/>
  <c r="D38" i="24"/>
  <c r="D39" i="24"/>
  <c r="C71" i="24"/>
  <c r="D71" i="24" s="1"/>
  <c r="C72" i="24"/>
  <c r="D72" i="24" s="1"/>
  <c r="C73" i="24"/>
  <c r="D73" i="24" s="1"/>
  <c r="C74" i="24"/>
  <c r="D74" i="24" s="1"/>
  <c r="C77" i="24" l="1"/>
  <c r="D77" i="24" s="1"/>
  <c r="C76" i="24"/>
  <c r="D76" i="24" s="1"/>
  <c r="C75" i="24"/>
  <c r="D75" i="24" s="1"/>
  <c r="C70" i="24"/>
  <c r="D70" i="24" s="1"/>
  <c r="C69" i="24"/>
  <c r="D69" i="24" s="1"/>
  <c r="C68" i="24"/>
  <c r="D68" i="24" s="1"/>
  <c r="C67" i="24"/>
  <c r="D67" i="24" s="1"/>
  <c r="C65" i="24"/>
  <c r="D65" i="24" s="1"/>
  <c r="C64" i="24"/>
  <c r="D64" i="24" s="1"/>
  <c r="C63" i="24"/>
  <c r="C59" i="24"/>
  <c r="D59" i="24" s="1"/>
  <c r="C58" i="24"/>
  <c r="D58" i="24" s="1"/>
  <c r="C57" i="24"/>
  <c r="D57" i="24" s="1"/>
  <c r="C56" i="24"/>
  <c r="D56" i="24" s="1"/>
  <c r="C55" i="24"/>
  <c r="D55" i="24" s="1"/>
  <c r="C54" i="24"/>
  <c r="D54" i="24" s="1"/>
  <c r="C53" i="24"/>
  <c r="D53" i="24" s="1"/>
  <c r="C52" i="24"/>
  <c r="D52" i="24" s="1"/>
  <c r="C51" i="24"/>
  <c r="D51" i="24" s="1"/>
  <c r="C50" i="24"/>
  <c r="D50" i="24" s="1"/>
  <c r="C49" i="24"/>
  <c r="D49" i="24" s="1"/>
  <c r="C48" i="24"/>
  <c r="D48" i="24" s="1"/>
  <c r="C47" i="24"/>
  <c r="D47" i="24" s="1"/>
  <c r="C46" i="24"/>
  <c r="D46" i="24" s="1"/>
  <c r="C45" i="24"/>
  <c r="D45" i="24" s="1"/>
  <c r="C44" i="24"/>
  <c r="D44" i="24" s="1"/>
  <c r="C43" i="24"/>
  <c r="C78" i="24" l="1"/>
  <c r="D63" i="24"/>
  <c r="C60" i="24"/>
  <c r="D43" i="24"/>
  <c r="H10" i="16" l="1"/>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10" i="15"/>
  <c r="I10" i="15" s="1"/>
  <c r="H11" i="15"/>
  <c r="H12" i="15"/>
  <c r="I12" i="15" s="1"/>
  <c r="H13" i="15"/>
  <c r="H14" i="15"/>
  <c r="H15" i="15"/>
  <c r="I15" i="15" s="1"/>
  <c r="H16" i="15"/>
  <c r="H17" i="15"/>
  <c r="H18" i="15"/>
  <c r="H19" i="15"/>
  <c r="H20" i="15"/>
  <c r="H21" i="15"/>
  <c r="H22" i="15"/>
  <c r="H23" i="15"/>
  <c r="H24" i="15"/>
  <c r="H25" i="15"/>
  <c r="H26" i="15"/>
  <c r="I26" i="15" s="1"/>
  <c r="H27" i="15"/>
  <c r="I27" i="15" s="1"/>
  <c r="H28" i="15"/>
  <c r="I28" i="15" s="1"/>
  <c r="H29" i="15"/>
  <c r="H30" i="15"/>
  <c r="H31" i="15"/>
  <c r="I31" i="15" s="1"/>
  <c r="H32" i="15"/>
  <c r="H33" i="15"/>
  <c r="H34" i="15"/>
  <c r="H35" i="15"/>
  <c r="H36" i="15"/>
  <c r="H37" i="15"/>
  <c r="H38" i="15"/>
  <c r="H39" i="15"/>
  <c r="H40" i="15"/>
  <c r="H41" i="15"/>
  <c r="H42" i="15"/>
  <c r="H43" i="15"/>
  <c r="H44" i="15"/>
  <c r="H45" i="15"/>
  <c r="H46" i="15"/>
  <c r="H47" i="15"/>
  <c r="H48" i="15"/>
  <c r="H49" i="15"/>
  <c r="I49" i="15" s="1"/>
  <c r="H50" i="15"/>
  <c r="I50" i="15" s="1"/>
  <c r="H51" i="15"/>
  <c r="K51" i="15" s="1"/>
  <c r="H9" i="15"/>
  <c r="H9" i="16"/>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L38" i="14" s="1"/>
  <c r="K39" i="14"/>
  <c r="K40" i="14"/>
  <c r="K41" i="14"/>
  <c r="K42" i="14"/>
  <c r="K43" i="14"/>
  <c r="K44" i="14"/>
  <c r="K45" i="14"/>
  <c r="K46" i="14"/>
  <c r="K47" i="14"/>
  <c r="K48" i="14"/>
  <c r="K49" i="14"/>
  <c r="K50" i="14"/>
  <c r="K51" i="14"/>
  <c r="K9" i="14"/>
  <c r="N9" i="14" s="1"/>
  <c r="I13" i="16"/>
  <c r="I18" i="16"/>
  <c r="I20" i="16"/>
  <c r="I26" i="16"/>
  <c r="I27" i="16"/>
  <c r="I13" i="15"/>
  <c r="I11" i="15"/>
  <c r="I42" i="15"/>
  <c r="I43" i="15"/>
  <c r="K43" i="15"/>
  <c r="I45" i="15"/>
  <c r="I46" i="15"/>
  <c r="I47" i="15"/>
  <c r="O28" i="14" l="1"/>
  <c r="N28" i="14"/>
  <c r="N39" i="14"/>
  <c r="O39" i="14"/>
  <c r="L23" i="14"/>
  <c r="N23" i="14"/>
  <c r="O23" i="14"/>
  <c r="O43" i="14"/>
  <c r="N43" i="14"/>
  <c r="N11" i="14"/>
  <c r="O11" i="14"/>
  <c r="N25" i="14"/>
  <c r="O25" i="14"/>
  <c r="O36" i="14"/>
  <c r="N36" i="14"/>
  <c r="N19" i="14"/>
  <c r="O19" i="14"/>
  <c r="N41" i="14"/>
  <c r="O41" i="14"/>
  <c r="O42" i="14"/>
  <c r="N42" i="14"/>
  <c r="O10" i="14"/>
  <c r="N10" i="14"/>
  <c r="N20" i="14"/>
  <c r="O20" i="14"/>
  <c r="O33" i="14"/>
  <c r="N33" i="14"/>
  <c r="O26" i="14"/>
  <c r="N26" i="14"/>
  <c r="N40" i="14"/>
  <c r="O40" i="14"/>
  <c r="L22" i="14"/>
  <c r="N22" i="14"/>
  <c r="O22" i="14"/>
  <c r="L34" i="14"/>
  <c r="N34" i="14"/>
  <c r="O34" i="14"/>
  <c r="N37" i="14"/>
  <c r="O37" i="14"/>
  <c r="N50" i="14"/>
  <c r="O50" i="14"/>
  <c r="N49" i="14"/>
  <c r="O49" i="14"/>
  <c r="O12" i="14"/>
  <c r="N12" i="14"/>
  <c r="N24" i="14"/>
  <c r="O24" i="14"/>
  <c r="N38" i="14"/>
  <c r="O38" i="14"/>
  <c r="N18" i="14"/>
  <c r="O18" i="14"/>
  <c r="L48" i="14"/>
  <c r="O48" i="14"/>
  <c r="N48" i="14"/>
  <c r="O47" i="14"/>
  <c r="N47" i="14"/>
  <c r="O16" i="14"/>
  <c r="N16" i="14"/>
  <c r="O27" i="14"/>
  <c r="N27" i="14"/>
  <c r="N21" i="14"/>
  <c r="O21" i="14"/>
  <c r="N51" i="14"/>
  <c r="O51" i="14"/>
  <c r="N35" i="14"/>
  <c r="O35" i="14"/>
  <c r="O17" i="14"/>
  <c r="N17" i="14"/>
  <c r="L32" i="14"/>
  <c r="O32" i="14"/>
  <c r="N32" i="14"/>
  <c r="O46" i="14"/>
  <c r="N46" i="14"/>
  <c r="O31" i="14"/>
  <c r="N31" i="14"/>
  <c r="O15" i="14"/>
  <c r="N15" i="14"/>
  <c r="O45" i="14"/>
  <c r="N45" i="14"/>
  <c r="O30" i="14"/>
  <c r="N30" i="14"/>
  <c r="O14" i="14"/>
  <c r="N14" i="14"/>
  <c r="K15" i="15"/>
  <c r="O44" i="14"/>
  <c r="N44" i="14"/>
  <c r="O29" i="14"/>
  <c r="N29" i="14"/>
  <c r="O13" i="14"/>
  <c r="N13" i="14"/>
  <c r="K26" i="15"/>
  <c r="M38" i="14"/>
  <c r="M51" i="14"/>
  <c r="M35" i="14"/>
  <c r="M22" i="14"/>
  <c r="L26" i="14"/>
  <c r="M26" i="14"/>
  <c r="L11" i="14"/>
  <c r="M11" i="14"/>
  <c r="M49" i="14"/>
  <c r="M47" i="14"/>
  <c r="M33" i="14"/>
  <c r="L20" i="14"/>
  <c r="M20" i="14"/>
  <c r="L50" i="14"/>
  <c r="M50" i="14"/>
  <c r="M12" i="14"/>
  <c r="M48" i="14"/>
  <c r="L46" i="14"/>
  <c r="M46" i="14"/>
  <c r="L45" i="14"/>
  <c r="M45" i="14"/>
  <c r="L43" i="14"/>
  <c r="M43" i="14"/>
  <c r="L30" i="14"/>
  <c r="M30" i="14"/>
  <c r="M16" i="14"/>
  <c r="L39" i="14"/>
  <c r="M39" i="14"/>
  <c r="L25" i="14"/>
  <c r="M25" i="14"/>
  <c r="M24" i="14"/>
  <c r="M37" i="14"/>
  <c r="M23" i="14"/>
  <c r="M34" i="14"/>
  <c r="M21" i="14"/>
  <c r="M19" i="14"/>
  <c r="L18" i="14"/>
  <c r="M18" i="14"/>
  <c r="L44" i="14"/>
  <c r="M44" i="14"/>
  <c r="M17" i="14"/>
  <c r="M42" i="14"/>
  <c r="L29" i="14"/>
  <c r="M29" i="14"/>
  <c r="M15" i="14"/>
  <c r="M41" i="14"/>
  <c r="M28" i="14"/>
  <c r="M14" i="14"/>
  <c r="L10" i="14"/>
  <c r="M10" i="14"/>
  <c r="L36" i="14"/>
  <c r="M36" i="14"/>
  <c r="M32" i="14"/>
  <c r="M31" i="14"/>
  <c r="L40" i="14"/>
  <c r="M40" i="14"/>
  <c r="L27" i="14"/>
  <c r="M27" i="14"/>
  <c r="L13" i="14"/>
  <c r="M13" i="14"/>
  <c r="J28" i="16"/>
  <c r="K28" i="16"/>
  <c r="L28" i="16"/>
  <c r="I10" i="16"/>
  <c r="J10" i="16"/>
  <c r="L10" i="16"/>
  <c r="K10" i="16"/>
  <c r="L41" i="16"/>
  <c r="J41" i="16"/>
  <c r="K41" i="16"/>
  <c r="I25" i="16"/>
  <c r="L25" i="16"/>
  <c r="J25" i="16"/>
  <c r="K25" i="16"/>
  <c r="I40" i="16"/>
  <c r="L40" i="16"/>
  <c r="J40" i="16"/>
  <c r="K40" i="16"/>
  <c r="I24" i="16"/>
  <c r="L24" i="16"/>
  <c r="J24" i="16"/>
  <c r="K24" i="16"/>
  <c r="L39" i="16"/>
  <c r="J39" i="16"/>
  <c r="K39" i="16"/>
  <c r="L38" i="16"/>
  <c r="K38" i="16"/>
  <c r="J38" i="16"/>
  <c r="I21" i="16"/>
  <c r="L21" i="16"/>
  <c r="J21" i="16"/>
  <c r="K21" i="16"/>
  <c r="J36" i="16"/>
  <c r="K36" i="16"/>
  <c r="L36" i="16"/>
  <c r="J20" i="16"/>
  <c r="K20" i="16"/>
  <c r="L20" i="16"/>
  <c r="L51" i="16"/>
  <c r="K51" i="16"/>
  <c r="J51" i="16"/>
  <c r="L35" i="16"/>
  <c r="K35" i="16"/>
  <c r="J35" i="16"/>
  <c r="I19" i="16"/>
  <c r="L19" i="16"/>
  <c r="K19" i="16"/>
  <c r="J19" i="16"/>
  <c r="K9" i="16"/>
  <c r="L53" i="16"/>
  <c r="K53" i="16"/>
  <c r="J53" i="16"/>
  <c r="I50" i="16"/>
  <c r="J50" i="16"/>
  <c r="L50" i="16"/>
  <c r="K50" i="16"/>
  <c r="I49" i="16"/>
  <c r="J49" i="16"/>
  <c r="K49" i="16"/>
  <c r="L49" i="16"/>
  <c r="I14" i="16"/>
  <c r="J14" i="16"/>
  <c r="K14" i="16"/>
  <c r="L14" i="16"/>
  <c r="K44" i="16"/>
  <c r="J44" i="16"/>
  <c r="L44" i="16"/>
  <c r="I12" i="16"/>
  <c r="K12" i="16"/>
  <c r="L12" i="16"/>
  <c r="J12" i="16"/>
  <c r="L58" i="16"/>
  <c r="J58" i="16"/>
  <c r="K58" i="16"/>
  <c r="L42" i="16"/>
  <c r="J42" i="16"/>
  <c r="K42" i="16"/>
  <c r="J26" i="16"/>
  <c r="L26" i="16"/>
  <c r="K26" i="16"/>
  <c r="I57" i="16"/>
  <c r="L57" i="16"/>
  <c r="J57" i="16"/>
  <c r="K57" i="16"/>
  <c r="I56" i="16"/>
  <c r="J56" i="16"/>
  <c r="K56" i="16"/>
  <c r="L56" i="16"/>
  <c r="J55" i="16"/>
  <c r="K55" i="16"/>
  <c r="L55" i="16"/>
  <c r="L23" i="16"/>
  <c r="K23" i="16"/>
  <c r="J23" i="16"/>
  <c r="I54" i="16"/>
  <c r="L54" i="16"/>
  <c r="J54" i="16"/>
  <c r="K54" i="16"/>
  <c r="I22" i="16"/>
  <c r="L22" i="16"/>
  <c r="J22" i="16"/>
  <c r="K22" i="16"/>
  <c r="I37" i="16"/>
  <c r="L37" i="16"/>
  <c r="J37" i="16"/>
  <c r="K37" i="16"/>
  <c r="I52" i="16"/>
  <c r="J52" i="16"/>
  <c r="K52" i="16"/>
  <c r="L52" i="16"/>
  <c r="I34" i="16"/>
  <c r="L34" i="16"/>
  <c r="K34" i="16"/>
  <c r="J34" i="16"/>
  <c r="J18" i="16"/>
  <c r="K18" i="16"/>
  <c r="L18" i="16"/>
  <c r="I33" i="16"/>
  <c r="J33" i="16"/>
  <c r="L33" i="16"/>
  <c r="K33" i="16"/>
  <c r="I17" i="16"/>
  <c r="J17" i="16"/>
  <c r="K17" i="16"/>
  <c r="L17" i="16"/>
  <c r="I48" i="16"/>
  <c r="L48" i="16"/>
  <c r="J48" i="16"/>
  <c r="K48" i="16"/>
  <c r="I32" i="16"/>
  <c r="L32" i="16"/>
  <c r="K32" i="16"/>
  <c r="J32" i="16"/>
  <c r="I16" i="16"/>
  <c r="L16" i="16"/>
  <c r="J16" i="16"/>
  <c r="K16" i="16"/>
  <c r="J47" i="16"/>
  <c r="K47" i="16"/>
  <c r="L47" i="16"/>
  <c r="I31" i="16"/>
  <c r="J31" i="16"/>
  <c r="K31" i="16"/>
  <c r="L31" i="16"/>
  <c r="J15" i="16"/>
  <c r="K15" i="16"/>
  <c r="L15" i="16"/>
  <c r="I47" i="16"/>
  <c r="J46" i="16"/>
  <c r="K46" i="16"/>
  <c r="L46" i="16"/>
  <c r="I30" i="16"/>
  <c r="J30" i="16"/>
  <c r="K30" i="16"/>
  <c r="L30" i="16"/>
  <c r="I28" i="16"/>
  <c r="I45" i="16"/>
  <c r="J45" i="16"/>
  <c r="K45" i="16"/>
  <c r="L45" i="16"/>
  <c r="I29" i="16"/>
  <c r="K29" i="16"/>
  <c r="L29" i="16"/>
  <c r="J29" i="16"/>
  <c r="J13" i="16"/>
  <c r="K13" i="16"/>
  <c r="L13" i="16"/>
  <c r="I43" i="16"/>
  <c r="K43" i="16"/>
  <c r="L43" i="16"/>
  <c r="J43" i="16"/>
  <c r="K27" i="16"/>
  <c r="L27" i="16"/>
  <c r="J27" i="16"/>
  <c r="I11" i="16"/>
  <c r="K11" i="16"/>
  <c r="L11" i="16"/>
  <c r="J11" i="16"/>
  <c r="I40" i="15"/>
  <c r="L40" i="15"/>
  <c r="J40" i="15"/>
  <c r="I24" i="15"/>
  <c r="L24" i="15"/>
  <c r="J24" i="15"/>
  <c r="I39" i="15"/>
  <c r="J39" i="15"/>
  <c r="L39" i="15"/>
  <c r="J23" i="15"/>
  <c r="L23" i="15"/>
  <c r="I38" i="15"/>
  <c r="J38" i="15"/>
  <c r="L38" i="15"/>
  <c r="I22" i="15"/>
  <c r="L22" i="15"/>
  <c r="J22" i="15"/>
  <c r="L20" i="15"/>
  <c r="J20" i="15"/>
  <c r="L35" i="15"/>
  <c r="J35" i="15"/>
  <c r="I18" i="15"/>
  <c r="L18" i="15"/>
  <c r="J18" i="15"/>
  <c r="L49" i="15"/>
  <c r="J49" i="15"/>
  <c r="K35" i="15"/>
  <c r="L48" i="15"/>
  <c r="J48" i="15"/>
  <c r="L32" i="15"/>
  <c r="J32" i="15"/>
  <c r="L16" i="15"/>
  <c r="J16" i="15"/>
  <c r="K37" i="15"/>
  <c r="L37" i="15"/>
  <c r="J37" i="15"/>
  <c r="L51" i="15"/>
  <c r="J51" i="15"/>
  <c r="K17" i="15"/>
  <c r="J17" i="15"/>
  <c r="L17" i="15"/>
  <c r="K47" i="15"/>
  <c r="J47" i="15"/>
  <c r="L47" i="15"/>
  <c r="J30" i="15"/>
  <c r="L30" i="15"/>
  <c r="I30" i="15"/>
  <c r="I29" i="15"/>
  <c r="J29" i="15"/>
  <c r="L29" i="15"/>
  <c r="J13" i="15"/>
  <c r="L13" i="15"/>
  <c r="J44" i="15"/>
  <c r="L44" i="15"/>
  <c r="K28" i="15"/>
  <c r="L28" i="15"/>
  <c r="J28" i="15"/>
  <c r="L12" i="15"/>
  <c r="J12" i="15"/>
  <c r="I36" i="15"/>
  <c r="L36" i="15"/>
  <c r="J36" i="15"/>
  <c r="L50" i="15"/>
  <c r="J50" i="15"/>
  <c r="J31" i="15"/>
  <c r="L31" i="15"/>
  <c r="I14" i="15"/>
  <c r="J14" i="15"/>
  <c r="L14" i="15"/>
  <c r="J45" i="15"/>
  <c r="L45" i="15"/>
  <c r="J43" i="15"/>
  <c r="L43" i="15"/>
  <c r="J27" i="15"/>
  <c r="L27" i="15"/>
  <c r="J11" i="15"/>
  <c r="L11" i="15"/>
  <c r="J10" i="15"/>
  <c r="I21" i="15"/>
  <c r="L21" i="15"/>
  <c r="J21" i="15"/>
  <c r="K10" i="15"/>
  <c r="L19" i="15"/>
  <c r="J19" i="15"/>
  <c r="I34" i="15"/>
  <c r="L34" i="15"/>
  <c r="J34" i="15"/>
  <c r="L33" i="15"/>
  <c r="J33" i="15"/>
  <c r="I33" i="15"/>
  <c r="J15" i="15"/>
  <c r="L15" i="15"/>
  <c r="K46" i="15"/>
  <c r="J46" i="15"/>
  <c r="L46" i="15"/>
  <c r="L42" i="15"/>
  <c r="J42" i="15"/>
  <c r="J26" i="15"/>
  <c r="L26" i="15"/>
  <c r="K19" i="15"/>
  <c r="K41" i="15"/>
  <c r="L41" i="15"/>
  <c r="J41" i="15"/>
  <c r="I25" i="15"/>
  <c r="L25" i="15"/>
  <c r="J25" i="15"/>
  <c r="L28" i="14"/>
  <c r="L19" i="14"/>
  <c r="L15" i="14"/>
  <c r="L24" i="14"/>
  <c r="L37" i="14"/>
  <c r="L42" i="14"/>
  <c r="L16" i="14"/>
  <c r="L41" i="14"/>
  <c r="L31" i="14"/>
  <c r="L47" i="14"/>
  <c r="L21" i="14"/>
  <c r="L35" i="14"/>
  <c r="L33" i="14"/>
  <c r="L14" i="14"/>
  <c r="L51" i="14"/>
  <c r="L12" i="14"/>
  <c r="L17" i="14"/>
  <c r="I51" i="16"/>
  <c r="I38" i="16"/>
  <c r="I35" i="16"/>
  <c r="K18" i="15"/>
  <c r="K31" i="15"/>
  <c r="K40" i="15"/>
  <c r="I48" i="15"/>
  <c r="I16" i="15"/>
  <c r="I20" i="15"/>
  <c r="K30" i="15"/>
  <c r="I44" i="16"/>
  <c r="I42" i="16"/>
  <c r="I58" i="16"/>
  <c r="I46" i="16"/>
  <c r="L49" i="14"/>
  <c r="I53" i="16"/>
  <c r="I41" i="16"/>
  <c r="I15" i="16"/>
  <c r="I39" i="16"/>
  <c r="I55" i="16"/>
  <c r="I23" i="16"/>
  <c r="I36" i="16"/>
  <c r="K25" i="15"/>
  <c r="K36" i="15"/>
  <c r="I23" i="15"/>
  <c r="K24" i="15"/>
  <c r="K23" i="15"/>
  <c r="K50" i="15"/>
  <c r="I37" i="15"/>
  <c r="K42" i="15"/>
  <c r="K34" i="15"/>
  <c r="K21" i="15"/>
  <c r="K20" i="15"/>
  <c r="I41" i="15"/>
  <c r="K12" i="15"/>
  <c r="K44" i="15"/>
  <c r="K49" i="15"/>
  <c r="K39" i="15"/>
  <c r="I17" i="15"/>
  <c r="I44" i="15"/>
  <c r="I32" i="15"/>
  <c r="K38" i="15"/>
  <c r="K22" i="15"/>
  <c r="I51" i="15"/>
  <c r="I35" i="15"/>
  <c r="I19" i="15"/>
  <c r="K27" i="15"/>
  <c r="K11" i="15"/>
  <c r="K14" i="15"/>
  <c r="K33" i="15"/>
  <c r="K13" i="15"/>
  <c r="K45" i="15"/>
  <c r="K29" i="15"/>
  <c r="K48" i="15"/>
  <c r="K32" i="15"/>
  <c r="K16" i="15"/>
  <c r="E6" i="25"/>
  <c r="E6" i="18"/>
  <c r="B78" i="24" l="1"/>
  <c r="B60" i="24"/>
  <c r="D60" i="24" s="1"/>
  <c r="B30" i="24"/>
  <c r="C24" i="24"/>
  <c r="B24" i="24"/>
  <c r="D23" i="24"/>
  <c r="D22" i="24"/>
  <c r="D21" i="24"/>
  <c r="D20" i="24"/>
  <c r="D19" i="24"/>
  <c r="D18" i="24"/>
  <c r="D17" i="24"/>
  <c r="D16" i="24"/>
  <c r="D15" i="24"/>
  <c r="D14" i="24"/>
  <c r="D13" i="24"/>
  <c r="D12" i="24"/>
  <c r="D11" i="24"/>
  <c r="B7" i="24"/>
  <c r="A7" i="24"/>
  <c r="A6" i="24"/>
  <c r="D78" i="24" l="1"/>
  <c r="B80" i="24"/>
  <c r="D24" i="24"/>
  <c r="L6" i="22"/>
  <c r="Q12" i="22"/>
  <c r="R12" i="22"/>
  <c r="Q13" i="22"/>
  <c r="R13" i="22"/>
  <c r="Q14" i="22"/>
  <c r="R14" i="22"/>
  <c r="Q15" i="22"/>
  <c r="R15" i="22"/>
  <c r="Q16" i="22"/>
  <c r="R16" i="22"/>
  <c r="Q17" i="22"/>
  <c r="R17" i="22"/>
  <c r="Q18" i="22"/>
  <c r="R18" i="22"/>
  <c r="Q19" i="22"/>
  <c r="R19" i="22"/>
  <c r="Q20" i="22"/>
  <c r="R20" i="22"/>
  <c r="Q21" i="22"/>
  <c r="R21" i="22"/>
  <c r="Q22" i="22"/>
  <c r="R22" i="22"/>
  <c r="Q23" i="22"/>
  <c r="R23" i="22"/>
  <c r="Q24" i="22"/>
  <c r="R24" i="22"/>
  <c r="Q25" i="22"/>
  <c r="R25" i="22"/>
  <c r="Q26" i="22"/>
  <c r="R26" i="22"/>
  <c r="Q27" i="22"/>
  <c r="R27" i="22"/>
  <c r="Q28" i="22"/>
  <c r="R28" i="22"/>
  <c r="Q29" i="22"/>
  <c r="R29" i="22"/>
  <c r="Q30" i="22"/>
  <c r="R30" i="22"/>
  <c r="Q31" i="22"/>
  <c r="R31" i="22"/>
  <c r="Q32" i="22"/>
  <c r="R32" i="22"/>
  <c r="Q33" i="22"/>
  <c r="R33" i="22"/>
  <c r="Q34" i="22"/>
  <c r="R34" i="22"/>
  <c r="Q35" i="22"/>
  <c r="R35" i="22"/>
  <c r="Q36" i="22"/>
  <c r="R36" i="22"/>
  <c r="Q37" i="22"/>
  <c r="R37" i="22"/>
  <c r="Q38" i="22"/>
  <c r="R38" i="22"/>
  <c r="Q39" i="22"/>
  <c r="R39" i="22"/>
  <c r="Q40" i="22"/>
  <c r="R40" i="22"/>
  <c r="Q41" i="22"/>
  <c r="R41" i="22"/>
  <c r="Q42" i="22"/>
  <c r="R42" i="22"/>
  <c r="Q43" i="22"/>
  <c r="R43" i="22"/>
  <c r="Q44" i="22"/>
  <c r="R44" i="22"/>
  <c r="Q45" i="22"/>
  <c r="R45" i="22"/>
  <c r="Q46" i="22"/>
  <c r="R46" i="22"/>
  <c r="Q47" i="22"/>
  <c r="R47" i="22"/>
  <c r="Q48" i="22"/>
  <c r="R48" i="22"/>
  <c r="Q49" i="22"/>
  <c r="R49" i="22"/>
  <c r="Q50" i="22"/>
  <c r="R50" i="22"/>
  <c r="Q51" i="22"/>
  <c r="R51" i="22"/>
  <c r="Q52" i="22"/>
  <c r="R52" i="22"/>
  <c r="Q53" i="22"/>
  <c r="R53" i="22"/>
  <c r="Q54" i="22"/>
  <c r="R54" i="22"/>
  <c r="Q55" i="22"/>
  <c r="R55" i="22"/>
  <c r="Q56" i="22"/>
  <c r="R56" i="22"/>
  <c r="Q57" i="22"/>
  <c r="R57" i="22"/>
  <c r="Q58" i="22"/>
  <c r="R58" i="22"/>
  <c r="Q59" i="22"/>
  <c r="R59" i="22"/>
  <c r="Q60" i="22"/>
  <c r="R60" i="22"/>
  <c r="Q61" i="22"/>
  <c r="R61" i="22"/>
  <c r="Q62" i="22"/>
  <c r="R62" i="22"/>
  <c r="Q63" i="22"/>
  <c r="R63" i="22"/>
  <c r="Q64" i="22"/>
  <c r="R64" i="22"/>
  <c r="Q65" i="22"/>
  <c r="R65" i="22"/>
  <c r="Q66" i="22"/>
  <c r="R66" i="22"/>
  <c r="Q67" i="22"/>
  <c r="R67" i="22"/>
  <c r="Q68" i="22"/>
  <c r="R68" i="22"/>
  <c r="Q69" i="22"/>
  <c r="R69" i="22"/>
  <c r="Q70" i="22"/>
  <c r="R70" i="22"/>
  <c r="Q71" i="22"/>
  <c r="R71" i="22"/>
  <c r="Q72" i="22"/>
  <c r="R72" i="22"/>
  <c r="Q73" i="22"/>
  <c r="R73" i="22"/>
  <c r="Q74" i="22"/>
  <c r="R74" i="22"/>
  <c r="Q75" i="22"/>
  <c r="R75" i="22"/>
  <c r="Q76" i="22"/>
  <c r="R76" i="22"/>
  <c r="Q77" i="22"/>
  <c r="R77" i="22"/>
  <c r="Q78" i="22"/>
  <c r="R78" i="22"/>
  <c r="Q79" i="22"/>
  <c r="R79" i="22"/>
  <c r="Q80" i="22"/>
  <c r="R80" i="22"/>
  <c r="Q81" i="22"/>
  <c r="R81" i="22"/>
  <c r="Q82" i="22"/>
  <c r="R82" i="22"/>
  <c r="Q83" i="22"/>
  <c r="R83" i="22"/>
  <c r="Q84" i="22"/>
  <c r="R84" i="22"/>
  <c r="Q85" i="22"/>
  <c r="R85" i="22"/>
  <c r="Q86" i="22"/>
  <c r="R86" i="22"/>
  <c r="Q87" i="22"/>
  <c r="R87" i="22"/>
  <c r="Q88" i="22"/>
  <c r="R88" i="22"/>
  <c r="Q89" i="22"/>
  <c r="R89" i="22"/>
  <c r="Q90" i="22"/>
  <c r="R90" i="22"/>
  <c r="Q91" i="22"/>
  <c r="R91" i="22"/>
  <c r="Q92" i="22"/>
  <c r="R92" i="22"/>
  <c r="Q93" i="22"/>
  <c r="R93" i="22"/>
  <c r="Q94" i="22"/>
  <c r="R94" i="22"/>
  <c r="Q95" i="22"/>
  <c r="R95" i="22"/>
  <c r="Q96" i="22"/>
  <c r="R96" i="22"/>
  <c r="Q97" i="22"/>
  <c r="R97" i="22"/>
  <c r="Q98" i="22"/>
  <c r="R98" i="22"/>
  <c r="Q99" i="22"/>
  <c r="R99" i="22"/>
  <c r="Q100" i="22"/>
  <c r="R100" i="22"/>
  <c r="Q101" i="22"/>
  <c r="R101" i="22"/>
  <c r="Q102" i="22"/>
  <c r="R102" i="22"/>
  <c r="Q103" i="22"/>
  <c r="R103" i="22"/>
  <c r="Q104" i="22"/>
  <c r="R104" i="22"/>
  <c r="Q105" i="22"/>
  <c r="R105" i="22"/>
  <c r="Q106" i="22"/>
  <c r="R106" i="22"/>
  <c r="Q107" i="22"/>
  <c r="R107" i="22"/>
  <c r="Q108" i="22"/>
  <c r="R108" i="22"/>
  <c r="Q109" i="22"/>
  <c r="R109" i="22"/>
  <c r="Q110" i="22"/>
  <c r="R110" i="22"/>
  <c r="R11" i="22"/>
  <c r="Q11" i="22"/>
  <c r="O6" i="22"/>
  <c r="N6" i="22"/>
  <c r="M6" i="22"/>
  <c r="K6" i="22"/>
  <c r="I6" i="22"/>
  <c r="C29" i="24" s="1"/>
  <c r="D29" i="24" s="1"/>
  <c r="C28" i="24"/>
  <c r="Q6" i="22" l="1"/>
  <c r="C30" i="24"/>
  <c r="D30" i="24" s="1"/>
  <c r="D28" i="24"/>
  <c r="R6" i="22"/>
  <c r="L9" i="14" l="1"/>
  <c r="M9" i="14" s="1"/>
  <c r="O9" i="14" s="1"/>
  <c r="I9" i="16" l="1"/>
  <c r="J9" i="16" s="1"/>
  <c r="K9" i="15"/>
  <c r="I9" i="15"/>
  <c r="J9" i="15" s="1"/>
  <c r="E6" i="9" l="1"/>
  <c r="B19" i="13" l="1"/>
  <c r="L10" i="15" l="1"/>
  <c r="O5" i="14"/>
  <c r="C35" i="24" s="1"/>
  <c r="D35" i="24" s="1"/>
  <c r="L9" i="15"/>
  <c r="L9" i="16"/>
  <c r="L5" i="16" s="1"/>
  <c r="C34" i="24" s="1"/>
  <c r="D34" i="24" s="1"/>
  <c r="B8" i="24"/>
  <c r="L5" i="15" l="1"/>
  <c r="C33" i="24" s="1"/>
  <c r="B31" i="12"/>
  <c r="B32" i="12"/>
  <c r="B33" i="12"/>
  <c r="B34" i="12"/>
  <c r="B35" i="12"/>
  <c r="B36" i="12"/>
  <c r="B37" i="12"/>
  <c r="B38" i="12"/>
  <c r="B39" i="12"/>
  <c r="B40" i="12"/>
  <c r="B41" i="12"/>
  <c r="B42" i="12"/>
  <c r="B43" i="12"/>
  <c r="B44" i="12"/>
  <c r="B45" i="12"/>
  <c r="B46" i="12"/>
  <c r="B47" i="12"/>
  <c r="B48" i="12"/>
  <c r="B49" i="12"/>
  <c r="B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C1" i="12"/>
  <c r="C40" i="24" l="1"/>
  <c r="C80" i="24" s="1"/>
  <c r="D33" i="24"/>
  <c r="W51" i="13" l="1"/>
  <c r="D40" i="24"/>
  <c r="D80" i="24" l="1"/>
</calcChain>
</file>

<file path=xl/sharedStrings.xml><?xml version="1.0" encoding="utf-8"?>
<sst xmlns="http://schemas.openxmlformats.org/spreadsheetml/2006/main" count="266" uniqueCount="179">
  <si>
    <t>Subtotal - General &amp; Administrative</t>
  </si>
  <si>
    <t>TOTAL OPERATING EXPENSE</t>
  </si>
  <si>
    <t>Prior Period</t>
  </si>
  <si>
    <t>Current Reporting Period</t>
  </si>
  <si>
    <t>Operating Expenses</t>
  </si>
  <si>
    <t>Name</t>
  </si>
  <si>
    <t>Employee ID</t>
  </si>
  <si>
    <t>(Expand List As Needed)</t>
  </si>
  <si>
    <t>Cost Center</t>
  </si>
  <si>
    <t>Medical Response - EMT</t>
  </si>
  <si>
    <t>Medical Response - Paramedic</t>
  </si>
  <si>
    <t>Medical Response - Emergency Medical Responder</t>
  </si>
  <si>
    <t>Administration - Support Services</t>
  </si>
  <si>
    <t>Administration - Management</t>
  </si>
  <si>
    <t>Administrative - Communications</t>
  </si>
  <si>
    <t>Administrative - Facilities Maintenance</t>
  </si>
  <si>
    <t>Administrative - Vehicle Maintenance</t>
  </si>
  <si>
    <t>Other - Please specify</t>
  </si>
  <si>
    <t>Medical Director</t>
  </si>
  <si>
    <t>Start</t>
  </si>
  <si>
    <t>End</t>
  </si>
  <si>
    <t>State of Hawaii</t>
  </si>
  <si>
    <t xml:space="preserve"> </t>
  </si>
  <si>
    <t>From:</t>
  </si>
  <si>
    <t>To:</t>
  </si>
  <si>
    <t>Reporting Period</t>
  </si>
  <si>
    <t xml:space="preserve">I HEREBY CERTIFY that: </t>
  </si>
  <si>
    <t>I UNDERSTAND THAT INTENTIONAL MISREPRESENTATION OR FALSIFICATION OF ANY INFORMATION CONTAINED HEREIN MAY BE PUNISHABLE BY FINE AND/OR IMPRISONMENT UNDER FEDERAL AND/OR STATE LAW.</t>
  </si>
  <si>
    <t>Officer Name</t>
  </si>
  <si>
    <t>Officer Title</t>
  </si>
  <si>
    <t>Officer Phone</t>
  </si>
  <si>
    <t>Officer Email</t>
  </si>
  <si>
    <t>Signature</t>
  </si>
  <si>
    <t>Date</t>
  </si>
  <si>
    <t>1)</t>
  </si>
  <si>
    <t>2)</t>
  </si>
  <si>
    <t>3)</t>
  </si>
  <si>
    <t>4)</t>
  </si>
  <si>
    <t>Position Headcount (FTEs)</t>
  </si>
  <si>
    <t>Total FTEs</t>
  </si>
  <si>
    <t>Emergency Medical Services Cost Reporting</t>
  </si>
  <si>
    <t>Fringe Benefits</t>
  </si>
  <si>
    <t>Address</t>
  </si>
  <si>
    <t>The expenditures included in this statement are based on the actual cost of recorded expenditures and reflect my organization's cost during the reporting period.</t>
  </si>
  <si>
    <t>I am the officer authorized by the above referenced provider to submit this form and I have made a good faith effort to assure that all information reported is true and accurate.</t>
  </si>
  <si>
    <t>1.5x Overtime Hours</t>
  </si>
  <si>
    <t>2x Overtime Hours</t>
  </si>
  <si>
    <t>Subtotal - Capital-Related Costs</t>
  </si>
  <si>
    <t>Asset Number</t>
  </si>
  <si>
    <t>Acquisition Cost</t>
  </si>
  <si>
    <t>Monthly Depreciation Expense</t>
  </si>
  <si>
    <t>Total Payroll Cost</t>
  </si>
  <si>
    <t>Capital-Related Costs (Details Exh. 4)</t>
  </si>
  <si>
    <t>Total Monthly Depreciation Expense</t>
  </si>
  <si>
    <t>Asset Description</t>
  </si>
  <si>
    <t>Administrative</t>
  </si>
  <si>
    <t>Legal</t>
  </si>
  <si>
    <t>Accounting</t>
  </si>
  <si>
    <t>General Insurance</t>
  </si>
  <si>
    <t>Housekeeping</t>
  </si>
  <si>
    <t>Postage</t>
  </si>
  <si>
    <t xml:space="preserve">Logistics </t>
  </si>
  <si>
    <t>Professional Services/Contracted Labor</t>
  </si>
  <si>
    <t>Supplies (office, other)</t>
  </si>
  <si>
    <t>Minor Equipment</t>
  </si>
  <si>
    <t xml:space="preserve">Communications </t>
  </si>
  <si>
    <t>Training</t>
  </si>
  <si>
    <t xml:space="preserve">Dispatch Service </t>
  </si>
  <si>
    <t>Dues and Subscriptions</t>
  </si>
  <si>
    <t>Repair and Maintenance (vehicles)</t>
  </si>
  <si>
    <t>Repair and Maintenance (equipment)</t>
  </si>
  <si>
    <t>Repair and Maintenance (other)</t>
  </si>
  <si>
    <t>Utilities (water/sewer, electricity, etc.)</t>
  </si>
  <si>
    <t>Motor Vehicle Gas and Oil</t>
  </si>
  <si>
    <t>Motor Vehicle License and Registration</t>
  </si>
  <si>
    <t>Lease/Rental (facilities)</t>
  </si>
  <si>
    <t>Lease/Rental (vehicles)</t>
  </si>
  <si>
    <t>Lease/Rental (equipment)</t>
  </si>
  <si>
    <t>Lease/Rental (other)</t>
  </si>
  <si>
    <t>Medical Supplies (excl. drugs/medication)</t>
  </si>
  <si>
    <t>Other Operations Costs</t>
  </si>
  <si>
    <t>Information Technology</t>
  </si>
  <si>
    <t>Subtotal - Operations</t>
  </si>
  <si>
    <t>Object Name</t>
  </si>
  <si>
    <t>Amount</t>
  </si>
  <si>
    <t>Total Monthly Operations Costs</t>
  </si>
  <si>
    <t>Cost Description</t>
  </si>
  <si>
    <t>Total Startup Costs</t>
  </si>
  <si>
    <t>Period Beginning Mileage</t>
  </si>
  <si>
    <t>Period End Mileage</t>
  </si>
  <si>
    <t>Corporate Regional Allocation</t>
  </si>
  <si>
    <t>Fully Depreciated Date</t>
  </si>
  <si>
    <t>Useful Life (Years)</t>
  </si>
  <si>
    <t>Daily Depreciation Cost</t>
  </si>
  <si>
    <t>Fully Depreciated Before Reporting Period</t>
  </si>
  <si>
    <t>What is your best estimate of the share of responses that take more than twice as long as the average response time as reported in the prior question? (Enter percentage)</t>
  </si>
  <si>
    <t xml:space="preserve">What was your organization’s total number of ground ambulance responses during your organization’s data collection period across all payer types and regardless of the level of service or geography? This number should be based on all responses by a fully equipped and staffed ground ambulance, regardless of whether the response resulted in a transport. (Enter number) </t>
  </si>
  <si>
    <t>What was your organization’s total number of responses during your organization’s data collection period. Total responses are defined as the total number of responses by your organization regardless of whether a ground ambulance was deployed and regardless of whether or not a patient was transported. Include emergency responses that did not involve a ground ambulance (e.g., responses only involving a pickup truck or sport-utility vehicle (SUV), including quick response vehicles (QRVs), “fly-cars,” or “sprint” vehicles). If more than one vehicle is sent to the scene, count this as one response. (Enter number)</t>
  </si>
  <si>
    <t>During a response, what is the approximate average trip time (in minutes) across all service levels (BLS, ALS, etc.), from the time a ground ambulance begins its response to the time when the ground ambulance is available to respond to another call? (Enter minutes)</t>
  </si>
  <si>
    <t>What is your organization's average response time? Response time is defined as the time the ground ambulance leaves the station to the time the ground 
ambulance or other EMS vehicle is at the scene. (Enter minutes)</t>
  </si>
  <si>
    <t>What was the total number of ground ambulance transports for your organization during your organization’s data collection period, across all payer types, and regardless of the level of service or geography? (Enter number)</t>
  </si>
  <si>
    <t>Response</t>
  </si>
  <si>
    <t xml:space="preserve">What was the total number of ground ambulance responses that did not result in a ground ambulance transport during your organization’s data collection period? For example, this might include patient refusals to be transported, responses when another ambulance provider/supplier handled the transport, patient was deceased on arrival, patient was treated onsite with no medically necessary transport required, or responses that were cancelled after the ground ambulance was already on the way. (Enter number) </t>
  </si>
  <si>
    <t>Depreciation - Buildings and Improvements</t>
  </si>
  <si>
    <t>Depreciation - Equipment</t>
  </si>
  <si>
    <t>Depreciation - Vehicles</t>
  </si>
  <si>
    <t>Interest Expense</t>
  </si>
  <si>
    <t>Property Taxes</t>
  </si>
  <si>
    <t>Property Insurance</t>
  </si>
  <si>
    <t>Total Monthly A&amp;G Costs</t>
  </si>
  <si>
    <t>Position</t>
  </si>
  <si>
    <t>Change</t>
  </si>
  <si>
    <t>Holiday Hours</t>
  </si>
  <si>
    <t>Other Hours</t>
  </si>
  <si>
    <t>Salary</t>
  </si>
  <si>
    <t>Fringe Benefits &amp; Taxes</t>
  </si>
  <si>
    <t>Total Hours</t>
  </si>
  <si>
    <t>Regular Pay Hours</t>
  </si>
  <si>
    <t>Compensation</t>
  </si>
  <si>
    <t>Employee Details</t>
  </si>
  <si>
    <t xml:space="preserve"> Fringe Benefits &amp; Taxes</t>
  </si>
  <si>
    <t>Total</t>
  </si>
  <si>
    <t>Certification Level</t>
  </si>
  <si>
    <t>NREMT ID</t>
  </si>
  <si>
    <t>Regular Hourly Rate</t>
  </si>
  <si>
    <t>Asset Type</t>
  </si>
  <si>
    <t>Salaries and Fringe Benefits (Details Exh. 3)</t>
  </si>
  <si>
    <t>Subtotal - Salaries and Fringe Benefits</t>
  </si>
  <si>
    <t>Salaries</t>
  </si>
  <si>
    <t>Division / Organization Name</t>
  </si>
  <si>
    <t>Useful Life</t>
  </si>
  <si>
    <t>Asset Category</t>
  </si>
  <si>
    <t>Vehicles</t>
  </si>
  <si>
    <t>Ambulance</t>
  </si>
  <si>
    <t>Other Support Vehicle</t>
  </si>
  <si>
    <t>Equipment</t>
  </si>
  <si>
    <t>Stretcher</t>
  </si>
  <si>
    <t>Buildings &amp; Improvements</t>
  </si>
  <si>
    <t>Building</t>
  </si>
  <si>
    <t>Fixed Equipment/Improvement</t>
  </si>
  <si>
    <t>Lucas Device</t>
  </si>
  <si>
    <t>Other Medical Equipment</t>
  </si>
  <si>
    <t>Monitor/Defibrillator</t>
  </si>
  <si>
    <t>Other Equpment</t>
  </si>
  <si>
    <t>Communication Equipment</t>
  </si>
  <si>
    <t>Depreciation Calculation</t>
  </si>
  <si>
    <t>Asset Details</t>
  </si>
  <si>
    <t>Certification Statement by Officer of the Agency</t>
  </si>
  <si>
    <t>Other Adminstrative Costs</t>
  </si>
  <si>
    <t>Comments for Changes in Headcount</t>
  </si>
  <si>
    <t>Comments for Changes in Cost</t>
  </si>
  <si>
    <t>General &amp; Administrative Costs (Details Exh. 5)</t>
  </si>
  <si>
    <t>Operations Costs (Details Exh. 6)</t>
  </si>
  <si>
    <t>Drugs/Medication</t>
  </si>
  <si>
    <t>Plant Operations and Maintenance</t>
  </si>
  <si>
    <t>Other Operational Supplies</t>
  </si>
  <si>
    <t>Total Expenses Reported</t>
  </si>
  <si>
    <t>Agency Legal Name</t>
  </si>
  <si>
    <t>Agency DBA Name (if different)</t>
  </si>
  <si>
    <t>Operations Metric</t>
  </si>
  <si>
    <t>Appendix A - Depreciation Useful Life Values</t>
  </si>
  <si>
    <t>Schedule 8 - Operations Metrics</t>
  </si>
  <si>
    <t>Schedule 7 - Startup Costs (if applicable)</t>
  </si>
  <si>
    <t>Schedule 6 - Operations Costs Detail</t>
  </si>
  <si>
    <t>Schedule 5 - General &amp; Administrative Costs Detail</t>
  </si>
  <si>
    <t>Schedule 4.3 - Depreciation Detail (Vehicles)</t>
  </si>
  <si>
    <t>Schedule 4.2 - Depreciation Detail (Equipment)</t>
  </si>
  <si>
    <t>Schedule 4.1 - Depreciation Detail (Building &amp; Improvements)</t>
  </si>
  <si>
    <t>Schedule 3 - Personnel Costs</t>
  </si>
  <si>
    <t>Schedule 2 - Monthly Expenditure Summary</t>
  </si>
  <si>
    <t>Schedule 1 - Certification of Expenditures</t>
  </si>
  <si>
    <t>I have examined this statement and the accompanying supporting Schedules and to the best of my knowledge and belief they are true and correct statements prepared from the books and records of my organization in accordance with applicable instructions.</t>
  </si>
  <si>
    <t>Date in Service</t>
  </si>
  <si>
    <t>Paid Hours</t>
  </si>
  <si>
    <t>5)</t>
  </si>
  <si>
    <t>I understand that, pursuant to all contracts and modifications after January 1, 2024, all assets, supplies, and vehicles paid for by the State will be returned to DOH upon termination of the contract.</t>
  </si>
  <si>
    <t>Notes</t>
  </si>
  <si>
    <t>Account Number</t>
  </si>
  <si>
    <t>Unit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</si>
</sst>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00"/>
    <numFmt numFmtId="165" formatCode="mm/dd/yy"/>
    <numFmt numFmtId="166" formatCode="_(* #,##0_);_(* \(#,##0\);_(* &quot;-&quot;??_);_(@_)"/>
    <numFmt numFmtId="167" formatCode="_(&quot;$&quot;* #,##0_);_(&quot;$&quot;* \(#,##0\);_(&quot;$&quot;* &quot;-&quot;??_);_(@_)"/>
    <numFmt numFmtId="168" formatCode="&quot;$&quot;#,##0"/>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6"/>
      <color indexed="8"/>
      <name val="Calibri"/>
      <family val="2"/>
      <scheme val="minor"/>
    </font>
    <font>
      <sz val="16"/>
      <color indexed="8"/>
      <name val="Calibri"/>
      <family val="2"/>
      <scheme val="minor"/>
    </font>
    <font>
      <i/>
      <sz val="16"/>
      <color indexed="8"/>
      <name val="Calibri"/>
      <family val="2"/>
      <scheme val="minor"/>
    </font>
    <font>
      <sz val="16"/>
      <name val="Calibri"/>
      <family val="2"/>
      <scheme val="minor"/>
    </font>
    <font>
      <sz val="11"/>
      <name val="Calibri"/>
      <family val="2"/>
      <scheme val="minor"/>
    </font>
    <font>
      <b/>
      <sz val="11"/>
      <color indexed="8"/>
      <name val="Calibri"/>
      <family val="2"/>
      <scheme val="minor"/>
    </font>
    <font>
      <i/>
      <sz val="8"/>
      <color theme="1"/>
      <name val="Calibri"/>
      <family val="2"/>
      <scheme val="minor"/>
    </font>
    <font>
      <b/>
      <sz val="11"/>
      <color theme="0"/>
      <name val="Calibri"/>
      <family val="2"/>
      <scheme val="minor"/>
    </font>
    <font>
      <b/>
      <u/>
      <sz val="16"/>
      <color indexed="8"/>
      <name val="Calibri"/>
      <family val="2"/>
      <scheme val="minor"/>
    </font>
    <font>
      <i/>
      <sz val="11"/>
      <color theme="1"/>
      <name val="Calibri"/>
      <family val="2"/>
      <scheme val="minor"/>
    </font>
    <font>
      <sz val="10"/>
      <color theme="1"/>
      <name val="Arial"/>
      <family val="2"/>
    </font>
    <font>
      <sz val="11"/>
      <color theme="0"/>
      <name val="Calibri"/>
      <family val="2"/>
      <scheme val="minor"/>
    </font>
    <font>
      <b/>
      <i/>
      <u/>
      <sz val="16"/>
      <color indexed="8"/>
      <name val="Calibri"/>
      <family val="2"/>
      <scheme val="minor"/>
    </font>
    <font>
      <b/>
      <i/>
      <sz val="16"/>
      <color indexed="8"/>
      <name val="Calibri"/>
      <family val="2"/>
      <scheme val="minor"/>
    </font>
    <font>
      <b/>
      <sz val="16"/>
      <name val="Calibri"/>
      <family val="2"/>
      <scheme val="minor"/>
    </font>
    <font>
      <b/>
      <i/>
      <sz val="11"/>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5"/>
        <bgColor indexed="64"/>
      </patternFill>
    </fill>
    <fill>
      <patternFill patternType="solid">
        <fgColor theme="3"/>
        <bgColor indexed="64"/>
      </patternFill>
    </fill>
    <fill>
      <patternFill patternType="solid">
        <fgColor theme="8"/>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80">
    <xf numFmtId="0" fontId="0" fillId="0" borderId="0" xfId="0"/>
    <xf numFmtId="0" fontId="1" fillId="0" borderId="0" xfId="0" applyFont="1"/>
    <xf numFmtId="0" fontId="1" fillId="0" borderId="0" xfId="0" applyFont="1" applyAlignment="1">
      <alignment horizontal="center"/>
    </xf>
    <xf numFmtId="14" fontId="0" fillId="0" borderId="0" xfId="0" applyNumberFormat="1"/>
    <xf numFmtId="0" fontId="11" fillId="4" borderId="6" xfId="0" applyFont="1" applyFill="1" applyBorder="1" applyAlignment="1">
      <alignment horizontal="center"/>
    </xf>
    <xf numFmtId="0" fontId="0" fillId="0" borderId="6" xfId="0" applyBorder="1"/>
    <xf numFmtId="0" fontId="0" fillId="0" borderId="0" xfId="0" applyProtection="1">
      <protection locked="0"/>
    </xf>
    <xf numFmtId="0" fontId="1" fillId="0" borderId="0" xfId="0" applyFont="1" applyAlignment="1" applyProtection="1">
      <alignment horizontal="center"/>
      <protection locked="0"/>
    </xf>
    <xf numFmtId="37" fontId="1" fillId="0" borderId="6" xfId="0" applyNumberFormat="1" applyFont="1" applyBorder="1" applyProtection="1"/>
    <xf numFmtId="0" fontId="11" fillId="4" borderId="37"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11" fillId="4" borderId="23" xfId="0" applyFont="1" applyFill="1" applyBorder="1" applyAlignment="1" applyProtection="1">
      <alignment horizontal="center" vertical="center" wrapText="1"/>
    </xf>
    <xf numFmtId="44" fontId="0" fillId="0" borderId="0" xfId="0" applyNumberFormat="1" applyProtection="1">
      <protection locked="0"/>
    </xf>
    <xf numFmtId="0" fontId="13" fillId="0" borderId="29" xfId="0" applyFont="1" applyBorder="1" applyProtection="1"/>
    <xf numFmtId="167" fontId="0" fillId="10" borderId="30" xfId="0" applyNumberFormat="1" applyFill="1" applyBorder="1" applyProtection="1"/>
    <xf numFmtId="167" fontId="13" fillId="10" borderId="31" xfId="0" applyNumberFormat="1" applyFont="1" applyFill="1" applyBorder="1" applyProtection="1"/>
    <xf numFmtId="0" fontId="1" fillId="0" borderId="18" xfId="0" applyFont="1" applyBorder="1" applyProtection="1"/>
    <xf numFmtId="167" fontId="1" fillId="10" borderId="19" xfId="0" applyNumberFormat="1" applyFont="1" applyFill="1" applyBorder="1" applyProtection="1"/>
    <xf numFmtId="167" fontId="19" fillId="10" borderId="19" xfId="0" applyNumberFormat="1" applyFont="1" applyFill="1" applyBorder="1" applyProtection="1"/>
    <xf numFmtId="14" fontId="1" fillId="10" borderId="6" xfId="0" applyNumberFormat="1" applyFont="1" applyFill="1" applyBorder="1" applyProtection="1"/>
    <xf numFmtId="0" fontId="1" fillId="0" borderId="0" xfId="0" applyFont="1" applyProtection="1"/>
    <xf numFmtId="0" fontId="0" fillId="0" borderId="0" xfId="0" applyProtection="1"/>
    <xf numFmtId="37" fontId="1" fillId="0" borderId="0" xfId="0" applyNumberFormat="1" applyFont="1" applyAlignment="1" applyProtection="1">
      <alignment horizontal="left"/>
    </xf>
    <xf numFmtId="37" fontId="1" fillId="0" borderId="0" xfId="0" applyNumberFormat="1" applyFont="1" applyProtection="1"/>
    <xf numFmtId="0" fontId="1" fillId="0" borderId="0" xfId="0" applyFont="1" applyAlignment="1" applyProtection="1">
      <alignment horizontal="center"/>
    </xf>
    <xf numFmtId="0" fontId="8" fillId="0" borderId="38" xfId="0" applyFont="1" applyBorder="1" applyProtection="1"/>
    <xf numFmtId="43" fontId="13" fillId="3" borderId="6" xfId="3" applyNumberFormat="1" applyFont="1" applyFill="1" applyBorder="1" applyAlignment="1" applyProtection="1"/>
    <xf numFmtId="43" fontId="13" fillId="3" borderId="44" xfId="3" applyNumberFormat="1" applyFont="1" applyFill="1" applyBorder="1" applyAlignment="1" applyProtection="1"/>
    <xf numFmtId="0" fontId="1" fillId="0" borderId="41" xfId="0" applyFont="1" applyBorder="1" applyProtection="1"/>
    <xf numFmtId="43" fontId="1" fillId="3" borderId="42" xfId="1" applyFont="1" applyFill="1" applyBorder="1" applyProtection="1"/>
    <xf numFmtId="43" fontId="19" fillId="3" borderId="42" xfId="1" applyFont="1" applyFill="1" applyBorder="1" applyAlignment="1" applyProtection="1"/>
    <xf numFmtId="0" fontId="11" fillId="4" borderId="33" xfId="0" applyFont="1" applyFill="1" applyBorder="1" applyAlignment="1" applyProtection="1">
      <alignment horizontal="center" vertical="center"/>
    </xf>
    <xf numFmtId="0" fontId="11" fillId="4" borderId="34"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xf>
    <xf numFmtId="0" fontId="11" fillId="4" borderId="35" xfId="0" applyFont="1" applyFill="1" applyBorder="1" applyAlignment="1" applyProtection="1">
      <alignment horizontal="center" vertical="center"/>
    </xf>
    <xf numFmtId="0" fontId="0" fillId="0" borderId="24" xfId="0" applyBorder="1" applyProtection="1"/>
    <xf numFmtId="167" fontId="0" fillId="10" borderId="4" xfId="0" applyNumberFormat="1" applyFill="1" applyBorder="1" applyProtection="1"/>
    <xf numFmtId="167" fontId="13" fillId="10" borderId="15" xfId="0" applyNumberFormat="1" applyFont="1" applyFill="1" applyBorder="1" applyProtection="1"/>
    <xf numFmtId="0" fontId="0" fillId="0" borderId="27" xfId="0" applyBorder="1" applyProtection="1"/>
    <xf numFmtId="167" fontId="0" fillId="10" borderId="16" xfId="0" applyNumberFormat="1" applyFill="1" applyBorder="1" applyProtection="1"/>
    <xf numFmtId="167" fontId="13" fillId="10" borderId="17" xfId="0" applyNumberFormat="1" applyFont="1" applyFill="1" applyBorder="1" applyProtection="1"/>
    <xf numFmtId="0" fontId="0" fillId="0" borderId="39" xfId="0" applyBorder="1" applyProtection="1"/>
    <xf numFmtId="44" fontId="0" fillId="0" borderId="0" xfId="0" applyNumberFormat="1" applyProtection="1"/>
    <xf numFmtId="0" fontId="0" fillId="0" borderId="40" xfId="0" applyBorder="1" applyProtection="1"/>
    <xf numFmtId="0" fontId="0" fillId="0" borderId="45" xfId="0" applyBorder="1" applyProtection="1"/>
    <xf numFmtId="167" fontId="0" fillId="10" borderId="2" xfId="0" applyNumberFormat="1" applyFill="1" applyBorder="1" applyProtection="1"/>
    <xf numFmtId="167" fontId="13" fillId="10" borderId="14" xfId="0" applyNumberFormat="1" applyFont="1" applyFill="1" applyBorder="1" applyProtection="1"/>
    <xf numFmtId="0" fontId="0" fillId="0" borderId="36" xfId="0" applyBorder="1" applyProtection="1"/>
    <xf numFmtId="167" fontId="0" fillId="10" borderId="6" xfId="0" applyNumberFormat="1" applyFill="1" applyBorder="1" applyProtection="1"/>
    <xf numFmtId="167" fontId="13" fillId="10" borderId="6" xfId="0" applyNumberFormat="1" applyFont="1" applyFill="1" applyBorder="1" applyProtection="1"/>
    <xf numFmtId="0" fontId="0" fillId="0" borderId="47" xfId="0" applyBorder="1" applyProtection="1"/>
    <xf numFmtId="167" fontId="13" fillId="10" borderId="44" xfId="0" applyNumberFormat="1" applyFont="1" applyFill="1" applyBorder="1" applyProtection="1"/>
    <xf numFmtId="0" fontId="0" fillId="0" borderId="26" xfId="0" applyBorder="1" applyProtection="1"/>
    <xf numFmtId="167" fontId="0" fillId="10" borderId="1" xfId="0" applyNumberFormat="1" applyFill="1" applyBorder="1" applyProtection="1"/>
    <xf numFmtId="167" fontId="13" fillId="10" borderId="3" xfId="0" applyNumberFormat="1" applyFont="1" applyFill="1" applyBorder="1" applyProtection="1"/>
    <xf numFmtId="43" fontId="0" fillId="12" borderId="6" xfId="1" applyFont="1" applyFill="1" applyBorder="1" applyProtection="1">
      <protection locked="0"/>
    </xf>
    <xf numFmtId="9" fontId="0" fillId="12" borderId="25" xfId="3" applyFont="1" applyFill="1" applyBorder="1" applyAlignment="1" applyProtection="1">
      <protection locked="0"/>
    </xf>
    <xf numFmtId="0" fontId="8" fillId="12" borderId="38" xfId="0" applyFont="1" applyFill="1" applyBorder="1" applyProtection="1">
      <protection locked="0"/>
    </xf>
    <xf numFmtId="0" fontId="8" fillId="12" borderId="43" xfId="0" applyFont="1" applyFill="1" applyBorder="1" applyProtection="1">
      <protection locked="0"/>
    </xf>
    <xf numFmtId="43" fontId="0" fillId="12" borderId="44" xfId="1" applyFont="1" applyFill="1" applyBorder="1" applyProtection="1">
      <protection locked="0"/>
    </xf>
    <xf numFmtId="9" fontId="0" fillId="12" borderId="28" xfId="3" applyFont="1" applyFill="1" applyBorder="1" applyAlignment="1" applyProtection="1">
      <protection locked="0"/>
    </xf>
    <xf numFmtId="9" fontId="0" fillId="12" borderId="32" xfId="3" applyFont="1" applyFill="1" applyBorder="1" applyAlignment="1" applyProtection="1">
      <protection locked="0"/>
    </xf>
    <xf numFmtId="167" fontId="0" fillId="12" borderId="4" xfId="0" applyNumberFormat="1" applyFill="1" applyBorder="1" applyProtection="1">
      <protection locked="0"/>
    </xf>
    <xf numFmtId="0" fontId="0" fillId="12" borderId="25" xfId="0" applyFill="1" applyBorder="1" applyProtection="1">
      <protection locked="0"/>
    </xf>
    <xf numFmtId="167" fontId="0" fillId="12" borderId="16" xfId="0" applyNumberFormat="1" applyFill="1" applyBorder="1" applyProtection="1">
      <protection locked="0"/>
    </xf>
    <xf numFmtId="0" fontId="0" fillId="12" borderId="28" xfId="0" applyFill="1" applyBorder="1" applyProtection="1">
      <protection locked="0"/>
    </xf>
    <xf numFmtId="0" fontId="0" fillId="12" borderId="32" xfId="0" applyFill="1" applyBorder="1" applyProtection="1">
      <protection locked="0"/>
    </xf>
    <xf numFmtId="167" fontId="0" fillId="12" borderId="2" xfId="0" applyNumberFormat="1" applyFill="1" applyBorder="1" applyProtection="1">
      <protection locked="0"/>
    </xf>
    <xf numFmtId="0" fontId="0" fillId="12" borderId="46" xfId="0" applyFill="1" applyBorder="1" applyProtection="1">
      <protection locked="0"/>
    </xf>
    <xf numFmtId="167" fontId="0" fillId="12" borderId="6" xfId="0" applyNumberFormat="1" applyFill="1" applyBorder="1" applyProtection="1">
      <protection locked="0"/>
    </xf>
    <xf numFmtId="167" fontId="0" fillId="12" borderId="44" xfId="0" applyNumberFormat="1" applyFill="1" applyBorder="1" applyProtection="1">
      <protection locked="0"/>
    </xf>
    <xf numFmtId="167" fontId="0" fillId="12" borderId="1" xfId="0" applyNumberFormat="1" applyFill="1" applyBorder="1" applyProtection="1">
      <protection locked="0"/>
    </xf>
    <xf numFmtId="0" fontId="0" fillId="12" borderId="20" xfId="0" applyFill="1" applyBorder="1" applyProtection="1">
      <protection locked="0"/>
    </xf>
    <xf numFmtId="0" fontId="5" fillId="0" borderId="0" xfId="0" applyFont="1" applyProtection="1">
      <protection locked="0"/>
    </xf>
    <xf numFmtId="0" fontId="6" fillId="0" borderId="0" xfId="0" applyFont="1" applyProtection="1">
      <protection locked="0"/>
    </xf>
    <xf numFmtId="37" fontId="4" fillId="0" borderId="0" xfId="0" applyNumberFormat="1" applyFont="1" applyAlignment="1" applyProtection="1">
      <alignment horizontal="left"/>
    </xf>
    <xf numFmtId="0" fontId="5" fillId="0" borderId="0" xfId="0" applyFont="1" applyProtection="1"/>
    <xf numFmtId="37" fontId="5" fillId="0" borderId="0" xfId="0" applyNumberFormat="1" applyFont="1" applyAlignment="1" applyProtection="1">
      <alignment horizontal="right"/>
    </xf>
    <xf numFmtId="0" fontId="12" fillId="0" borderId="0" xfId="0" applyFont="1" applyProtection="1"/>
    <xf numFmtId="37" fontId="5" fillId="0" borderId="0" xfId="0" applyNumberFormat="1" applyFont="1" applyAlignment="1" applyProtection="1">
      <alignment horizontal="center"/>
    </xf>
    <xf numFmtId="37" fontId="12" fillId="0" borderId="0" xfId="0" applyNumberFormat="1" applyFont="1" applyAlignment="1" applyProtection="1">
      <alignment horizontal="left"/>
    </xf>
    <xf numFmtId="37" fontId="5" fillId="0" borderId="0" xfId="0" applyNumberFormat="1" applyFont="1" applyAlignment="1" applyProtection="1">
      <alignment horizontal="left"/>
    </xf>
    <xf numFmtId="0" fontId="6" fillId="0" borderId="0" xfId="0" applyFont="1" applyProtection="1"/>
    <xf numFmtId="14" fontId="5" fillId="0" borderId="0" xfId="0" applyNumberFormat="1" applyFont="1" applyProtection="1"/>
    <xf numFmtId="0" fontId="5" fillId="0" borderId="0" xfId="0" applyFont="1" applyAlignment="1" applyProtection="1">
      <alignment horizontal="center"/>
    </xf>
    <xf numFmtId="14" fontId="5" fillId="0" borderId="0" xfId="0" applyNumberFormat="1" applyFont="1" applyAlignment="1" applyProtection="1">
      <alignment horizontal="center"/>
    </xf>
    <xf numFmtId="37" fontId="6" fillId="0" borderId="0" xfId="0" applyNumberFormat="1" applyFont="1" applyAlignment="1" applyProtection="1">
      <alignment horizontal="left"/>
    </xf>
    <xf numFmtId="0" fontId="5" fillId="0" borderId="0" xfId="0" applyFont="1" applyAlignment="1" applyProtection="1">
      <alignment horizontal="right" vertical="top"/>
    </xf>
    <xf numFmtId="37" fontId="5" fillId="0" borderId="0" xfId="0" applyNumberFormat="1" applyFont="1" applyAlignment="1" applyProtection="1">
      <alignment vertical="top" wrapText="1"/>
    </xf>
    <xf numFmtId="37" fontId="5" fillId="0" borderId="0" xfId="0" applyNumberFormat="1" applyFont="1" applyAlignment="1" applyProtection="1">
      <alignment horizontal="left" vertical="top" wrapText="1"/>
    </xf>
    <xf numFmtId="0" fontId="5" fillId="0" borderId="0" xfId="0" applyFont="1" applyAlignment="1" applyProtection="1">
      <alignment vertical="top" wrapText="1"/>
    </xf>
    <xf numFmtId="0" fontId="5" fillId="0" borderId="0" xfId="0" applyFont="1" applyAlignment="1" applyProtection="1">
      <alignment horizontal="right" vertical="top" wrapText="1"/>
    </xf>
    <xf numFmtId="0" fontId="7" fillId="0" borderId="0" xfId="0" applyFont="1" applyAlignment="1" applyProtection="1">
      <alignment vertical="top" wrapText="1"/>
    </xf>
    <xf numFmtId="0" fontId="7" fillId="0" borderId="0" xfId="0" applyFont="1" applyAlignment="1" applyProtection="1">
      <alignment horizontal="left" vertical="top" wrapText="1"/>
    </xf>
    <xf numFmtId="0" fontId="16" fillId="0" borderId="0" xfId="0" applyFont="1" applyAlignment="1" applyProtection="1">
      <alignment horizontal="left" vertical="top"/>
    </xf>
    <xf numFmtId="0" fontId="4" fillId="0" borderId="0" xfId="0" applyFont="1" applyAlignment="1" applyProtection="1">
      <alignment vertical="top" wrapText="1"/>
    </xf>
    <xf numFmtId="0" fontId="17" fillId="0" borderId="0" xfId="0" applyFont="1" applyAlignment="1" applyProtection="1">
      <alignment horizontal="left" vertical="top"/>
    </xf>
    <xf numFmtId="0" fontId="17" fillId="0" borderId="0" xfId="0" applyFont="1" applyAlignment="1" applyProtection="1">
      <alignment vertical="top" wrapText="1"/>
    </xf>
    <xf numFmtId="0" fontId="18" fillId="0" borderId="0" xfId="0" applyFont="1" applyProtection="1"/>
    <xf numFmtId="0" fontId="17" fillId="0" borderId="0" xfId="0" applyFont="1" applyProtection="1"/>
    <xf numFmtId="0" fontId="4" fillId="0" borderId="0" xfId="0" applyFont="1" applyProtection="1"/>
    <xf numFmtId="37" fontId="17" fillId="0" borderId="0" xfId="0" applyNumberFormat="1" applyFont="1" applyProtection="1"/>
    <xf numFmtId="37" fontId="17" fillId="0" borderId="0" xfId="0" applyNumberFormat="1" applyFont="1" applyAlignment="1" applyProtection="1">
      <alignment horizontal="left"/>
    </xf>
    <xf numFmtId="165" fontId="5" fillId="0" borderId="0" xfId="0" applyNumberFormat="1" applyFont="1" applyAlignment="1" applyProtection="1">
      <alignment horizontal="left"/>
    </xf>
    <xf numFmtId="0" fontId="0" fillId="12" borderId="6" xfId="0" applyFill="1" applyBorder="1" applyProtection="1">
      <protection locked="0"/>
    </xf>
    <xf numFmtId="164" fontId="0" fillId="12" borderId="6" xfId="0" applyNumberFormat="1" applyFill="1" applyBorder="1" applyProtection="1">
      <protection locked="0"/>
    </xf>
    <xf numFmtId="164" fontId="0" fillId="12" borderId="6" xfId="1" applyNumberFormat="1" applyFont="1" applyFill="1" applyBorder="1" applyProtection="1">
      <protection locked="0"/>
    </xf>
    <xf numFmtId="2" fontId="0" fillId="12" borderId="6" xfId="1" applyNumberFormat="1" applyFont="1" applyFill="1" applyBorder="1" applyProtection="1">
      <protection locked="0"/>
    </xf>
    <xf numFmtId="166" fontId="0" fillId="12" borderId="6" xfId="1" applyNumberFormat="1" applyFont="1" applyFill="1" applyBorder="1" applyProtection="1">
      <protection locked="0"/>
    </xf>
    <xf numFmtId="0" fontId="10" fillId="0" borderId="0" xfId="0" applyFont="1" applyProtection="1">
      <protection locked="0"/>
    </xf>
    <xf numFmtId="0" fontId="11" fillId="4" borderId="6" xfId="0" applyFont="1" applyFill="1" applyBorder="1" applyAlignment="1" applyProtection="1">
      <alignment horizontal="center" wrapText="1"/>
    </xf>
    <xf numFmtId="0" fontId="11" fillId="7" borderId="6" xfId="0" applyFont="1" applyFill="1" applyBorder="1" applyAlignment="1" applyProtection="1">
      <alignment horizontal="center"/>
    </xf>
    <xf numFmtId="0" fontId="11" fillId="7" borderId="6" xfId="0" applyFont="1" applyFill="1" applyBorder="1" applyAlignment="1" applyProtection="1">
      <alignment horizontal="center" wrapText="1"/>
    </xf>
    <xf numFmtId="168" fontId="0" fillId="3" borderId="6" xfId="0" applyNumberFormat="1" applyFill="1" applyBorder="1" applyAlignment="1" applyProtection="1">
      <alignment horizontal="center"/>
    </xf>
    <xf numFmtId="43" fontId="0" fillId="3" borderId="6" xfId="1" applyFont="1" applyFill="1" applyBorder="1" applyAlignment="1" applyProtection="1">
      <alignment horizontal="center"/>
    </xf>
    <xf numFmtId="2" fontId="0" fillId="3" borderId="6" xfId="0" applyNumberFormat="1" applyFill="1" applyBorder="1" applyAlignment="1" applyProtection="1">
      <alignment horizontal="center"/>
    </xf>
    <xf numFmtId="0" fontId="15" fillId="0" borderId="0" xfId="0" applyFont="1" applyProtection="1"/>
    <xf numFmtId="0" fontId="1" fillId="9" borderId="6" xfId="0" applyFont="1" applyFill="1" applyBorder="1" applyAlignment="1" applyProtection="1">
      <alignment horizontal="center"/>
    </xf>
    <xf numFmtId="0" fontId="1" fillId="8" borderId="6" xfId="0" applyFont="1" applyFill="1" applyBorder="1" applyAlignment="1" applyProtection="1">
      <alignment horizontal="center" wrapText="1"/>
    </xf>
    <xf numFmtId="0" fontId="0" fillId="0" borderId="0" xfId="0" applyAlignment="1" applyProtection="1">
      <alignment wrapText="1"/>
    </xf>
    <xf numFmtId="0" fontId="1" fillId="10" borderId="6" xfId="0" applyFont="1" applyFill="1" applyBorder="1" applyAlignment="1" applyProtection="1">
      <alignment horizontal="center" wrapText="1"/>
    </xf>
    <xf numFmtId="2" fontId="0" fillId="3" borderId="6" xfId="0" applyNumberFormat="1" applyFill="1" applyBorder="1" applyProtection="1"/>
    <xf numFmtId="168" fontId="0" fillId="3" borderId="6" xfId="0" applyNumberFormat="1" applyFill="1" applyBorder="1" applyProtection="1"/>
    <xf numFmtId="14" fontId="0" fillId="12" borderId="6" xfId="0" applyNumberFormat="1" applyFill="1" applyBorder="1" applyProtection="1">
      <protection locked="0"/>
    </xf>
    <xf numFmtId="0" fontId="11" fillId="5" borderId="6" xfId="0" applyFont="1" applyFill="1" applyBorder="1" applyAlignment="1" applyProtection="1">
      <alignment horizontal="center" wrapText="1"/>
    </xf>
    <xf numFmtId="168" fontId="0" fillId="3" borderId="6" xfId="0" applyNumberFormat="1" applyFill="1" applyBorder="1" applyAlignment="1" applyProtection="1">
      <alignment horizontal="center" vertical="center"/>
    </xf>
    <xf numFmtId="44" fontId="0" fillId="0" borderId="0" xfId="2" applyFont="1" applyProtection="1"/>
    <xf numFmtId="0" fontId="0" fillId="10" borderId="6" xfId="0" applyFill="1" applyBorder="1" applyProtection="1"/>
    <xf numFmtId="14" fontId="0" fillId="3" borderId="6" xfId="0" applyNumberFormat="1" applyFill="1" applyBorder="1" applyProtection="1"/>
    <xf numFmtId="14" fontId="14" fillId="3" borderId="6" xfId="0" applyNumberFormat="1" applyFont="1" applyFill="1" applyBorder="1" applyAlignment="1" applyProtection="1">
      <alignment horizontal="center"/>
    </xf>
    <xf numFmtId="164" fontId="0" fillId="3" borderId="6" xfId="0" applyNumberFormat="1" applyFill="1" applyBorder="1" applyProtection="1"/>
    <xf numFmtId="10" fontId="0" fillId="12" borderId="6" xfId="0" applyNumberFormat="1" applyFill="1" applyBorder="1" applyProtection="1">
      <protection locked="0"/>
    </xf>
    <xf numFmtId="49" fontId="0" fillId="12" borderId="6" xfId="0" applyNumberFormat="1" applyFill="1" applyBorder="1" applyProtection="1">
      <protection locked="0"/>
    </xf>
    <xf numFmtId="0" fontId="1" fillId="11" borderId="6" xfId="0" applyFont="1" applyFill="1" applyBorder="1" applyAlignment="1" applyProtection="1">
      <alignment horizontal="center" wrapText="1"/>
    </xf>
    <xf numFmtId="37" fontId="9" fillId="0" borderId="0" xfId="0" applyNumberFormat="1" applyFont="1" applyAlignment="1" applyProtection="1">
      <alignment horizontal="left"/>
    </xf>
    <xf numFmtId="0" fontId="0" fillId="0" borderId="6" xfId="0" applyBorder="1" applyAlignment="1" applyProtection="1">
      <alignment vertical="top" wrapText="1"/>
    </xf>
    <xf numFmtId="0" fontId="16" fillId="0" borderId="0" xfId="0" applyFont="1" applyAlignment="1" applyProtection="1">
      <alignment horizontal="left" wrapText="1"/>
    </xf>
    <xf numFmtId="37" fontId="5" fillId="2" borderId="6" xfId="0" applyNumberFormat="1" applyFont="1" applyFill="1" applyBorder="1" applyAlignment="1" applyProtection="1">
      <alignment horizontal="left" vertical="top"/>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0" xfId="0" applyFont="1" applyFill="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14" fontId="5" fillId="2" borderId="11" xfId="0" applyNumberFormat="1" applyFont="1" applyFill="1" applyBorder="1" applyAlignment="1" applyProtection="1">
      <alignment horizontal="center" vertical="top" wrapText="1"/>
      <protection locked="0"/>
    </xf>
    <xf numFmtId="14" fontId="5" fillId="2" borderId="10" xfId="0" applyNumberFormat="1" applyFont="1" applyFill="1" applyBorder="1" applyAlignment="1" applyProtection="1">
      <alignment horizontal="center" vertical="top" wrapText="1"/>
      <protection locked="0"/>
    </xf>
    <xf numFmtId="14" fontId="5" fillId="2" borderId="12" xfId="0" applyNumberFormat="1" applyFont="1" applyFill="1" applyBorder="1" applyAlignment="1" applyProtection="1">
      <alignment horizontal="center" vertical="top" wrapText="1"/>
      <protection locked="0"/>
    </xf>
    <xf numFmtId="14" fontId="5" fillId="2" borderId="13" xfId="0" applyNumberFormat="1"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vertical="top" wrapText="1"/>
      <protection locked="0"/>
    </xf>
    <xf numFmtId="14" fontId="5" fillId="2" borderId="9" xfId="0" applyNumberFormat="1" applyFont="1" applyFill="1" applyBorder="1" applyAlignment="1" applyProtection="1">
      <alignment horizontal="center" vertical="top" wrapText="1"/>
      <protection locked="0"/>
    </xf>
    <xf numFmtId="168" fontId="4" fillId="13" borderId="11" xfId="2" applyNumberFormat="1" applyFont="1" applyFill="1" applyBorder="1" applyAlignment="1" applyProtection="1">
      <alignment horizontal="center" vertical="center"/>
    </xf>
    <xf numFmtId="168" fontId="4" fillId="13" borderId="10" xfId="2" applyNumberFormat="1" applyFont="1" applyFill="1" applyBorder="1" applyAlignment="1" applyProtection="1">
      <alignment horizontal="center" vertical="center"/>
    </xf>
    <xf numFmtId="168" fontId="4" fillId="13" borderId="12" xfId="2" applyNumberFormat="1" applyFont="1" applyFill="1" applyBorder="1" applyAlignment="1" applyProtection="1">
      <alignment horizontal="center" vertical="center"/>
    </xf>
    <xf numFmtId="168" fontId="4" fillId="13" borderId="13" xfId="2" applyNumberFormat="1" applyFont="1" applyFill="1" applyBorder="1" applyAlignment="1" applyProtection="1">
      <alignment horizontal="center" vertical="center"/>
    </xf>
    <xf numFmtId="168" fontId="4" fillId="13" borderId="8" xfId="2" applyNumberFormat="1" applyFont="1" applyFill="1" applyBorder="1" applyAlignment="1" applyProtection="1">
      <alignment horizontal="center" vertical="center"/>
    </xf>
    <xf numFmtId="168" fontId="4" fillId="13" borderId="9" xfId="2" applyNumberFormat="1" applyFont="1" applyFill="1" applyBorder="1" applyAlignment="1" applyProtection="1">
      <alignment horizontal="center" vertical="center"/>
    </xf>
    <xf numFmtId="0" fontId="5" fillId="2" borderId="11"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xf>
    <xf numFmtId="37" fontId="5" fillId="0" borderId="0" xfId="0" applyNumberFormat="1" applyFont="1" applyAlignment="1" applyProtection="1">
      <alignment horizontal="left" vertical="top" wrapText="1"/>
    </xf>
    <xf numFmtId="14" fontId="5" fillId="2" borderId="6" xfId="0" applyNumberFormat="1" applyFont="1" applyFill="1" applyBorder="1" applyAlignment="1" applyProtection="1">
      <alignment horizontal="right"/>
      <protection locked="0"/>
    </xf>
    <xf numFmtId="14" fontId="5" fillId="0" borderId="0" xfId="0" applyNumberFormat="1" applyFont="1" applyAlignment="1" applyProtection="1">
      <alignment horizontal="right"/>
    </xf>
    <xf numFmtId="0" fontId="1" fillId="8" borderId="36" xfId="0" applyFont="1" applyFill="1" applyBorder="1" applyAlignment="1" applyProtection="1">
      <alignment horizontal="left"/>
    </xf>
    <xf numFmtId="0" fontId="1" fillId="8" borderId="6" xfId="0" applyFont="1" applyFill="1" applyBorder="1" applyAlignment="1" applyProtection="1">
      <alignment horizontal="left"/>
    </xf>
    <xf numFmtId="0" fontId="1" fillId="8" borderId="25" xfId="0" applyFont="1" applyFill="1" applyBorder="1" applyAlignment="1" applyProtection="1">
      <alignment horizontal="left"/>
    </xf>
    <xf numFmtId="0" fontId="1" fillId="8" borderId="21" xfId="0" applyFont="1" applyFill="1" applyBorder="1" applyAlignment="1" applyProtection="1">
      <alignment horizontal="left"/>
    </xf>
    <xf numFmtId="0" fontId="1" fillId="8" borderId="22" xfId="0" applyFont="1" applyFill="1" applyBorder="1" applyAlignment="1" applyProtection="1">
      <alignment horizontal="left"/>
    </xf>
    <xf numFmtId="0" fontId="1" fillId="8" borderId="23" xfId="0" applyFont="1" applyFill="1" applyBorder="1" applyAlignment="1" applyProtection="1">
      <alignment horizontal="left"/>
    </xf>
    <xf numFmtId="0" fontId="11" fillId="4" borderId="6" xfId="0" applyFont="1" applyFill="1" applyBorder="1" applyAlignment="1" applyProtection="1">
      <alignment horizontal="center"/>
    </xf>
    <xf numFmtId="0" fontId="11" fillId="6" borderId="6" xfId="0" applyFont="1" applyFill="1" applyBorder="1" applyAlignment="1" applyProtection="1">
      <alignment horizontal="center"/>
    </xf>
    <xf numFmtId="0" fontId="11" fillId="7" borderId="6" xfId="0"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1">
    <dxf>
      <fill>
        <patternFill>
          <bgColor rgb="FFFF0000"/>
        </patternFill>
      </fill>
    </dxf>
  </dxfs>
  <tableStyles count="0" defaultTableStyle="TableStyleMedium2" defaultPivotStyle="PivotStyleLight16"/>
  <colors>
    <mruColors>
      <color rgb="FFFFA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387597</xdr:colOff>
      <xdr:row>0</xdr:row>
      <xdr:rowOff>0</xdr:rowOff>
    </xdr:from>
    <xdr:to>
      <xdr:col>29</xdr:col>
      <xdr:colOff>396400</xdr:colOff>
      <xdr:row>5</xdr:row>
      <xdr:rowOff>63113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137490" y="0"/>
          <a:ext cx="1437553" cy="1427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1702593</xdr:colOff>
      <xdr:row>0</xdr:row>
      <xdr:rowOff>0</xdr:rowOff>
    </xdr:from>
    <xdr:to>
      <xdr:col>4</xdr:col>
      <xdr:colOff>3066342</xdr:colOff>
      <xdr:row>7</xdr:row>
      <xdr:rowOff>30382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528843" y="0"/>
          <a:ext cx="1367559" cy="1365787"/>
        </a:xfrm>
        <a:prstGeom prst="rect">
          <a:avLst/>
        </a:prstGeom>
      </xdr:spPr>
    </xdr:pic>
    <xdr:clientData/>
  </xdr:twoCellAnchor>
</xdr:wsDr>
</file>

<file path=xl/theme/theme1.xml><?xml version="1.0" encoding="utf-8"?>
<a:theme xmlns:a="http://schemas.openxmlformats.org/drawingml/2006/main" name="Digitech Brand">
  <a:themeElements>
    <a:clrScheme name="Custom 4">
      <a:dk1>
        <a:sysClr val="windowText" lastClr="000000"/>
      </a:dk1>
      <a:lt1>
        <a:sysClr val="window" lastClr="FFFFFF"/>
      </a:lt1>
      <a:dk2>
        <a:srgbClr val="0A539F"/>
      </a:dk2>
      <a:lt2>
        <a:srgbClr val="E4E4E4"/>
      </a:lt2>
      <a:accent1>
        <a:srgbClr val="B26C00"/>
      </a:accent1>
      <a:accent2>
        <a:srgbClr val="FF9A00"/>
      </a:accent2>
      <a:accent3>
        <a:srgbClr val="1EA3FF"/>
      </a:accent3>
      <a:accent4>
        <a:srgbClr val="008FFF"/>
      </a:accent4>
      <a:accent5>
        <a:srgbClr val="3C3C3C"/>
      </a:accent5>
      <a:accent6>
        <a:srgbClr val="FFF40D"/>
      </a:accent6>
      <a:hlink>
        <a:srgbClr val="0A539F"/>
      </a:hlink>
      <a:folHlink>
        <a:srgbClr val="008FFF"/>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53"/>
  <sheetViews>
    <sheetView showGridLines="0" tabSelected="1" zoomScale="70" zoomScaleNormal="70" zoomScalePageLayoutView="70" workbookViewId="0">
      <selection activeCell="AD10" sqref="AD10"/>
    </sheetView>
  </sheetViews>
  <sheetFormatPr defaultColWidth="6.7109375" defaultRowHeight="21" x14ac:dyDescent="0.35"/>
  <cols>
    <col min="1" max="1" width="11.7109375" style="74" customWidth="1"/>
    <col min="2" max="12" width="6.7109375" style="74" customWidth="1"/>
    <col min="13" max="16384" width="6.7109375" style="74"/>
  </cols>
  <sheetData>
    <row r="1" spans="1:30" x14ac:dyDescent="0.35">
      <c r="A1" s="76" t="s">
        <v>21</v>
      </c>
      <c r="B1" s="77"/>
      <c r="C1" s="77"/>
      <c r="D1" s="77"/>
      <c r="E1" s="77"/>
      <c r="F1" s="77"/>
      <c r="G1" s="77"/>
      <c r="H1" s="77"/>
      <c r="I1" s="77"/>
      <c r="J1" s="78"/>
      <c r="K1" s="77"/>
      <c r="L1" s="77"/>
      <c r="M1" s="77"/>
      <c r="N1" s="77"/>
      <c r="O1" s="77"/>
      <c r="P1" s="77"/>
      <c r="Q1" s="77"/>
      <c r="R1" s="77"/>
      <c r="S1" s="77"/>
      <c r="T1" s="77"/>
      <c r="U1" s="77"/>
      <c r="V1" s="77"/>
      <c r="W1" s="77"/>
      <c r="X1" s="77"/>
      <c r="Y1" s="77"/>
      <c r="Z1" s="77"/>
      <c r="AA1" s="77"/>
      <c r="AB1" s="77"/>
      <c r="AC1" s="77"/>
      <c r="AD1" s="77"/>
    </row>
    <row r="2" spans="1:30" x14ac:dyDescent="0.35">
      <c r="A2" s="76" t="s">
        <v>40</v>
      </c>
      <c r="B2" s="77"/>
      <c r="C2" s="77"/>
      <c r="D2" s="77"/>
      <c r="E2" s="77"/>
      <c r="F2" s="77"/>
      <c r="G2" s="77"/>
      <c r="H2" s="77"/>
      <c r="I2" s="77"/>
      <c r="J2" s="78"/>
      <c r="K2" s="77"/>
      <c r="L2" s="77"/>
      <c r="M2" s="77"/>
      <c r="N2" s="77"/>
      <c r="O2" s="77"/>
      <c r="P2" s="77"/>
      <c r="Q2" s="77"/>
      <c r="R2" s="77"/>
      <c r="S2" s="77"/>
      <c r="T2" s="77"/>
      <c r="U2" s="77"/>
      <c r="V2" s="77"/>
      <c r="W2" s="77"/>
      <c r="X2" s="77"/>
      <c r="Y2" s="77"/>
      <c r="Z2" s="77"/>
      <c r="AA2" s="77"/>
      <c r="AB2" s="77"/>
      <c r="AC2" s="77"/>
      <c r="AD2" s="77"/>
    </row>
    <row r="3" spans="1:30" x14ac:dyDescent="0.35">
      <c r="A3" s="76" t="s">
        <v>170</v>
      </c>
      <c r="B3" s="77"/>
      <c r="C3" s="77"/>
      <c r="D3" s="77"/>
      <c r="E3" s="77"/>
      <c r="F3" s="77"/>
      <c r="G3" s="77"/>
      <c r="H3" s="77"/>
      <c r="I3" s="77"/>
      <c r="J3" s="78"/>
      <c r="K3" s="77"/>
      <c r="L3" s="77"/>
      <c r="M3" s="77"/>
      <c r="N3" s="77"/>
      <c r="O3" s="77"/>
      <c r="P3" s="77"/>
      <c r="Q3" s="77"/>
      <c r="R3" s="77"/>
      <c r="S3" s="77"/>
      <c r="T3" s="77"/>
      <c r="U3" s="77"/>
      <c r="V3" s="77"/>
      <c r="W3" s="77"/>
      <c r="X3" s="77"/>
      <c r="Y3" s="77"/>
      <c r="Z3" s="77"/>
      <c r="AA3" s="77"/>
      <c r="AB3" s="77"/>
      <c r="AC3" s="77"/>
      <c r="AD3" s="77"/>
    </row>
    <row r="4" spans="1:30" x14ac:dyDescent="0.35">
      <c r="A4" s="76"/>
      <c r="B4" s="77"/>
      <c r="C4" s="77"/>
      <c r="D4" s="77"/>
      <c r="E4" s="77"/>
      <c r="F4" s="77"/>
      <c r="G4" s="77"/>
      <c r="H4" s="77"/>
      <c r="I4" s="77"/>
      <c r="J4" s="78"/>
      <c r="K4" s="77"/>
      <c r="L4" s="77"/>
      <c r="M4" s="77"/>
      <c r="N4" s="77"/>
      <c r="O4" s="77"/>
      <c r="P4" s="77"/>
      <c r="Q4" s="77"/>
      <c r="R4" s="77"/>
      <c r="S4" s="77"/>
      <c r="T4" s="77"/>
      <c r="U4" s="77"/>
      <c r="V4" s="77"/>
      <c r="W4" s="77"/>
      <c r="X4" s="77"/>
      <c r="Y4" s="77"/>
      <c r="Z4" s="77"/>
      <c r="AA4" s="77"/>
      <c r="AB4" s="77"/>
      <c r="AC4" s="77"/>
      <c r="AD4" s="77"/>
    </row>
    <row r="5" spans="1:30" x14ac:dyDescent="0.35">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1:30" x14ac:dyDescent="0.35">
      <c r="A6" s="79" t="s">
        <v>157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1:30" x14ac:dyDescent="0.35">
      <c r="A7" s="138"/>
      <c r="B7" s="138"/>
      <c r="C7" s="138"/>
      <c r="D7" s="138"/>
      <c r="E7" s="138"/>
      <c r="F7" s="138"/>
      <c r="G7" s="138"/>
      <c r="H7" s="138"/>
      <c r="I7" s="138"/>
      <c r="J7" s="138"/>
      <c r="K7" s="138"/>
      <c r="L7" s="138"/>
      <c r="M7" s="138"/>
      <c r="N7" s="77"/>
      <c r="O7" s="77"/>
      <c r="P7" s="77"/>
      <c r="Q7" s="77"/>
      <c r="R7" s="77"/>
      <c r="S7" s="77"/>
      <c r="T7" s="77"/>
      <c r="U7" s="77"/>
      <c r="V7" s="77"/>
      <c r="W7" s="77"/>
      <c r="X7" s="77"/>
      <c r="Y7" s="77"/>
      <c r="Z7" s="77"/>
      <c r="AA7" s="77"/>
      <c r="AB7" s="77"/>
      <c r="AC7" s="77"/>
      <c r="AD7" s="77"/>
    </row>
    <row r="8" spans="1:30" x14ac:dyDescent="0.35">
      <c r="A8" s="22"/>
      <c r="B8" s="22"/>
      <c r="C8" s="22"/>
      <c r="D8" s="22"/>
      <c r="E8" s="22"/>
      <c r="F8" s="22"/>
      <c r="G8" s="22"/>
      <c r="H8" s="22"/>
      <c r="I8" s="22"/>
      <c r="J8" s="22"/>
      <c r="K8" s="22"/>
      <c r="L8" s="22"/>
      <c r="M8" s="22"/>
      <c r="N8" s="77"/>
      <c r="O8" s="77"/>
      <c r="P8" s="77"/>
      <c r="Q8" s="77"/>
      <c r="R8" s="77"/>
      <c r="S8" s="77"/>
      <c r="T8" s="77"/>
      <c r="U8" s="77"/>
      <c r="V8" s="77"/>
      <c r="W8" s="77"/>
      <c r="X8" s="77"/>
      <c r="Y8" s="77"/>
      <c r="Z8" s="77"/>
      <c r="AA8" s="77"/>
      <c r="AB8" s="77"/>
      <c r="AC8" s="77"/>
      <c r="AD8" s="77"/>
    </row>
    <row r="9" spans="1:30" x14ac:dyDescent="0.35">
      <c r="A9" s="79" t="s">
        <v>158</v>
      </c>
      <c r="B9" s="22"/>
      <c r="C9" s="22"/>
      <c r="D9" s="22"/>
      <c r="E9" s="22"/>
      <c r="F9" s="22"/>
      <c r="G9" s="22"/>
      <c r="H9" s="22"/>
      <c r="I9" s="22"/>
      <c r="J9" s="22"/>
      <c r="K9" s="22"/>
      <c r="L9" s="22"/>
      <c r="M9" s="22"/>
      <c r="N9" s="77"/>
      <c r="O9" s="77"/>
      <c r="P9" s="77"/>
      <c r="Q9" s="77"/>
      <c r="R9" s="77"/>
      <c r="S9" s="77"/>
      <c r="T9" s="77"/>
      <c r="U9" s="77"/>
      <c r="V9" s="77"/>
      <c r="W9" s="77"/>
      <c r="X9" s="77"/>
      <c r="Y9" s="77"/>
      <c r="Z9" s="77"/>
      <c r="AA9" s="77"/>
      <c r="AB9" s="77"/>
      <c r="AC9" s="77"/>
      <c r="AD9" s="77"/>
    </row>
    <row r="10" spans="1:30" x14ac:dyDescent="0.35">
      <c r="A10" s="138"/>
      <c r="B10" s="138"/>
      <c r="C10" s="138"/>
      <c r="D10" s="138"/>
      <c r="E10" s="138"/>
      <c r="F10" s="138"/>
      <c r="G10" s="138"/>
      <c r="H10" s="138"/>
      <c r="I10" s="138"/>
      <c r="J10" s="138"/>
      <c r="K10" s="138"/>
      <c r="L10" s="138"/>
      <c r="M10" s="138"/>
      <c r="N10" s="77"/>
      <c r="O10" s="77"/>
      <c r="P10" s="77"/>
      <c r="Q10" s="77"/>
      <c r="R10" s="77"/>
      <c r="S10" s="77"/>
      <c r="T10" s="77"/>
      <c r="U10" s="77"/>
      <c r="V10" s="77"/>
      <c r="W10" s="77"/>
      <c r="X10" s="77"/>
      <c r="Y10" s="77"/>
      <c r="Z10" s="77"/>
      <c r="AA10" s="77"/>
      <c r="AB10" s="77"/>
      <c r="AC10" s="77"/>
      <c r="AD10" s="77"/>
    </row>
    <row r="11" spans="1:30" x14ac:dyDescent="0.35">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row>
    <row r="12" spans="1:30" x14ac:dyDescent="0.35">
      <c r="A12" s="79" t="s">
        <v>42</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x14ac:dyDescent="0.35">
      <c r="A13" s="138"/>
      <c r="B13" s="138"/>
      <c r="C13" s="138"/>
      <c r="D13" s="138"/>
      <c r="E13" s="138"/>
      <c r="F13" s="138"/>
      <c r="G13" s="138"/>
      <c r="H13" s="138"/>
      <c r="I13" s="138"/>
      <c r="J13" s="138"/>
      <c r="K13" s="138"/>
      <c r="L13" s="138"/>
      <c r="M13" s="138"/>
      <c r="N13" s="77"/>
      <c r="O13" s="77"/>
      <c r="P13" s="77"/>
      <c r="Q13" s="77"/>
      <c r="R13" s="77"/>
      <c r="S13" s="77"/>
      <c r="T13" s="77"/>
      <c r="U13" s="77"/>
      <c r="V13" s="77"/>
      <c r="W13" s="77"/>
      <c r="X13" s="77"/>
      <c r="Y13" s="77"/>
      <c r="Z13" s="77"/>
      <c r="AA13" s="77"/>
      <c r="AB13" s="77"/>
      <c r="AC13" s="77"/>
      <c r="AD13" s="77"/>
    </row>
    <row r="14" spans="1:30" x14ac:dyDescent="0.35">
      <c r="A14" s="138" t="s">
        <v>22</v>
      </c>
      <c r="B14" s="138"/>
      <c r="C14" s="138"/>
      <c r="D14" s="138"/>
      <c r="E14" s="138"/>
      <c r="F14" s="138"/>
      <c r="G14" s="138"/>
      <c r="H14" s="138"/>
      <c r="I14" s="138"/>
      <c r="J14" s="138"/>
      <c r="K14" s="138"/>
      <c r="L14" s="138"/>
      <c r="M14" s="138"/>
      <c r="N14" s="77"/>
      <c r="O14" s="77"/>
      <c r="P14" s="77"/>
      <c r="Q14" s="77"/>
      <c r="R14" s="77"/>
      <c r="S14" s="77"/>
      <c r="T14" s="77"/>
      <c r="U14" s="77"/>
      <c r="V14" s="77"/>
      <c r="W14" s="77"/>
      <c r="X14" s="77"/>
      <c r="Y14" s="77"/>
      <c r="Z14" s="77"/>
      <c r="AA14" s="77"/>
      <c r="AB14" s="77"/>
      <c r="AC14" s="77"/>
      <c r="AD14" s="77"/>
    </row>
    <row r="15" spans="1:30" x14ac:dyDescent="0.35">
      <c r="A15" s="80"/>
      <c r="B15" s="80"/>
      <c r="C15" s="80"/>
      <c r="D15" s="80"/>
      <c r="E15" s="80"/>
      <c r="F15" s="80"/>
      <c r="G15" s="80"/>
      <c r="H15" s="80"/>
      <c r="I15" s="77"/>
      <c r="J15" s="77"/>
      <c r="K15" s="77"/>
      <c r="L15" s="77"/>
      <c r="M15" s="77"/>
      <c r="N15" s="77"/>
      <c r="O15" s="77"/>
      <c r="P15" s="77"/>
      <c r="Q15" s="77"/>
      <c r="R15" s="77"/>
      <c r="S15" s="77"/>
      <c r="T15" s="77"/>
      <c r="U15" s="77"/>
      <c r="V15" s="77"/>
      <c r="W15" s="77"/>
      <c r="X15" s="77"/>
      <c r="Y15" s="77"/>
      <c r="Z15" s="77"/>
      <c r="AA15" s="77"/>
      <c r="AB15" s="77"/>
      <c r="AC15" s="77"/>
      <c r="AD15" s="77"/>
    </row>
    <row r="16" spans="1:30" x14ac:dyDescent="0.35">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row>
    <row r="17" spans="1:30" x14ac:dyDescent="0.35">
      <c r="A17" s="81" t="s">
        <v>25</v>
      </c>
      <c r="B17" s="77"/>
      <c r="C17" s="77"/>
      <c r="D17" s="77"/>
      <c r="E17" s="77"/>
      <c r="F17" s="77"/>
      <c r="G17" s="77"/>
      <c r="H17" s="82" t="s">
        <v>22</v>
      </c>
      <c r="I17" s="82"/>
      <c r="J17" s="76"/>
      <c r="K17" s="77"/>
      <c r="L17" s="77"/>
      <c r="M17" s="77"/>
      <c r="N17" s="77"/>
      <c r="O17" s="77"/>
      <c r="P17" s="77"/>
      <c r="Q17" s="77"/>
      <c r="R17" s="77"/>
      <c r="S17" s="77"/>
      <c r="T17" s="77"/>
      <c r="U17" s="77"/>
      <c r="V17" s="77"/>
      <c r="W17" s="77"/>
      <c r="X17" s="77"/>
      <c r="Y17" s="77"/>
      <c r="Z17" s="77"/>
      <c r="AA17" s="77"/>
      <c r="AB17" s="77"/>
      <c r="AC17" s="77"/>
      <c r="AD17" s="77"/>
    </row>
    <row r="18" spans="1:30" x14ac:dyDescent="0.35">
      <c r="A18" s="87" t="s">
        <v>23</v>
      </c>
      <c r="B18" s="169">
        <v>45292</v>
      </c>
      <c r="C18" s="169"/>
      <c r="D18" s="169"/>
      <c r="E18" s="77"/>
      <c r="F18" s="77"/>
      <c r="G18" s="77"/>
      <c r="H18" s="82"/>
      <c r="I18" s="77"/>
      <c r="J18" s="82"/>
      <c r="K18" s="77"/>
      <c r="L18" s="77"/>
      <c r="M18" s="77"/>
      <c r="N18" s="77"/>
      <c r="O18" s="77"/>
      <c r="P18" s="77"/>
      <c r="Q18" s="77"/>
      <c r="R18" s="77"/>
      <c r="S18" s="77"/>
      <c r="T18" s="77"/>
      <c r="U18" s="77"/>
      <c r="V18" s="77"/>
      <c r="W18" s="77"/>
      <c r="X18" s="77"/>
      <c r="Y18" s="77"/>
      <c r="Z18" s="77"/>
      <c r="AA18" s="77"/>
      <c r="AB18" s="77"/>
      <c r="AC18" s="77"/>
      <c r="AD18" s="77"/>
    </row>
    <row r="19" spans="1:30" x14ac:dyDescent="0.35">
      <c r="A19" s="83" t="s">
        <v>24</v>
      </c>
      <c r="B19" s="170">
        <f>EOMONTH(B18,0)</f>
        <v>45322</v>
      </c>
      <c r="C19" s="170"/>
      <c r="D19" s="170"/>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1:30" x14ac:dyDescent="0.35">
      <c r="A20" s="77"/>
      <c r="B20" s="77"/>
      <c r="C20" s="77"/>
      <c r="D20" s="84"/>
      <c r="E20" s="77"/>
      <c r="F20" s="77"/>
      <c r="G20" s="77"/>
      <c r="H20" s="77"/>
      <c r="I20" s="77"/>
      <c r="J20" s="85"/>
      <c r="K20" s="77"/>
      <c r="L20" s="77"/>
      <c r="M20" s="77"/>
      <c r="N20" s="77"/>
      <c r="O20" s="77"/>
      <c r="P20" s="77"/>
      <c r="Q20" s="77"/>
      <c r="R20" s="77"/>
      <c r="S20" s="77"/>
      <c r="T20" s="77"/>
      <c r="U20" s="77"/>
      <c r="V20" s="77"/>
      <c r="W20" s="77"/>
      <c r="X20" s="77"/>
      <c r="Y20" s="77"/>
      <c r="Z20" s="77"/>
      <c r="AA20" s="77"/>
      <c r="AB20" s="77"/>
      <c r="AC20" s="77"/>
      <c r="AD20" s="77"/>
    </row>
    <row r="21" spans="1:30" x14ac:dyDescent="0.35">
      <c r="A21" s="77"/>
      <c r="B21" s="78"/>
      <c r="C21" s="77"/>
      <c r="D21" s="86"/>
      <c r="E21" s="77"/>
      <c r="F21" s="77"/>
      <c r="G21" s="77"/>
      <c r="H21" s="82" t="s">
        <v>22</v>
      </c>
      <c r="I21" s="77"/>
      <c r="J21" s="77"/>
      <c r="K21" s="77"/>
      <c r="L21" s="77"/>
      <c r="M21" s="77"/>
      <c r="N21" s="77"/>
      <c r="O21" s="77"/>
      <c r="P21" s="77"/>
      <c r="Q21" s="77"/>
      <c r="R21" s="77"/>
      <c r="S21" s="77"/>
      <c r="T21" s="77"/>
      <c r="U21" s="77"/>
      <c r="V21" s="77"/>
      <c r="W21" s="77"/>
      <c r="X21" s="77"/>
      <c r="Y21" s="77"/>
      <c r="Z21" s="77"/>
      <c r="AA21" s="77"/>
      <c r="AB21" s="77"/>
      <c r="AC21" s="77"/>
      <c r="AD21" s="77"/>
    </row>
    <row r="22" spans="1:30" x14ac:dyDescent="0.35">
      <c r="A22" s="79" t="s">
        <v>147</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row>
    <row r="23" spans="1:30" x14ac:dyDescent="0.3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x14ac:dyDescent="0.35">
      <c r="A24" s="77"/>
      <c r="B24" s="87" t="s">
        <v>26</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row>
    <row r="25" spans="1:30" x14ac:dyDescent="0.35">
      <c r="A25" s="82"/>
      <c r="B25" s="82"/>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30" x14ac:dyDescent="0.35">
      <c r="A26" s="88" t="s">
        <v>34</v>
      </c>
      <c r="B26" s="168" t="s">
        <v>171</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row>
    <row r="27" spans="1:30" x14ac:dyDescent="0.35">
      <c r="A27" s="89"/>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row>
    <row r="28" spans="1:30" x14ac:dyDescent="0.3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row>
    <row r="29" spans="1:30" x14ac:dyDescent="0.35">
      <c r="A29" s="88" t="s">
        <v>35</v>
      </c>
      <c r="B29" s="148" t="s">
        <v>43</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row>
    <row r="30" spans="1:30" x14ac:dyDescent="0.35">
      <c r="A30" s="91"/>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row>
    <row r="31" spans="1:30" x14ac:dyDescent="0.35">
      <c r="A31" s="91"/>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row>
    <row r="32" spans="1:30" ht="21" customHeight="1" x14ac:dyDescent="0.35">
      <c r="A32" s="92" t="s">
        <v>36</v>
      </c>
      <c r="B32" s="148" t="s">
        <v>175</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row>
    <row r="33" spans="1:30" x14ac:dyDescent="0.35">
      <c r="A33" s="9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row>
    <row r="34" spans="1:30" x14ac:dyDescent="0.35">
      <c r="A34" s="91"/>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row>
    <row r="35" spans="1:30" ht="21" customHeight="1" x14ac:dyDescent="0.35">
      <c r="A35" s="88" t="s">
        <v>37</v>
      </c>
      <c r="B35" s="148" t="s">
        <v>44</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row>
    <row r="36" spans="1:30" x14ac:dyDescent="0.35">
      <c r="A36" s="9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row>
    <row r="37" spans="1:30" x14ac:dyDescent="0.35">
      <c r="A37" s="91"/>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row>
    <row r="38" spans="1:30" ht="21" customHeight="1" x14ac:dyDescent="0.35">
      <c r="A38" s="88" t="s">
        <v>174</v>
      </c>
      <c r="B38" s="167" t="s">
        <v>27</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row>
    <row r="39" spans="1:30" x14ac:dyDescent="0.35">
      <c r="A39" s="93"/>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row>
    <row r="40" spans="1:30" x14ac:dyDescent="0.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row>
    <row r="41" spans="1:30" x14ac:dyDescent="0.35">
      <c r="A41" s="94"/>
      <c r="B41" s="94"/>
      <c r="C41" s="94"/>
      <c r="D41" s="94"/>
      <c r="E41" s="94"/>
      <c r="F41" s="94"/>
      <c r="G41" s="94"/>
      <c r="H41" s="94"/>
      <c r="I41" s="94"/>
      <c r="J41" s="94"/>
      <c r="K41" s="94"/>
      <c r="L41" s="94"/>
      <c r="M41" s="94"/>
      <c r="N41" s="94"/>
      <c r="O41" s="94"/>
      <c r="P41" s="94"/>
      <c r="Q41" s="94"/>
      <c r="R41" s="94"/>
      <c r="S41" s="94"/>
      <c r="T41" s="94"/>
      <c r="U41" s="94"/>
      <c r="V41" s="22"/>
      <c r="W41" s="94"/>
      <c r="X41" s="94"/>
      <c r="Y41" s="94"/>
      <c r="Z41" s="94"/>
      <c r="AA41" s="94"/>
      <c r="AB41" s="94"/>
      <c r="AC41" s="94"/>
      <c r="AD41" s="94"/>
    </row>
    <row r="42" spans="1:30" x14ac:dyDescent="0.35">
      <c r="A42" s="77"/>
      <c r="B42" s="95" t="s">
        <v>28</v>
      </c>
      <c r="C42" s="96"/>
      <c r="D42" s="77"/>
      <c r="E42" s="77"/>
      <c r="F42" s="161"/>
      <c r="G42" s="162"/>
      <c r="H42" s="162"/>
      <c r="I42" s="162"/>
      <c r="J42" s="162"/>
      <c r="K42" s="162"/>
      <c r="L42" s="162"/>
      <c r="M42" s="163"/>
      <c r="N42" s="77"/>
      <c r="O42" s="77"/>
      <c r="P42" s="77"/>
      <c r="Q42" s="77"/>
      <c r="R42" s="77"/>
      <c r="S42" s="95" t="s">
        <v>32</v>
      </c>
      <c r="T42" s="77"/>
      <c r="U42" s="77"/>
      <c r="V42" s="22"/>
      <c r="W42" s="139"/>
      <c r="X42" s="140"/>
      <c r="Y42" s="140"/>
      <c r="Z42" s="140"/>
      <c r="AA42" s="140"/>
      <c r="AB42" s="140"/>
      <c r="AC42" s="140"/>
      <c r="AD42" s="141"/>
    </row>
    <row r="43" spans="1:30" ht="21.6" customHeight="1" x14ac:dyDescent="0.35">
      <c r="A43" s="77"/>
      <c r="B43" s="97"/>
      <c r="C43" s="96"/>
      <c r="D43" s="77"/>
      <c r="E43" s="77"/>
      <c r="F43" s="164"/>
      <c r="G43" s="165"/>
      <c r="H43" s="165"/>
      <c r="I43" s="165"/>
      <c r="J43" s="165"/>
      <c r="K43" s="165"/>
      <c r="L43" s="165"/>
      <c r="M43" s="166"/>
      <c r="N43" s="77"/>
      <c r="O43" s="77"/>
      <c r="P43" s="77"/>
      <c r="Q43" s="77"/>
      <c r="R43" s="77"/>
      <c r="S43" s="100"/>
      <c r="T43" s="77"/>
      <c r="U43" s="77"/>
      <c r="V43" s="22"/>
      <c r="W43" s="142"/>
      <c r="X43" s="143"/>
      <c r="Y43" s="143"/>
      <c r="Z43" s="143"/>
      <c r="AA43" s="143"/>
      <c r="AB43" s="143"/>
      <c r="AC43" s="143"/>
      <c r="AD43" s="144"/>
    </row>
    <row r="44" spans="1:30" x14ac:dyDescent="0.35">
      <c r="A44" s="77"/>
      <c r="B44" s="98"/>
      <c r="C44" s="96"/>
      <c r="D44" s="77"/>
      <c r="E44" s="77"/>
      <c r="F44" s="91"/>
      <c r="G44" s="91"/>
      <c r="H44" s="91"/>
      <c r="I44" s="91"/>
      <c r="J44" s="91"/>
      <c r="K44" s="91"/>
      <c r="L44" s="91"/>
      <c r="M44" s="91"/>
      <c r="N44" s="77"/>
      <c r="O44" s="77"/>
      <c r="P44" s="77"/>
      <c r="Q44" s="77"/>
      <c r="R44" s="77"/>
      <c r="S44" s="100"/>
      <c r="T44" s="77"/>
      <c r="U44" s="77"/>
      <c r="V44" s="22"/>
      <c r="W44" s="142"/>
      <c r="X44" s="143"/>
      <c r="Y44" s="143"/>
      <c r="Z44" s="143"/>
      <c r="AA44" s="143"/>
      <c r="AB44" s="143"/>
      <c r="AC44" s="143"/>
      <c r="AD44" s="144"/>
    </row>
    <row r="45" spans="1:30" x14ac:dyDescent="0.35">
      <c r="A45" s="77"/>
      <c r="B45" s="95" t="s">
        <v>29</v>
      </c>
      <c r="C45" s="99"/>
      <c r="D45" s="77"/>
      <c r="E45" s="77"/>
      <c r="F45" s="161"/>
      <c r="G45" s="162"/>
      <c r="H45" s="162"/>
      <c r="I45" s="162"/>
      <c r="J45" s="162"/>
      <c r="K45" s="162"/>
      <c r="L45" s="162"/>
      <c r="M45" s="163"/>
      <c r="N45" s="77"/>
      <c r="O45" s="77"/>
      <c r="P45" s="77"/>
      <c r="Q45" s="77"/>
      <c r="R45" s="77"/>
      <c r="S45" s="101"/>
      <c r="T45" s="77"/>
      <c r="U45" s="77"/>
      <c r="V45" s="22"/>
      <c r="W45" s="145"/>
      <c r="X45" s="146"/>
      <c r="Y45" s="146"/>
      <c r="Z45" s="146"/>
      <c r="AA45" s="146"/>
      <c r="AB45" s="146"/>
      <c r="AC45" s="146"/>
      <c r="AD45" s="147"/>
    </row>
    <row r="46" spans="1:30" x14ac:dyDescent="0.35">
      <c r="A46" s="77"/>
      <c r="B46" s="100"/>
      <c r="C46" s="101"/>
      <c r="D46" s="77"/>
      <c r="E46" s="77"/>
      <c r="F46" s="164"/>
      <c r="G46" s="165"/>
      <c r="H46" s="165"/>
      <c r="I46" s="165"/>
      <c r="J46" s="165"/>
      <c r="K46" s="165"/>
      <c r="L46" s="165"/>
      <c r="M46" s="166"/>
      <c r="N46" s="77"/>
      <c r="O46" s="77"/>
      <c r="P46" s="77"/>
      <c r="Q46" s="77"/>
      <c r="R46" s="77"/>
      <c r="S46" s="101"/>
      <c r="T46" s="77"/>
      <c r="U46" s="77"/>
      <c r="V46" s="22"/>
      <c r="W46" s="77"/>
      <c r="X46" s="77"/>
      <c r="Y46" s="77"/>
      <c r="Z46" s="77"/>
      <c r="AA46" s="77"/>
      <c r="AB46" s="77"/>
      <c r="AC46" s="77"/>
      <c r="AD46" s="77"/>
    </row>
    <row r="47" spans="1:30" x14ac:dyDescent="0.35">
      <c r="A47" s="77"/>
      <c r="B47" s="100"/>
      <c r="C47" s="76"/>
      <c r="D47" s="77"/>
      <c r="E47" s="77"/>
      <c r="F47" s="82"/>
      <c r="G47" s="82"/>
      <c r="H47" s="77"/>
      <c r="I47" s="77"/>
      <c r="J47" s="77"/>
      <c r="K47" s="104" t="s">
        <v>22</v>
      </c>
      <c r="L47" s="104"/>
      <c r="M47" s="104"/>
      <c r="N47" s="77"/>
      <c r="O47" s="77"/>
      <c r="P47" s="77"/>
      <c r="Q47" s="77"/>
      <c r="R47" s="77"/>
      <c r="S47" s="95" t="s">
        <v>33</v>
      </c>
      <c r="T47" s="77"/>
      <c r="U47" s="77"/>
      <c r="V47" s="22"/>
      <c r="W47" s="149"/>
      <c r="X47" s="150"/>
      <c r="Y47" s="150"/>
      <c r="Z47" s="150"/>
      <c r="AA47" s="150"/>
      <c r="AB47" s="150"/>
      <c r="AC47" s="150"/>
      <c r="AD47" s="151"/>
    </row>
    <row r="48" spans="1:30" x14ac:dyDescent="0.35">
      <c r="A48" s="77"/>
      <c r="B48" s="95" t="s">
        <v>30</v>
      </c>
      <c r="C48" s="101"/>
      <c r="D48" s="77"/>
      <c r="E48" s="77"/>
      <c r="F48" s="161"/>
      <c r="G48" s="162"/>
      <c r="H48" s="162"/>
      <c r="I48" s="162"/>
      <c r="J48" s="162"/>
      <c r="K48" s="162"/>
      <c r="L48" s="162"/>
      <c r="M48" s="163"/>
      <c r="N48" s="77"/>
      <c r="O48" s="77"/>
      <c r="P48" s="77"/>
      <c r="Q48" s="77"/>
      <c r="R48" s="77"/>
      <c r="S48" s="77"/>
      <c r="T48" s="83"/>
      <c r="U48" s="77"/>
      <c r="V48" s="22"/>
      <c r="W48" s="152"/>
      <c r="X48" s="153"/>
      <c r="Y48" s="153"/>
      <c r="Z48" s="153"/>
      <c r="AA48" s="153"/>
      <c r="AB48" s="153"/>
      <c r="AC48" s="153"/>
      <c r="AD48" s="154"/>
    </row>
    <row r="49" spans="1:30" ht="21" customHeight="1" x14ac:dyDescent="0.35">
      <c r="A49" s="77"/>
      <c r="B49" s="102"/>
      <c r="C49" s="76"/>
      <c r="D49" s="77"/>
      <c r="E49" s="77"/>
      <c r="F49" s="164"/>
      <c r="G49" s="165"/>
      <c r="H49" s="165"/>
      <c r="I49" s="165"/>
      <c r="J49" s="165"/>
      <c r="K49" s="165"/>
      <c r="L49" s="165"/>
      <c r="M49" s="166"/>
      <c r="N49" s="77"/>
      <c r="O49" s="77"/>
      <c r="P49" s="77"/>
      <c r="Q49" s="77"/>
      <c r="R49" s="77"/>
      <c r="S49" s="77"/>
      <c r="T49" s="77"/>
      <c r="U49" s="77"/>
      <c r="V49" s="22"/>
      <c r="W49" s="77"/>
      <c r="X49" s="77"/>
      <c r="Y49" s="77"/>
      <c r="Z49" s="77"/>
      <c r="AA49" s="77"/>
      <c r="AB49" s="77"/>
      <c r="AC49" s="77"/>
      <c r="AD49" s="77"/>
    </row>
    <row r="50" spans="1:30" x14ac:dyDescent="0.35">
      <c r="A50" s="77"/>
      <c r="B50" s="103"/>
      <c r="C50" s="101"/>
      <c r="D50" s="77"/>
      <c r="E50" s="77"/>
      <c r="F50" s="77"/>
      <c r="G50" s="77"/>
      <c r="H50" s="77"/>
      <c r="I50" s="77"/>
      <c r="J50" s="82"/>
      <c r="K50" s="82"/>
      <c r="L50" s="77"/>
      <c r="M50" s="77"/>
      <c r="N50" s="77"/>
      <c r="O50" s="77"/>
      <c r="P50" s="77"/>
      <c r="Q50" s="77"/>
      <c r="R50" s="77"/>
      <c r="S50" s="77"/>
      <c r="T50" s="77"/>
      <c r="U50" s="77"/>
      <c r="V50" s="22"/>
      <c r="W50" s="77"/>
      <c r="X50" s="77"/>
      <c r="Y50" s="77"/>
      <c r="Z50" s="77"/>
      <c r="AA50" s="77"/>
      <c r="AB50" s="77"/>
      <c r="AC50" s="77"/>
      <c r="AD50" s="77"/>
    </row>
    <row r="51" spans="1:30" x14ac:dyDescent="0.35">
      <c r="A51" s="77"/>
      <c r="B51" s="95" t="s">
        <v>31</v>
      </c>
      <c r="C51" s="101"/>
      <c r="D51" s="77"/>
      <c r="E51" s="77"/>
      <c r="F51" s="161"/>
      <c r="G51" s="162"/>
      <c r="H51" s="162"/>
      <c r="I51" s="162"/>
      <c r="J51" s="162"/>
      <c r="K51" s="162"/>
      <c r="L51" s="162"/>
      <c r="M51" s="163"/>
      <c r="N51" s="77"/>
      <c r="O51" s="77"/>
      <c r="P51" s="77"/>
      <c r="Q51" s="77"/>
      <c r="R51" s="77"/>
      <c r="S51" s="137" t="s">
        <v>156</v>
      </c>
      <c r="T51" s="137"/>
      <c r="U51" s="137"/>
      <c r="V51" s="22"/>
      <c r="W51" s="155">
        <f>'Sch. 2 - Monthly Summary'!C80</f>
        <v>0</v>
      </c>
      <c r="X51" s="156"/>
      <c r="Y51" s="156"/>
      <c r="Z51" s="156"/>
      <c r="AA51" s="156"/>
      <c r="AB51" s="156"/>
      <c r="AC51" s="156"/>
      <c r="AD51" s="157"/>
    </row>
    <row r="52" spans="1:30" x14ac:dyDescent="0.35">
      <c r="A52" s="77"/>
      <c r="B52" s="83"/>
      <c r="C52" s="77"/>
      <c r="D52" s="77"/>
      <c r="E52" s="77"/>
      <c r="F52" s="164"/>
      <c r="G52" s="165"/>
      <c r="H52" s="165"/>
      <c r="I52" s="165"/>
      <c r="J52" s="165"/>
      <c r="K52" s="165"/>
      <c r="L52" s="165"/>
      <c r="M52" s="166"/>
      <c r="N52" s="77"/>
      <c r="O52" s="77"/>
      <c r="P52" s="77"/>
      <c r="Q52" s="77"/>
      <c r="R52" s="77"/>
      <c r="S52" s="137"/>
      <c r="T52" s="137"/>
      <c r="U52" s="137"/>
      <c r="V52" s="22"/>
      <c r="W52" s="158"/>
      <c r="X52" s="159"/>
      <c r="Y52" s="159"/>
      <c r="Z52" s="159"/>
      <c r="AA52" s="159"/>
      <c r="AB52" s="159"/>
      <c r="AC52" s="159"/>
      <c r="AD52" s="160"/>
    </row>
    <row r="53" spans="1:30" x14ac:dyDescent="0.35">
      <c r="B53" s="75"/>
      <c r="V53" s="6"/>
    </row>
  </sheetData>
  <sheetProtection algorithmName="SHA-512" hashValue="+6W6/KGM61Q/yFEw2RucjaGtPo/2eZVr83vjg3V0jc0AyzwEFgglvRKORAhy2D8rbXdbMLTUOzEjdSphCryHUw==" saltValue="UtSI47KjrEHANUN+TKuC+w==" spinCount="100000" sheet="1" objects="1" scenarios="1" formatColumns="0" formatRows="0"/>
  <mergeCells count="19">
    <mergeCell ref="A7:M7"/>
    <mergeCell ref="F45:M46"/>
    <mergeCell ref="F48:M49"/>
    <mergeCell ref="F51:M52"/>
    <mergeCell ref="A13:M13"/>
    <mergeCell ref="A14:M14"/>
    <mergeCell ref="B38:AD39"/>
    <mergeCell ref="F42:M43"/>
    <mergeCell ref="B26:AD27"/>
    <mergeCell ref="B29:AD31"/>
    <mergeCell ref="B35:AD37"/>
    <mergeCell ref="B18:D18"/>
    <mergeCell ref="B19:D19"/>
    <mergeCell ref="S51:U52"/>
    <mergeCell ref="A10:M10"/>
    <mergeCell ref="W42:AD45"/>
    <mergeCell ref="B32:AD34"/>
    <mergeCell ref="W47:AD48"/>
    <mergeCell ref="W51:AD52"/>
  </mergeCells>
  <pageMargins left="0.7" right="0.7" top="0.75" bottom="0.75" header="0.3" footer="0.3"/>
  <pageSetup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Validations!$A$2:$A$49</xm:f>
          </x14:formula1>
          <xm:sqref>B18:D18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1"/>
  <sheetViews>
    <sheetView showGridLines="0" zoomScale="80" zoomScaleNormal="80" workbookViewId="0">
      <pane ySplit="8" topLeftCell="A9" activePane="bottomLeft" state="frozen"/>
      <selection activeCell="E7" sqref="E7"/>
      <selection pane="bottomLeft" activeCell="D11" sqref="D11"/>
    </sheetView>
  </sheetViews>
  <sheetFormatPr defaultColWidth="8.85546875" defaultRowHeight="15" x14ac:dyDescent="0.25"/>
  <cols>
    <col min="1" max="3" width="21.5703125" style="6" customWidth="1"/>
    <col min="4" max="5" width="26" style="6" customWidth="1"/>
    <col min="6" max="6" width="17" style="6" customWidth="1"/>
    <col min="7" max="7" width="15" style="6" bestFit="1" customWidth="1"/>
    <col min="8" max="8" width="19.7109375" style="6" customWidth="1"/>
    <col min="9" max="9" width="56" style="6" customWidth="1"/>
    <col min="10" max="16384" width="8.85546875" style="6"/>
  </cols>
  <sheetData>
    <row r="1" spans="1:7" x14ac:dyDescent="0.25">
      <c r="A1" s="135" t="s">
        <v>21</v>
      </c>
      <c r="B1" s="135"/>
      <c r="C1" s="135"/>
      <c r="D1" s="22"/>
      <c r="E1" s="22"/>
    </row>
    <row r="2" spans="1:7" x14ac:dyDescent="0.25">
      <c r="A2" s="135" t="s">
        <v>40</v>
      </c>
      <c r="B2" s="135"/>
      <c r="C2" s="135"/>
      <c r="D2" s="22"/>
      <c r="E2" s="22"/>
    </row>
    <row r="3" spans="1:7" x14ac:dyDescent="0.25">
      <c r="A3" s="135" t="s">
        <v>162</v>
      </c>
      <c r="B3" s="135"/>
      <c r="C3" s="135"/>
      <c r="D3" s="22"/>
      <c r="E3" s="22"/>
    </row>
    <row r="4" spans="1:7" x14ac:dyDescent="0.25">
      <c r="A4" s="23">
        <f>'Sch. 1 - Certification'!A7</f>
        <v>0</v>
      </c>
      <c r="B4" s="23"/>
      <c r="C4" s="135"/>
      <c r="D4" s="22"/>
      <c r="E4" s="22"/>
    </row>
    <row r="5" spans="1:7" x14ac:dyDescent="0.25">
      <c r="A5" s="135"/>
      <c r="B5" s="135"/>
      <c r="C5" s="135"/>
      <c r="D5" s="22"/>
      <c r="E5" s="22"/>
    </row>
    <row r="6" spans="1:7" x14ac:dyDescent="0.25">
      <c r="A6" s="135"/>
      <c r="B6" s="135"/>
      <c r="C6" s="135"/>
      <c r="D6" s="125" t="s">
        <v>87</v>
      </c>
      <c r="E6" s="126">
        <f>SUM(F9:F1048576)</f>
        <v>0</v>
      </c>
    </row>
    <row r="7" spans="1:7" x14ac:dyDescent="0.25">
      <c r="A7" s="22"/>
      <c r="B7" s="22"/>
      <c r="C7" s="22"/>
      <c r="D7" s="22"/>
      <c r="E7" s="22"/>
    </row>
    <row r="8" spans="1:7" ht="30" x14ac:dyDescent="0.25">
      <c r="A8" s="111" t="s">
        <v>129</v>
      </c>
      <c r="B8" s="111" t="s">
        <v>177</v>
      </c>
      <c r="C8" s="111" t="s">
        <v>83</v>
      </c>
      <c r="D8" s="111" t="s">
        <v>86</v>
      </c>
      <c r="E8" s="111" t="s">
        <v>84</v>
      </c>
      <c r="G8" s="13"/>
    </row>
    <row r="9" spans="1:7" x14ac:dyDescent="0.25">
      <c r="A9" s="105"/>
      <c r="B9" s="105"/>
      <c r="C9" s="105"/>
      <c r="D9" s="105"/>
      <c r="E9" s="106"/>
      <c r="G9" s="13"/>
    </row>
    <row r="10" spans="1:7" x14ac:dyDescent="0.25">
      <c r="A10" s="105"/>
      <c r="B10" s="105"/>
      <c r="C10" s="105"/>
      <c r="D10" s="105"/>
      <c r="E10" s="106"/>
      <c r="G10" s="13"/>
    </row>
    <row r="11" spans="1:7" x14ac:dyDescent="0.25">
      <c r="A11" s="105"/>
      <c r="B11" s="105"/>
      <c r="C11" s="105"/>
      <c r="D11" s="105"/>
      <c r="E11" s="106"/>
      <c r="G11" s="13"/>
    </row>
    <row r="12" spans="1:7" x14ac:dyDescent="0.25">
      <c r="A12" s="105"/>
      <c r="B12" s="105"/>
      <c r="C12" s="105"/>
      <c r="D12" s="105"/>
      <c r="E12" s="106"/>
      <c r="G12" s="13"/>
    </row>
    <row r="13" spans="1:7" x14ac:dyDescent="0.25">
      <c r="A13" s="105"/>
      <c r="B13" s="105"/>
      <c r="C13" s="105"/>
      <c r="D13" s="105"/>
      <c r="E13" s="106"/>
      <c r="G13" s="13"/>
    </row>
    <row r="14" spans="1:7" x14ac:dyDescent="0.25">
      <c r="A14" s="105"/>
      <c r="B14" s="105"/>
      <c r="C14" s="105"/>
      <c r="D14" s="105"/>
      <c r="E14" s="106"/>
      <c r="G14" s="13"/>
    </row>
    <row r="15" spans="1:7" x14ac:dyDescent="0.25">
      <c r="A15" s="105"/>
      <c r="B15" s="105"/>
      <c r="C15" s="105"/>
      <c r="D15" s="105"/>
      <c r="E15" s="106"/>
      <c r="G15" s="13"/>
    </row>
    <row r="16" spans="1:7" x14ac:dyDescent="0.25">
      <c r="A16" s="105"/>
      <c r="B16" s="105"/>
      <c r="C16" s="105"/>
      <c r="D16" s="105"/>
      <c r="E16" s="106"/>
      <c r="G16" s="13"/>
    </row>
    <row r="17" spans="1:7" x14ac:dyDescent="0.25">
      <c r="A17" s="105"/>
      <c r="B17" s="105"/>
      <c r="C17" s="105"/>
      <c r="D17" s="105"/>
      <c r="E17" s="106"/>
      <c r="G17" s="13"/>
    </row>
    <row r="18" spans="1:7" x14ac:dyDescent="0.25">
      <c r="A18" s="105"/>
      <c r="B18" s="105"/>
      <c r="C18" s="105"/>
      <c r="D18" s="105"/>
      <c r="E18" s="106"/>
      <c r="G18" s="13"/>
    </row>
    <row r="19" spans="1:7" x14ac:dyDescent="0.25">
      <c r="A19" s="105"/>
      <c r="B19" s="105"/>
      <c r="C19" s="105"/>
      <c r="D19" s="105"/>
      <c r="E19" s="106"/>
    </row>
    <row r="20" spans="1:7" x14ac:dyDescent="0.25">
      <c r="A20" s="105"/>
      <c r="B20" s="105"/>
      <c r="C20" s="105"/>
      <c r="D20" s="105"/>
      <c r="E20" s="106"/>
    </row>
    <row r="21" spans="1:7" x14ac:dyDescent="0.25">
      <c r="A21" s="105"/>
      <c r="B21" s="105"/>
      <c r="C21" s="105"/>
      <c r="D21" s="105"/>
      <c r="E21" s="106"/>
    </row>
    <row r="22" spans="1:7" x14ac:dyDescent="0.25">
      <c r="A22" s="105"/>
      <c r="B22" s="105"/>
      <c r="C22" s="105"/>
      <c r="D22" s="105"/>
      <c r="E22" s="106"/>
    </row>
    <row r="23" spans="1:7" x14ac:dyDescent="0.25">
      <c r="A23" s="105"/>
      <c r="B23" s="105"/>
      <c r="C23" s="105"/>
      <c r="D23" s="105"/>
      <c r="E23" s="106"/>
    </row>
    <row r="24" spans="1:7" x14ac:dyDescent="0.25">
      <c r="A24" s="105"/>
      <c r="B24" s="105"/>
      <c r="C24" s="105"/>
      <c r="D24" s="105"/>
      <c r="E24" s="106"/>
    </row>
    <row r="25" spans="1:7" x14ac:dyDescent="0.25">
      <c r="A25" s="105"/>
      <c r="B25" s="105"/>
      <c r="C25" s="105"/>
      <c r="D25" s="105"/>
      <c r="E25" s="106"/>
    </row>
    <row r="26" spans="1:7" x14ac:dyDescent="0.25">
      <c r="A26" s="105"/>
      <c r="B26" s="105"/>
      <c r="C26" s="105"/>
      <c r="D26" s="105"/>
      <c r="E26" s="106"/>
    </row>
    <row r="27" spans="1:7" x14ac:dyDescent="0.25">
      <c r="A27" s="105"/>
      <c r="B27" s="105"/>
      <c r="C27" s="105"/>
      <c r="D27" s="105"/>
      <c r="E27" s="106"/>
    </row>
    <row r="28" spans="1:7" x14ac:dyDescent="0.25">
      <c r="A28" s="105"/>
      <c r="B28" s="105"/>
      <c r="C28" s="105"/>
      <c r="D28" s="105"/>
      <c r="E28" s="106"/>
    </row>
    <row r="29" spans="1:7" x14ac:dyDescent="0.25">
      <c r="A29" s="105"/>
      <c r="B29" s="105"/>
      <c r="C29" s="105"/>
      <c r="D29" s="105"/>
      <c r="E29" s="106"/>
    </row>
    <row r="30" spans="1:7" x14ac:dyDescent="0.25">
      <c r="A30" s="105"/>
      <c r="B30" s="105"/>
      <c r="C30" s="105"/>
      <c r="D30" s="105"/>
      <c r="E30" s="106"/>
    </row>
    <row r="31" spans="1:7" x14ac:dyDescent="0.25">
      <c r="A31" s="105"/>
      <c r="B31" s="105"/>
      <c r="C31" s="105"/>
      <c r="D31" s="105"/>
      <c r="E31" s="106"/>
    </row>
    <row r="32" spans="1:7" x14ac:dyDescent="0.25">
      <c r="A32" s="105"/>
      <c r="B32" s="105"/>
      <c r="C32" s="105"/>
      <c r="D32" s="105"/>
      <c r="E32" s="106"/>
    </row>
    <row r="33" spans="1:5" x14ac:dyDescent="0.25">
      <c r="A33" s="105"/>
      <c r="B33" s="105"/>
      <c r="C33" s="105"/>
      <c r="D33" s="105"/>
      <c r="E33" s="106"/>
    </row>
    <row r="34" spans="1:5" x14ac:dyDescent="0.25">
      <c r="A34" s="105"/>
      <c r="B34" s="105"/>
      <c r="C34" s="105"/>
      <c r="D34" s="105"/>
      <c r="E34" s="106"/>
    </row>
    <row r="35" spans="1:5" x14ac:dyDescent="0.25">
      <c r="A35" s="105"/>
      <c r="B35" s="105"/>
      <c r="C35" s="105"/>
      <c r="D35" s="105"/>
      <c r="E35" s="106"/>
    </row>
    <row r="36" spans="1:5" x14ac:dyDescent="0.25">
      <c r="A36" s="105"/>
      <c r="B36" s="105"/>
      <c r="C36" s="105"/>
      <c r="D36" s="105"/>
      <c r="E36" s="106"/>
    </row>
    <row r="37" spans="1:5" x14ac:dyDescent="0.25">
      <c r="A37" s="105"/>
      <c r="B37" s="105"/>
      <c r="C37" s="105"/>
      <c r="D37" s="105"/>
      <c r="E37" s="106"/>
    </row>
    <row r="38" spans="1:5" x14ac:dyDescent="0.25">
      <c r="A38" s="105"/>
      <c r="B38" s="105"/>
      <c r="C38" s="105"/>
      <c r="D38" s="105"/>
      <c r="E38" s="106"/>
    </row>
    <row r="39" spans="1:5" x14ac:dyDescent="0.25">
      <c r="A39" s="105"/>
      <c r="B39" s="105"/>
      <c r="C39" s="105"/>
      <c r="D39" s="105"/>
      <c r="E39" s="106"/>
    </row>
    <row r="40" spans="1:5" x14ac:dyDescent="0.25">
      <c r="A40" s="105"/>
      <c r="B40" s="105"/>
      <c r="C40" s="105"/>
      <c r="D40" s="105"/>
      <c r="E40" s="106"/>
    </row>
    <row r="41" spans="1:5" x14ac:dyDescent="0.25">
      <c r="A41" s="105"/>
      <c r="B41" s="105"/>
      <c r="C41" s="105"/>
      <c r="D41" s="105"/>
      <c r="E41" s="106"/>
    </row>
    <row r="42" spans="1:5" x14ac:dyDescent="0.25">
      <c r="A42" s="105"/>
      <c r="B42" s="105"/>
      <c r="C42" s="105"/>
      <c r="D42" s="105"/>
      <c r="E42" s="106"/>
    </row>
    <row r="43" spans="1:5" x14ac:dyDescent="0.25">
      <c r="A43" s="105"/>
      <c r="B43" s="105"/>
      <c r="C43" s="105"/>
      <c r="D43" s="105"/>
      <c r="E43" s="106"/>
    </row>
    <row r="44" spans="1:5" x14ac:dyDescent="0.25">
      <c r="A44" s="105"/>
      <c r="B44" s="105"/>
      <c r="C44" s="105"/>
      <c r="D44" s="105"/>
      <c r="E44" s="106"/>
    </row>
    <row r="45" spans="1:5" x14ac:dyDescent="0.25">
      <c r="A45" s="105"/>
      <c r="B45" s="105"/>
      <c r="C45" s="105"/>
      <c r="D45" s="105"/>
      <c r="E45" s="106"/>
    </row>
    <row r="46" spans="1:5" x14ac:dyDescent="0.25">
      <c r="A46" s="105"/>
      <c r="B46" s="105"/>
      <c r="C46" s="105"/>
      <c r="D46" s="105"/>
      <c r="E46" s="106"/>
    </row>
    <row r="47" spans="1:5" x14ac:dyDescent="0.25">
      <c r="A47" s="105"/>
      <c r="B47" s="105"/>
      <c r="C47" s="105"/>
      <c r="D47" s="105"/>
      <c r="E47" s="106"/>
    </row>
    <row r="48" spans="1:5" x14ac:dyDescent="0.25">
      <c r="A48" s="105"/>
      <c r="B48" s="105"/>
      <c r="C48" s="105"/>
      <c r="D48" s="105"/>
      <c r="E48" s="106"/>
    </row>
    <row r="49" spans="1:5" x14ac:dyDescent="0.25">
      <c r="A49" s="105"/>
      <c r="B49" s="105"/>
      <c r="C49" s="105"/>
      <c r="D49" s="105"/>
      <c r="E49" s="106"/>
    </row>
    <row r="50" spans="1:5" x14ac:dyDescent="0.25">
      <c r="A50" s="105"/>
      <c r="B50" s="105"/>
      <c r="C50" s="105"/>
      <c r="D50" s="105"/>
      <c r="E50" s="106"/>
    </row>
    <row r="51" spans="1:5" x14ac:dyDescent="0.25">
      <c r="A51" s="110" t="s">
        <v>7</v>
      </c>
      <c r="B51" s="110"/>
      <c r="C51" s="110"/>
    </row>
  </sheetData>
  <sheetProtection algorithmName="SHA-512" hashValue="9TxdewVHeelQ3fAjr57mDrH1hTmBtsCABHRQDHALnpscl2g7Z4FmjNuHba0v0GT50/VqkRwuenNmanAynPOBxQ==" saltValue="IeINr4JkPo3WqAMqr+Stlg==" spinCount="100000" sheet="1" objects="1" scenarios="1" formatColumns="0" formatRows="0"/>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13"/>
  <sheetViews>
    <sheetView showGridLines="0" zoomScale="80" zoomScaleNormal="80" workbookViewId="0">
      <selection activeCell="A7" sqref="A7"/>
    </sheetView>
  </sheetViews>
  <sheetFormatPr defaultRowHeight="15" x14ac:dyDescent="0.25"/>
  <cols>
    <col min="1" max="1" width="87.7109375" style="6" customWidth="1"/>
    <col min="2" max="2" width="20.28515625" style="6" customWidth="1"/>
    <col min="3" max="3" width="19.85546875" style="6" customWidth="1"/>
    <col min="4" max="4" width="20.140625" style="6" customWidth="1"/>
    <col min="5" max="16384" width="9.140625" style="6"/>
  </cols>
  <sheetData>
    <row r="1" spans="1:2" x14ac:dyDescent="0.25">
      <c r="A1" s="135" t="s">
        <v>21</v>
      </c>
      <c r="B1" s="22"/>
    </row>
    <row r="2" spans="1:2" x14ac:dyDescent="0.25">
      <c r="A2" s="135" t="s">
        <v>40</v>
      </c>
      <c r="B2" s="22"/>
    </row>
    <row r="3" spans="1:2" x14ac:dyDescent="0.25">
      <c r="A3" s="135" t="s">
        <v>161</v>
      </c>
      <c r="B3" s="22"/>
    </row>
    <row r="4" spans="1:2" x14ac:dyDescent="0.25">
      <c r="A4" s="23">
        <f>'Sch. 1 - Certification'!A7</f>
        <v>0</v>
      </c>
      <c r="B4" s="22"/>
    </row>
    <row r="5" spans="1:2" x14ac:dyDescent="0.25">
      <c r="A5" s="22"/>
      <c r="B5" s="22"/>
    </row>
    <row r="6" spans="1:2" x14ac:dyDescent="0.25">
      <c r="A6" s="111" t="s">
        <v>159</v>
      </c>
      <c r="B6" s="111" t="s">
        <v>101</v>
      </c>
    </row>
    <row r="7" spans="1:2" ht="65.25" customHeight="1" x14ac:dyDescent="0.25">
      <c r="A7" s="136" t="s">
        <v>98</v>
      </c>
      <c r="B7" s="105"/>
    </row>
    <row r="8" spans="1:2" ht="52.5" customHeight="1" x14ac:dyDescent="0.25">
      <c r="A8" s="136" t="s">
        <v>99</v>
      </c>
      <c r="B8" s="105"/>
    </row>
    <row r="9" spans="1:2" ht="36" customHeight="1" x14ac:dyDescent="0.25">
      <c r="A9" s="136" t="s">
        <v>95</v>
      </c>
      <c r="B9" s="132"/>
    </row>
    <row r="10" spans="1:2" ht="110.25" customHeight="1" x14ac:dyDescent="0.25">
      <c r="A10" s="136" t="s">
        <v>97</v>
      </c>
      <c r="B10" s="105"/>
    </row>
    <row r="11" spans="1:2" ht="75" customHeight="1" x14ac:dyDescent="0.25">
      <c r="A11" s="136" t="s">
        <v>96</v>
      </c>
      <c r="B11" s="105"/>
    </row>
    <row r="12" spans="1:2" ht="93" customHeight="1" x14ac:dyDescent="0.25">
      <c r="A12" s="136" t="s">
        <v>102</v>
      </c>
      <c r="B12" s="105"/>
    </row>
    <row r="13" spans="1:2" ht="49.5" customHeight="1" x14ac:dyDescent="0.25">
      <c r="A13" s="136" t="s">
        <v>100</v>
      </c>
      <c r="B13" s="105"/>
    </row>
  </sheetData>
  <sheetProtection algorithmName="SHA-512" hashValue="iupFd7kac2uMTIwHvtHWEx5mZFPzibYSpFbe4QVHHJsyfqbBjAfFqiDRextt5MJE2rtiMwS1p/br3r87CBQS4g==" saltValue="B0cOq37TlkIcWIGzCvbKyg==" spinCount="100000" sheet="1" objects="1" scenarios="1" formatColumns="0" formatRows="0"/>
  <dataValidations count="1">
    <dataValidation type="list" allowBlank="1" showInputMessage="1" showErrorMessage="1" sqref="B7">
      <formula1>"Less than 30 minutes , 30 minutes–60 minutes, 61 minutes–90 minutes, 91 minutes–120 minutes, 121–150 minutes, More than 150 minutes"</formula1>
    </dataValidation>
  </dataValidations>
  <pageMargins left="0.7" right="0.7" top="0.75" bottom="0.75" header="0.3" footer="0.3"/>
  <pageSetup scale="8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6"/>
  <sheetViews>
    <sheetView showGridLines="0" workbookViewId="0">
      <selection activeCell="I23" sqref="I23"/>
    </sheetView>
  </sheetViews>
  <sheetFormatPr defaultRowHeight="15" x14ac:dyDescent="0.25"/>
  <cols>
    <col min="1" max="1" width="24.7109375" customWidth="1"/>
    <col min="2" max="2" width="29.7109375" bestFit="1" customWidth="1"/>
    <col min="3" max="3" width="10.5703125" bestFit="1" customWidth="1"/>
  </cols>
  <sheetData>
    <row r="1" spans="1:3" x14ac:dyDescent="0.25">
      <c r="A1" s="1" t="s">
        <v>21</v>
      </c>
    </row>
    <row r="2" spans="1:3" x14ac:dyDescent="0.25">
      <c r="A2" s="1" t="s">
        <v>40</v>
      </c>
    </row>
    <row r="3" spans="1:3" x14ac:dyDescent="0.25">
      <c r="A3" s="1" t="s">
        <v>160</v>
      </c>
    </row>
    <row r="6" spans="1:3" x14ac:dyDescent="0.25">
      <c r="A6" s="4" t="s">
        <v>131</v>
      </c>
      <c r="B6" s="4" t="s">
        <v>125</v>
      </c>
      <c r="C6" s="4" t="s">
        <v>130</v>
      </c>
    </row>
    <row r="7" spans="1:3" x14ac:dyDescent="0.25">
      <c r="A7" s="5" t="s">
        <v>137</v>
      </c>
      <c r="B7" s="5" t="s">
        <v>138</v>
      </c>
      <c r="C7" s="5">
        <v>40</v>
      </c>
    </row>
    <row r="8" spans="1:3" x14ac:dyDescent="0.25">
      <c r="A8" s="5" t="s">
        <v>137</v>
      </c>
      <c r="B8" s="5" t="s">
        <v>139</v>
      </c>
      <c r="C8" s="5">
        <v>10</v>
      </c>
    </row>
    <row r="9" spans="1:3" x14ac:dyDescent="0.25">
      <c r="A9" s="5" t="s">
        <v>135</v>
      </c>
      <c r="B9" s="5" t="s">
        <v>136</v>
      </c>
      <c r="C9" s="5">
        <v>7</v>
      </c>
    </row>
    <row r="10" spans="1:3" x14ac:dyDescent="0.25">
      <c r="A10" s="5" t="s">
        <v>135</v>
      </c>
      <c r="B10" s="5" t="s">
        <v>142</v>
      </c>
      <c r="C10" s="5">
        <v>7</v>
      </c>
    </row>
    <row r="11" spans="1:3" x14ac:dyDescent="0.25">
      <c r="A11" s="5" t="s">
        <v>135</v>
      </c>
      <c r="B11" s="5" t="s">
        <v>140</v>
      </c>
      <c r="C11" s="5">
        <v>7</v>
      </c>
    </row>
    <row r="12" spans="1:3" x14ac:dyDescent="0.25">
      <c r="A12" s="5" t="s">
        <v>135</v>
      </c>
      <c r="B12" s="5" t="s">
        <v>141</v>
      </c>
      <c r="C12" s="5">
        <v>7</v>
      </c>
    </row>
    <row r="13" spans="1:3" x14ac:dyDescent="0.25">
      <c r="A13" s="5" t="s">
        <v>135</v>
      </c>
      <c r="B13" s="5" t="s">
        <v>144</v>
      </c>
      <c r="C13" s="5">
        <v>7</v>
      </c>
    </row>
    <row r="14" spans="1:3" x14ac:dyDescent="0.25">
      <c r="A14" s="5" t="s">
        <v>135</v>
      </c>
      <c r="B14" s="5" t="s">
        <v>143</v>
      </c>
      <c r="C14" s="5">
        <v>10</v>
      </c>
    </row>
    <row r="15" spans="1:3" x14ac:dyDescent="0.25">
      <c r="A15" s="5" t="s">
        <v>132</v>
      </c>
      <c r="B15" s="5" t="s">
        <v>133</v>
      </c>
      <c r="C15" s="5">
        <v>7</v>
      </c>
    </row>
    <row r="16" spans="1:3" x14ac:dyDescent="0.25">
      <c r="A16" s="5" t="s">
        <v>132</v>
      </c>
      <c r="B16" s="5" t="s">
        <v>134</v>
      </c>
      <c r="C16" s="5">
        <v>7</v>
      </c>
    </row>
  </sheetData>
  <sheetProtection algorithmName="SHA-512" hashValue="36krXqSh2YEMWfnF1va5CW+CtLny0Rhk5vvNetRMV61oZnZzxhP7JkKQ9Kmywt5uskCh71Jl7M92oOYBwfV/IQ==" saltValue="FjP4cDznND+0ewr3oRZf+A==" spinCount="100000" sheet="1" objects="1" scenarios="1"/>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E17" sqref="E17"/>
    </sheetView>
  </sheetViews>
  <sheetFormatPr defaultRowHeight="15" x14ac:dyDescent="0.25"/>
  <cols>
    <col min="1" max="1" width="9.5703125" bestFit="1" customWidth="1"/>
    <col min="2" max="2" width="10.5703125" bestFit="1" customWidth="1"/>
    <col min="3" max="3" width="9.42578125" bestFit="1" customWidth="1"/>
  </cols>
  <sheetData>
    <row r="1" spans="1:3" x14ac:dyDescent="0.25">
      <c r="A1" s="2" t="s">
        <v>19</v>
      </c>
      <c r="B1" s="2" t="s">
        <v>20</v>
      </c>
      <c r="C1" s="2" t="str">
        <f>CONCATENATE(A1," - ",B1)</f>
        <v>Start - End</v>
      </c>
    </row>
    <row r="2" spans="1:3" x14ac:dyDescent="0.25">
      <c r="A2" s="3">
        <v>45292</v>
      </c>
      <c r="B2" s="3">
        <f t="shared" ref="B2:B49" si="0">EOMONTH(A2,0)</f>
        <v>45322</v>
      </c>
    </row>
    <row r="3" spans="1:3" x14ac:dyDescent="0.25">
      <c r="A3" s="3">
        <v>45323</v>
      </c>
      <c r="B3" s="3">
        <f t="shared" si="0"/>
        <v>45351</v>
      </c>
    </row>
    <row r="4" spans="1:3" x14ac:dyDescent="0.25">
      <c r="A4" s="3">
        <v>45352</v>
      </c>
      <c r="B4" s="3">
        <f t="shared" si="0"/>
        <v>45382</v>
      </c>
    </row>
    <row r="5" spans="1:3" x14ac:dyDescent="0.25">
      <c r="A5" s="3">
        <v>45383</v>
      </c>
      <c r="B5" s="3">
        <f t="shared" si="0"/>
        <v>45412</v>
      </c>
    </row>
    <row r="6" spans="1:3" x14ac:dyDescent="0.25">
      <c r="A6" s="3">
        <v>45413</v>
      </c>
      <c r="B6" s="3">
        <f t="shared" si="0"/>
        <v>45443</v>
      </c>
    </row>
    <row r="7" spans="1:3" x14ac:dyDescent="0.25">
      <c r="A7" s="3">
        <v>45444</v>
      </c>
      <c r="B7" s="3">
        <f t="shared" si="0"/>
        <v>45473</v>
      </c>
    </row>
    <row r="8" spans="1:3" x14ac:dyDescent="0.25">
      <c r="A8" s="3">
        <v>45474</v>
      </c>
      <c r="B8" s="3">
        <f t="shared" si="0"/>
        <v>45504</v>
      </c>
    </row>
    <row r="9" spans="1:3" x14ac:dyDescent="0.25">
      <c r="A9" s="3">
        <v>45505</v>
      </c>
      <c r="B9" s="3">
        <f t="shared" si="0"/>
        <v>45535</v>
      </c>
    </row>
    <row r="10" spans="1:3" x14ac:dyDescent="0.25">
      <c r="A10" s="3">
        <v>45536</v>
      </c>
      <c r="B10" s="3">
        <f t="shared" si="0"/>
        <v>45565</v>
      </c>
    </row>
    <row r="11" spans="1:3" x14ac:dyDescent="0.25">
      <c r="A11" s="3">
        <v>45566</v>
      </c>
      <c r="B11" s="3">
        <f t="shared" si="0"/>
        <v>45596</v>
      </c>
    </row>
    <row r="12" spans="1:3" x14ac:dyDescent="0.25">
      <c r="A12" s="3">
        <v>45597</v>
      </c>
      <c r="B12" s="3">
        <f t="shared" si="0"/>
        <v>45626</v>
      </c>
    </row>
    <row r="13" spans="1:3" x14ac:dyDescent="0.25">
      <c r="A13" s="3">
        <v>45627</v>
      </c>
      <c r="B13" s="3">
        <f t="shared" si="0"/>
        <v>45657</v>
      </c>
    </row>
    <row r="14" spans="1:3" x14ac:dyDescent="0.25">
      <c r="A14" s="3">
        <v>45658</v>
      </c>
      <c r="B14" s="3">
        <f t="shared" si="0"/>
        <v>45688</v>
      </c>
    </row>
    <row r="15" spans="1:3" x14ac:dyDescent="0.25">
      <c r="A15" s="3">
        <v>45689</v>
      </c>
      <c r="B15" s="3">
        <f t="shared" si="0"/>
        <v>45716</v>
      </c>
    </row>
    <row r="16" spans="1:3" x14ac:dyDescent="0.25">
      <c r="A16" s="3">
        <v>45717</v>
      </c>
      <c r="B16" s="3">
        <f t="shared" si="0"/>
        <v>45747</v>
      </c>
    </row>
    <row r="17" spans="1:2" x14ac:dyDescent="0.25">
      <c r="A17" s="3">
        <v>45748</v>
      </c>
      <c r="B17" s="3">
        <f t="shared" si="0"/>
        <v>45777</v>
      </c>
    </row>
    <row r="18" spans="1:2" x14ac:dyDescent="0.25">
      <c r="A18" s="3">
        <v>45778</v>
      </c>
      <c r="B18" s="3">
        <f t="shared" si="0"/>
        <v>45808</v>
      </c>
    </row>
    <row r="19" spans="1:2" x14ac:dyDescent="0.25">
      <c r="A19" s="3">
        <v>45809</v>
      </c>
      <c r="B19" s="3">
        <f t="shared" si="0"/>
        <v>45838</v>
      </c>
    </row>
    <row r="20" spans="1:2" x14ac:dyDescent="0.25">
      <c r="A20" s="3">
        <v>45839</v>
      </c>
      <c r="B20" s="3">
        <f t="shared" si="0"/>
        <v>45869</v>
      </c>
    </row>
    <row r="21" spans="1:2" x14ac:dyDescent="0.25">
      <c r="A21" s="3">
        <v>45870</v>
      </c>
      <c r="B21" s="3">
        <f t="shared" si="0"/>
        <v>45900</v>
      </c>
    </row>
    <row r="22" spans="1:2" x14ac:dyDescent="0.25">
      <c r="A22" s="3">
        <v>45901</v>
      </c>
      <c r="B22" s="3">
        <f t="shared" si="0"/>
        <v>45930</v>
      </c>
    </row>
    <row r="23" spans="1:2" x14ac:dyDescent="0.25">
      <c r="A23" s="3">
        <v>45931</v>
      </c>
      <c r="B23" s="3">
        <f t="shared" si="0"/>
        <v>45961</v>
      </c>
    </row>
    <row r="24" spans="1:2" x14ac:dyDescent="0.25">
      <c r="A24" s="3">
        <v>45962</v>
      </c>
      <c r="B24" s="3">
        <f t="shared" si="0"/>
        <v>45991</v>
      </c>
    </row>
    <row r="25" spans="1:2" x14ac:dyDescent="0.25">
      <c r="A25" s="3">
        <v>45992</v>
      </c>
      <c r="B25" s="3">
        <f t="shared" si="0"/>
        <v>46022</v>
      </c>
    </row>
    <row r="26" spans="1:2" x14ac:dyDescent="0.25">
      <c r="A26" s="3">
        <v>46023</v>
      </c>
      <c r="B26" s="3">
        <f t="shared" si="0"/>
        <v>46053</v>
      </c>
    </row>
    <row r="27" spans="1:2" x14ac:dyDescent="0.25">
      <c r="A27" s="3">
        <v>46054</v>
      </c>
      <c r="B27" s="3">
        <f t="shared" si="0"/>
        <v>46081</v>
      </c>
    </row>
    <row r="28" spans="1:2" x14ac:dyDescent="0.25">
      <c r="A28" s="3">
        <v>46082</v>
      </c>
      <c r="B28" s="3">
        <f t="shared" si="0"/>
        <v>46112</v>
      </c>
    </row>
    <row r="29" spans="1:2" x14ac:dyDescent="0.25">
      <c r="A29" s="3">
        <v>46113</v>
      </c>
      <c r="B29" s="3">
        <f t="shared" si="0"/>
        <v>46142</v>
      </c>
    </row>
    <row r="30" spans="1:2" x14ac:dyDescent="0.25">
      <c r="A30" s="3">
        <v>46143</v>
      </c>
      <c r="B30" s="3">
        <f t="shared" si="0"/>
        <v>46173</v>
      </c>
    </row>
    <row r="31" spans="1:2" x14ac:dyDescent="0.25">
      <c r="A31" s="3">
        <v>46174</v>
      </c>
      <c r="B31" s="3">
        <f>EOMONTH(A31,0)</f>
        <v>46203</v>
      </c>
    </row>
    <row r="32" spans="1:2" x14ac:dyDescent="0.25">
      <c r="A32" s="3">
        <v>46204</v>
      </c>
      <c r="B32" s="3">
        <f t="shared" si="0"/>
        <v>46234</v>
      </c>
    </row>
    <row r="33" spans="1:2" x14ac:dyDescent="0.25">
      <c r="A33" s="3">
        <v>46235</v>
      </c>
      <c r="B33" s="3">
        <f t="shared" si="0"/>
        <v>46265</v>
      </c>
    </row>
    <row r="34" spans="1:2" x14ac:dyDescent="0.25">
      <c r="A34" s="3">
        <v>46266</v>
      </c>
      <c r="B34" s="3">
        <f t="shared" si="0"/>
        <v>46295</v>
      </c>
    </row>
    <row r="35" spans="1:2" x14ac:dyDescent="0.25">
      <c r="A35" s="3">
        <v>46296</v>
      </c>
      <c r="B35" s="3">
        <f t="shared" si="0"/>
        <v>46326</v>
      </c>
    </row>
    <row r="36" spans="1:2" x14ac:dyDescent="0.25">
      <c r="A36" s="3">
        <v>46327</v>
      </c>
      <c r="B36" s="3">
        <f t="shared" si="0"/>
        <v>46356</v>
      </c>
    </row>
    <row r="37" spans="1:2" x14ac:dyDescent="0.25">
      <c r="A37" s="3">
        <v>46357</v>
      </c>
      <c r="B37" s="3">
        <f t="shared" si="0"/>
        <v>46387</v>
      </c>
    </row>
    <row r="38" spans="1:2" x14ac:dyDescent="0.25">
      <c r="A38" s="3">
        <v>46388</v>
      </c>
      <c r="B38" s="3">
        <f t="shared" si="0"/>
        <v>46418</v>
      </c>
    </row>
    <row r="39" spans="1:2" x14ac:dyDescent="0.25">
      <c r="A39" s="3">
        <v>46419</v>
      </c>
      <c r="B39" s="3">
        <f t="shared" si="0"/>
        <v>46446</v>
      </c>
    </row>
    <row r="40" spans="1:2" x14ac:dyDescent="0.25">
      <c r="A40" s="3">
        <v>46447</v>
      </c>
      <c r="B40" s="3">
        <f t="shared" si="0"/>
        <v>46477</v>
      </c>
    </row>
    <row r="41" spans="1:2" x14ac:dyDescent="0.25">
      <c r="A41" s="3">
        <v>46478</v>
      </c>
      <c r="B41" s="3">
        <f t="shared" si="0"/>
        <v>46507</v>
      </c>
    </row>
    <row r="42" spans="1:2" x14ac:dyDescent="0.25">
      <c r="A42" s="3">
        <v>46508</v>
      </c>
      <c r="B42" s="3">
        <f t="shared" si="0"/>
        <v>46538</v>
      </c>
    </row>
    <row r="43" spans="1:2" x14ac:dyDescent="0.25">
      <c r="A43" s="3">
        <v>46539</v>
      </c>
      <c r="B43" s="3">
        <f t="shared" si="0"/>
        <v>46568</v>
      </c>
    </row>
    <row r="44" spans="1:2" x14ac:dyDescent="0.25">
      <c r="A44" s="3">
        <v>46569</v>
      </c>
      <c r="B44" s="3">
        <f t="shared" si="0"/>
        <v>46599</v>
      </c>
    </row>
    <row r="45" spans="1:2" x14ac:dyDescent="0.25">
      <c r="A45" s="3">
        <v>46600</v>
      </c>
      <c r="B45" s="3">
        <f t="shared" si="0"/>
        <v>46630</v>
      </c>
    </row>
    <row r="46" spans="1:2" x14ac:dyDescent="0.25">
      <c r="A46" s="3">
        <v>46631</v>
      </c>
      <c r="B46" s="3">
        <f t="shared" si="0"/>
        <v>46660</v>
      </c>
    </row>
    <row r="47" spans="1:2" x14ac:dyDescent="0.25">
      <c r="A47" s="3">
        <v>46661</v>
      </c>
      <c r="B47" s="3">
        <f t="shared" si="0"/>
        <v>46691</v>
      </c>
    </row>
    <row r="48" spans="1:2" x14ac:dyDescent="0.25">
      <c r="A48" s="3">
        <v>46692</v>
      </c>
      <c r="B48" s="3">
        <f t="shared" si="0"/>
        <v>46721</v>
      </c>
    </row>
    <row r="49" spans="1:2" x14ac:dyDescent="0.25">
      <c r="A49" s="3">
        <v>46722</v>
      </c>
      <c r="B49" s="3">
        <f t="shared" si="0"/>
        <v>46752</v>
      </c>
    </row>
    <row r="50" spans="1:2" x14ac:dyDescent="0.25">
      <c r="A50" s="3"/>
      <c r="B50" s="3"/>
    </row>
    <row r="51" spans="1:2" x14ac:dyDescent="0.25">
      <c r="A51" s="3"/>
      <c r="B51" s="3"/>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80"/>
  <sheetViews>
    <sheetView showGridLines="0" topLeftCell="A4" zoomScale="80" zoomScaleNormal="80" workbookViewId="0">
      <selection activeCell="C28" sqref="C28"/>
    </sheetView>
  </sheetViews>
  <sheetFormatPr defaultColWidth="8.85546875" defaultRowHeight="15" x14ac:dyDescent="0.25"/>
  <cols>
    <col min="1" max="1" width="52.28515625" style="6" bestFit="1" customWidth="1"/>
    <col min="2" max="3" width="17.7109375" style="6" customWidth="1"/>
    <col min="4" max="4" width="14.85546875" style="6" customWidth="1"/>
    <col min="5" max="5" width="46.85546875" style="6" customWidth="1"/>
    <col min="6" max="6" width="50.7109375" style="6" customWidth="1"/>
    <col min="7" max="7" width="17.7109375" style="6" customWidth="1"/>
    <col min="8" max="8" width="50.28515625" style="6" customWidth="1"/>
    <col min="9" max="16384" width="8.85546875" style="6"/>
  </cols>
  <sheetData>
    <row r="1" spans="1:5" x14ac:dyDescent="0.25">
      <c r="A1" s="21" t="s">
        <v>21</v>
      </c>
      <c r="B1" s="22"/>
      <c r="C1" s="22"/>
      <c r="D1" s="22"/>
      <c r="E1" s="22"/>
    </row>
    <row r="2" spans="1:5" x14ac:dyDescent="0.25">
      <c r="A2" s="21" t="s">
        <v>40</v>
      </c>
      <c r="B2" s="22"/>
      <c r="C2" s="22"/>
      <c r="D2" s="22"/>
      <c r="E2" s="22"/>
    </row>
    <row r="3" spans="1:5" x14ac:dyDescent="0.25">
      <c r="A3" s="21" t="s">
        <v>169</v>
      </c>
      <c r="B3" s="22"/>
      <c r="C3" s="22"/>
      <c r="D3" s="22"/>
      <c r="E3" s="22"/>
    </row>
    <row r="4" spans="1:5" x14ac:dyDescent="0.25">
      <c r="A4" s="23">
        <f>'Sch. 1 - Certification'!A7</f>
        <v>0</v>
      </c>
      <c r="B4" s="22"/>
      <c r="C4" s="22"/>
      <c r="D4" s="22"/>
      <c r="E4" s="22"/>
    </row>
    <row r="5" spans="1:5" x14ac:dyDescent="0.25">
      <c r="A5" s="21"/>
      <c r="B5" s="22"/>
      <c r="C5" s="22"/>
      <c r="D5" s="22"/>
      <c r="E5" s="22"/>
    </row>
    <row r="6" spans="1:5" x14ac:dyDescent="0.25">
      <c r="A6" s="24" t="str">
        <f>'Sch. 1 - Certification'!A17</f>
        <v>Reporting Period</v>
      </c>
      <c r="B6" s="24"/>
      <c r="C6" s="24"/>
      <c r="D6" s="22"/>
      <c r="E6" s="22"/>
    </row>
    <row r="7" spans="1:5" x14ac:dyDescent="0.25">
      <c r="A7" s="8" t="str">
        <f>'Sch. 1 - Certification'!A18</f>
        <v>From:</v>
      </c>
      <c r="B7" s="20">
        <f>'Sch. 1 - Certification'!B18</f>
        <v>45292</v>
      </c>
      <c r="C7" s="22"/>
      <c r="D7" s="22"/>
      <c r="E7" s="22"/>
    </row>
    <row r="8" spans="1:5" x14ac:dyDescent="0.25">
      <c r="A8" s="8" t="str">
        <f>'Sch. 1 - Certification'!A19</f>
        <v>To:</v>
      </c>
      <c r="B8" s="20">
        <f>'Sch. 1 - Certification'!B19</f>
        <v>45322</v>
      </c>
      <c r="C8" s="22"/>
      <c r="D8" s="22"/>
      <c r="E8" s="22"/>
    </row>
    <row r="9" spans="1:5" ht="15.75" thickBot="1" x14ac:dyDescent="0.3">
      <c r="A9" s="21"/>
      <c r="B9" s="25"/>
      <c r="C9" s="25"/>
      <c r="D9" s="21"/>
      <c r="E9" s="21"/>
    </row>
    <row r="10" spans="1:5" ht="30" x14ac:dyDescent="0.25">
      <c r="A10" s="9" t="s">
        <v>38</v>
      </c>
      <c r="B10" s="10" t="s">
        <v>2</v>
      </c>
      <c r="C10" s="10" t="s">
        <v>3</v>
      </c>
      <c r="D10" s="11" t="s">
        <v>111</v>
      </c>
      <c r="E10" s="12" t="s">
        <v>149</v>
      </c>
    </row>
    <row r="11" spans="1:5" x14ac:dyDescent="0.25">
      <c r="A11" s="26" t="s">
        <v>9</v>
      </c>
      <c r="B11" s="56"/>
      <c r="C11" s="56"/>
      <c r="D11" s="27">
        <f t="shared" ref="D11:D24" si="0">C11-B11</f>
        <v>0</v>
      </c>
      <c r="E11" s="57"/>
    </row>
    <row r="12" spans="1:5" x14ac:dyDescent="0.25">
      <c r="A12" s="26" t="s">
        <v>10</v>
      </c>
      <c r="B12" s="56"/>
      <c r="C12" s="56"/>
      <c r="D12" s="27">
        <f t="shared" si="0"/>
        <v>0</v>
      </c>
      <c r="E12" s="57"/>
    </row>
    <row r="13" spans="1:5" x14ac:dyDescent="0.25">
      <c r="A13" s="26" t="s">
        <v>11</v>
      </c>
      <c r="B13" s="56"/>
      <c r="C13" s="56"/>
      <c r="D13" s="27">
        <f t="shared" si="0"/>
        <v>0</v>
      </c>
      <c r="E13" s="57"/>
    </row>
    <row r="14" spans="1:5" x14ac:dyDescent="0.25">
      <c r="A14" s="26" t="s">
        <v>18</v>
      </c>
      <c r="B14" s="56"/>
      <c r="C14" s="56"/>
      <c r="D14" s="27">
        <f t="shared" si="0"/>
        <v>0</v>
      </c>
      <c r="E14" s="57"/>
    </row>
    <row r="15" spans="1:5" x14ac:dyDescent="0.25">
      <c r="A15" s="26" t="s">
        <v>13</v>
      </c>
      <c r="B15" s="56"/>
      <c r="C15" s="56"/>
      <c r="D15" s="27">
        <f t="shared" si="0"/>
        <v>0</v>
      </c>
      <c r="E15" s="57"/>
    </row>
    <row r="16" spans="1:5" x14ac:dyDescent="0.25">
      <c r="A16" s="26" t="s">
        <v>12</v>
      </c>
      <c r="B16" s="56"/>
      <c r="C16" s="56"/>
      <c r="D16" s="27">
        <f t="shared" si="0"/>
        <v>0</v>
      </c>
      <c r="E16" s="57"/>
    </row>
    <row r="17" spans="1:5" x14ac:dyDescent="0.25">
      <c r="A17" s="26" t="s">
        <v>14</v>
      </c>
      <c r="B17" s="56"/>
      <c r="C17" s="56"/>
      <c r="D17" s="27">
        <f t="shared" si="0"/>
        <v>0</v>
      </c>
      <c r="E17" s="57"/>
    </row>
    <row r="18" spans="1:5" x14ac:dyDescent="0.25">
      <c r="A18" s="26" t="s">
        <v>15</v>
      </c>
      <c r="B18" s="56"/>
      <c r="C18" s="56"/>
      <c r="D18" s="27">
        <f t="shared" si="0"/>
        <v>0</v>
      </c>
      <c r="E18" s="57"/>
    </row>
    <row r="19" spans="1:5" x14ac:dyDescent="0.25">
      <c r="A19" s="26" t="s">
        <v>16</v>
      </c>
      <c r="B19" s="56"/>
      <c r="C19" s="56"/>
      <c r="D19" s="27">
        <f t="shared" si="0"/>
        <v>0</v>
      </c>
      <c r="E19" s="57"/>
    </row>
    <row r="20" spans="1:5" x14ac:dyDescent="0.25">
      <c r="A20" s="58" t="s">
        <v>17</v>
      </c>
      <c r="B20" s="56"/>
      <c r="C20" s="56"/>
      <c r="D20" s="27">
        <f t="shared" si="0"/>
        <v>0</v>
      </c>
      <c r="E20" s="57"/>
    </row>
    <row r="21" spans="1:5" x14ac:dyDescent="0.25">
      <c r="A21" s="58" t="s">
        <v>17</v>
      </c>
      <c r="B21" s="56"/>
      <c r="C21" s="56"/>
      <c r="D21" s="27">
        <f t="shared" si="0"/>
        <v>0</v>
      </c>
      <c r="E21" s="57"/>
    </row>
    <row r="22" spans="1:5" x14ac:dyDescent="0.25">
      <c r="A22" s="58" t="s">
        <v>17</v>
      </c>
      <c r="B22" s="56"/>
      <c r="C22" s="56"/>
      <c r="D22" s="27">
        <f t="shared" si="0"/>
        <v>0</v>
      </c>
      <c r="E22" s="57"/>
    </row>
    <row r="23" spans="1:5" ht="15.75" thickBot="1" x14ac:dyDescent="0.3">
      <c r="A23" s="59" t="s">
        <v>17</v>
      </c>
      <c r="B23" s="60"/>
      <c r="C23" s="60"/>
      <c r="D23" s="28">
        <f t="shared" si="0"/>
        <v>0</v>
      </c>
      <c r="E23" s="61"/>
    </row>
    <row r="24" spans="1:5" ht="16.5" thickTop="1" thickBot="1" x14ac:dyDescent="0.3">
      <c r="A24" s="29" t="s">
        <v>39</v>
      </c>
      <c r="B24" s="30">
        <f>SUM(B11:B23)</f>
        <v>0</v>
      </c>
      <c r="C24" s="30">
        <f>SUM(C11:C23)</f>
        <v>0</v>
      </c>
      <c r="D24" s="31">
        <f t="shared" si="0"/>
        <v>0</v>
      </c>
      <c r="E24" s="62"/>
    </row>
    <row r="25" spans="1:5" ht="15.75" thickBot="1" x14ac:dyDescent="0.3">
      <c r="A25" s="21"/>
      <c r="B25" s="22"/>
      <c r="C25" s="22"/>
      <c r="D25" s="22"/>
      <c r="E25" s="22"/>
    </row>
    <row r="26" spans="1:5" ht="30" x14ac:dyDescent="0.25">
      <c r="A26" s="32" t="s">
        <v>4</v>
      </c>
      <c r="B26" s="33" t="s">
        <v>2</v>
      </c>
      <c r="C26" s="33" t="s">
        <v>3</v>
      </c>
      <c r="D26" s="34" t="s">
        <v>111</v>
      </c>
      <c r="E26" s="35" t="s">
        <v>150</v>
      </c>
    </row>
    <row r="27" spans="1:5" x14ac:dyDescent="0.25">
      <c r="A27" s="171" t="s">
        <v>126</v>
      </c>
      <c r="B27" s="172"/>
      <c r="C27" s="172"/>
      <c r="D27" s="172"/>
      <c r="E27" s="173"/>
    </row>
    <row r="28" spans="1:5" x14ac:dyDescent="0.25">
      <c r="A28" s="36" t="s">
        <v>128</v>
      </c>
      <c r="B28" s="63"/>
      <c r="C28" s="37">
        <f>'Sch. 3 - Personnel Costs'!H6</f>
        <v>0</v>
      </c>
      <c r="D28" s="38">
        <f>IFERROR(C28-B28, 0)</f>
        <v>0</v>
      </c>
      <c r="E28" s="64"/>
    </row>
    <row r="29" spans="1:5" ht="15.75" thickBot="1" x14ac:dyDescent="0.3">
      <c r="A29" s="39" t="s">
        <v>41</v>
      </c>
      <c r="B29" s="65"/>
      <c r="C29" s="40">
        <f>'Sch. 3 - Personnel Costs'!I6</f>
        <v>0</v>
      </c>
      <c r="D29" s="41">
        <f>IFERROR(C29-B29, 0)</f>
        <v>0</v>
      </c>
      <c r="E29" s="66"/>
    </row>
    <row r="30" spans="1:5" ht="16.5" thickTop="1" thickBot="1" x14ac:dyDescent="0.3">
      <c r="A30" s="14" t="s">
        <v>127</v>
      </c>
      <c r="B30" s="15">
        <f t="shared" ref="B30" si="1">SUM(B28:B29)</f>
        <v>0</v>
      </c>
      <c r="C30" s="15">
        <f>SUM(C28:C29)</f>
        <v>0</v>
      </c>
      <c r="D30" s="16">
        <f>IFERROR(C30-B30, 0)</f>
        <v>0</v>
      </c>
      <c r="E30" s="67"/>
    </row>
    <row r="31" spans="1:5" ht="15.75" thickBot="1" x14ac:dyDescent="0.3">
      <c r="A31" s="42"/>
      <c r="B31" s="43"/>
      <c r="C31" s="43"/>
      <c r="D31" s="22"/>
      <c r="E31" s="44"/>
    </row>
    <row r="32" spans="1:5" x14ac:dyDescent="0.25">
      <c r="A32" s="174" t="s">
        <v>52</v>
      </c>
      <c r="B32" s="175"/>
      <c r="C32" s="175"/>
      <c r="D32" s="175"/>
      <c r="E32" s="176"/>
    </row>
    <row r="33" spans="1:5" x14ac:dyDescent="0.25">
      <c r="A33" s="36" t="s">
        <v>103</v>
      </c>
      <c r="B33" s="63"/>
      <c r="C33" s="37">
        <f>'Sch. 4.1 - Building Dep.'!L5</f>
        <v>0</v>
      </c>
      <c r="D33" s="38">
        <f t="shared" ref="D33:D40" si="2">IFERROR(C33-B33, 0)</f>
        <v>0</v>
      </c>
      <c r="E33" s="64"/>
    </row>
    <row r="34" spans="1:5" x14ac:dyDescent="0.25">
      <c r="A34" s="45" t="s">
        <v>104</v>
      </c>
      <c r="B34" s="68"/>
      <c r="C34" s="46">
        <f>'Sch. 4.2 - Equipment Dep.'!L5</f>
        <v>0</v>
      </c>
      <c r="D34" s="47">
        <f t="shared" si="2"/>
        <v>0</v>
      </c>
      <c r="E34" s="69"/>
    </row>
    <row r="35" spans="1:5" x14ac:dyDescent="0.25">
      <c r="A35" s="48" t="s">
        <v>105</v>
      </c>
      <c r="B35" s="70"/>
      <c r="C35" s="49">
        <f>'Sch. 4.3 - Vehicle Dep.'!O5</f>
        <v>0</v>
      </c>
      <c r="D35" s="50">
        <f t="shared" si="2"/>
        <v>0</v>
      </c>
      <c r="E35" s="64"/>
    </row>
    <row r="36" spans="1:5" x14ac:dyDescent="0.25">
      <c r="A36" s="48" t="s">
        <v>77</v>
      </c>
      <c r="B36" s="70"/>
      <c r="C36" s="70"/>
      <c r="D36" s="50">
        <f t="shared" si="2"/>
        <v>0</v>
      </c>
      <c r="E36" s="64"/>
    </row>
    <row r="37" spans="1:5" x14ac:dyDescent="0.25">
      <c r="A37" s="48" t="s">
        <v>75</v>
      </c>
      <c r="B37" s="70"/>
      <c r="C37" s="70"/>
      <c r="D37" s="50">
        <f t="shared" si="2"/>
        <v>0</v>
      </c>
      <c r="E37" s="64"/>
    </row>
    <row r="38" spans="1:5" x14ac:dyDescent="0.25">
      <c r="A38" s="48" t="s">
        <v>78</v>
      </c>
      <c r="B38" s="70"/>
      <c r="C38" s="70"/>
      <c r="D38" s="50">
        <f t="shared" si="2"/>
        <v>0</v>
      </c>
      <c r="E38" s="64"/>
    </row>
    <row r="39" spans="1:5" ht="15.75" thickBot="1" x14ac:dyDescent="0.3">
      <c r="A39" s="51" t="s">
        <v>76</v>
      </c>
      <c r="B39" s="71"/>
      <c r="C39" s="71"/>
      <c r="D39" s="52">
        <f t="shared" si="2"/>
        <v>0</v>
      </c>
      <c r="E39" s="66"/>
    </row>
    <row r="40" spans="1:5" ht="16.5" thickTop="1" thickBot="1" x14ac:dyDescent="0.3">
      <c r="A40" s="14" t="s">
        <v>47</v>
      </c>
      <c r="B40" s="15">
        <f>SUM(B33:B39)</f>
        <v>0</v>
      </c>
      <c r="C40" s="15">
        <f>SUM(C33:C39)</f>
        <v>0</v>
      </c>
      <c r="D40" s="16">
        <f t="shared" si="2"/>
        <v>0</v>
      </c>
      <c r="E40" s="67"/>
    </row>
    <row r="41" spans="1:5" ht="15.75" thickBot="1" x14ac:dyDescent="0.3">
      <c r="A41" s="42"/>
      <c r="B41" s="43"/>
      <c r="C41" s="43"/>
      <c r="D41" s="22"/>
      <c r="E41" s="44"/>
    </row>
    <row r="42" spans="1:5" x14ac:dyDescent="0.25">
      <c r="A42" s="174" t="s">
        <v>151</v>
      </c>
      <c r="B42" s="175"/>
      <c r="C42" s="175"/>
      <c r="D42" s="175"/>
      <c r="E42" s="176"/>
    </row>
    <row r="43" spans="1:5" x14ac:dyDescent="0.25">
      <c r="A43" s="36" t="s">
        <v>57</v>
      </c>
      <c r="B43" s="63"/>
      <c r="C43" s="37">
        <f>SUMIF('Sch. 5 - General &amp; Admin Detail'!D:D, 'Sch. 2 - Monthly Summary'!A43, 'Sch. 5 - General &amp; Admin Detail'!E:E)</f>
        <v>0</v>
      </c>
      <c r="D43" s="38">
        <f t="shared" ref="D43:D60" si="3">IFERROR(C43-B43, 0)</f>
        <v>0</v>
      </c>
      <c r="E43" s="64"/>
    </row>
    <row r="44" spans="1:5" x14ac:dyDescent="0.25">
      <c r="A44" s="53" t="s">
        <v>55</v>
      </c>
      <c r="B44" s="72"/>
      <c r="C44" s="54">
        <f>SUMIF('Sch. 5 - General &amp; Admin Detail'!D:D, 'Sch. 2 - Monthly Summary'!A44, 'Sch. 5 - General &amp; Admin Detail'!E:E)</f>
        <v>0</v>
      </c>
      <c r="D44" s="55">
        <f t="shared" si="3"/>
        <v>0</v>
      </c>
      <c r="E44" s="64"/>
    </row>
    <row r="45" spans="1:5" x14ac:dyDescent="0.25">
      <c r="A45" s="53" t="s">
        <v>90</v>
      </c>
      <c r="B45" s="72"/>
      <c r="C45" s="54">
        <f>SUMIF('Sch. 5 - General &amp; Admin Detail'!D:D, 'Sch. 2 - Monthly Summary'!A45, 'Sch. 5 - General &amp; Admin Detail'!E:E)</f>
        <v>0</v>
      </c>
      <c r="D45" s="55">
        <f t="shared" si="3"/>
        <v>0</v>
      </c>
      <c r="E45" s="64"/>
    </row>
    <row r="46" spans="1:5" x14ac:dyDescent="0.25">
      <c r="A46" s="53" t="s">
        <v>68</v>
      </c>
      <c r="B46" s="72"/>
      <c r="C46" s="54">
        <f>SUMIF('Sch. 5 - General &amp; Admin Detail'!D:D, 'Sch. 2 - Monthly Summary'!A46, 'Sch. 5 - General &amp; Admin Detail'!E:E)</f>
        <v>0</v>
      </c>
      <c r="D46" s="55">
        <f t="shared" si="3"/>
        <v>0</v>
      </c>
      <c r="E46" s="64"/>
    </row>
    <row r="47" spans="1:5" x14ac:dyDescent="0.25">
      <c r="A47" s="53" t="s">
        <v>58</v>
      </c>
      <c r="B47" s="72"/>
      <c r="C47" s="54">
        <f>SUMIF('Sch. 5 - General &amp; Admin Detail'!D:D, 'Sch. 2 - Monthly Summary'!A47, 'Sch. 5 - General &amp; Admin Detail'!E:E)</f>
        <v>0</v>
      </c>
      <c r="D47" s="55">
        <f t="shared" si="3"/>
        <v>0</v>
      </c>
      <c r="E47" s="64"/>
    </row>
    <row r="48" spans="1:5" x14ac:dyDescent="0.25">
      <c r="A48" s="53" t="s">
        <v>59</v>
      </c>
      <c r="B48" s="72"/>
      <c r="C48" s="54">
        <f>SUMIF('Sch. 5 - General &amp; Admin Detail'!D:D, 'Sch. 2 - Monthly Summary'!A48, 'Sch. 5 - General &amp; Admin Detail'!E:E)</f>
        <v>0</v>
      </c>
      <c r="D48" s="55">
        <f t="shared" si="3"/>
        <v>0</v>
      </c>
      <c r="E48" s="64"/>
    </row>
    <row r="49" spans="1:5" x14ac:dyDescent="0.25">
      <c r="A49" s="53" t="s">
        <v>81</v>
      </c>
      <c r="B49" s="72"/>
      <c r="C49" s="54">
        <f>SUMIF('Sch. 5 - General &amp; Admin Detail'!D:D, 'Sch. 2 - Monthly Summary'!A49, 'Sch. 5 - General &amp; Admin Detail'!E:E)</f>
        <v>0</v>
      </c>
      <c r="D49" s="55">
        <f t="shared" si="3"/>
        <v>0</v>
      </c>
      <c r="E49" s="64"/>
    </row>
    <row r="50" spans="1:5" x14ac:dyDescent="0.25">
      <c r="A50" s="53" t="s">
        <v>106</v>
      </c>
      <c r="B50" s="72"/>
      <c r="C50" s="54">
        <f>SUMIF('Sch. 5 - General &amp; Admin Detail'!D:D, 'Sch. 2 - Monthly Summary'!A50, 'Sch. 5 - General &amp; Admin Detail'!E:E)</f>
        <v>0</v>
      </c>
      <c r="D50" s="55">
        <f t="shared" si="3"/>
        <v>0</v>
      </c>
      <c r="E50" s="64"/>
    </row>
    <row r="51" spans="1:5" x14ac:dyDescent="0.25">
      <c r="A51" s="53" t="s">
        <v>56</v>
      </c>
      <c r="B51" s="72"/>
      <c r="C51" s="54">
        <f>SUMIF('Sch. 5 - General &amp; Admin Detail'!D:D, 'Sch. 2 - Monthly Summary'!A51, 'Sch. 5 - General &amp; Admin Detail'!E:E)</f>
        <v>0</v>
      </c>
      <c r="D51" s="55">
        <f t="shared" si="3"/>
        <v>0</v>
      </c>
      <c r="E51" s="64"/>
    </row>
    <row r="52" spans="1:5" x14ac:dyDescent="0.25">
      <c r="A52" s="53" t="s">
        <v>61</v>
      </c>
      <c r="B52" s="72"/>
      <c r="C52" s="54">
        <f>SUMIF('Sch. 5 - General &amp; Admin Detail'!D:D, 'Sch. 2 - Monthly Summary'!A52, 'Sch. 5 - General &amp; Admin Detail'!E:E)</f>
        <v>0</v>
      </c>
      <c r="D52" s="55">
        <f t="shared" si="3"/>
        <v>0</v>
      </c>
      <c r="E52" s="64"/>
    </row>
    <row r="53" spans="1:5" x14ac:dyDescent="0.25">
      <c r="A53" s="53" t="s">
        <v>148</v>
      </c>
      <c r="B53" s="72"/>
      <c r="C53" s="54">
        <f>SUMIF('Sch. 5 - General &amp; Admin Detail'!D:D, 'Sch. 2 - Monthly Summary'!A53, 'Sch. 5 - General &amp; Admin Detail'!E:E)</f>
        <v>0</v>
      </c>
      <c r="D53" s="55">
        <f t="shared" si="3"/>
        <v>0</v>
      </c>
      <c r="E53" s="64"/>
    </row>
    <row r="54" spans="1:5" x14ac:dyDescent="0.25">
      <c r="A54" s="53" t="s">
        <v>60</v>
      </c>
      <c r="B54" s="72"/>
      <c r="C54" s="54">
        <f>SUMIF('Sch. 5 - General &amp; Admin Detail'!D:D, 'Sch. 2 - Monthly Summary'!A54, 'Sch. 5 - General &amp; Admin Detail'!E:E)</f>
        <v>0</v>
      </c>
      <c r="D54" s="55">
        <f t="shared" si="3"/>
        <v>0</v>
      </c>
      <c r="E54" s="64"/>
    </row>
    <row r="55" spans="1:5" x14ac:dyDescent="0.25">
      <c r="A55" s="53" t="s">
        <v>62</v>
      </c>
      <c r="B55" s="72"/>
      <c r="C55" s="54">
        <f>SUMIF('Sch. 5 - General &amp; Admin Detail'!D:D, 'Sch. 2 - Monthly Summary'!A55, 'Sch. 5 - General &amp; Admin Detail'!E:E)</f>
        <v>0</v>
      </c>
      <c r="D55" s="55">
        <f t="shared" si="3"/>
        <v>0</v>
      </c>
      <c r="E55" s="64"/>
    </row>
    <row r="56" spans="1:5" x14ac:dyDescent="0.25">
      <c r="A56" s="53" t="s">
        <v>107</v>
      </c>
      <c r="B56" s="72"/>
      <c r="C56" s="54">
        <f>SUMIF('Sch. 5 - General &amp; Admin Detail'!D:D, 'Sch. 2 - Monthly Summary'!A56, 'Sch. 5 - General &amp; Admin Detail'!E:E)</f>
        <v>0</v>
      </c>
      <c r="D56" s="55">
        <f t="shared" si="3"/>
        <v>0</v>
      </c>
      <c r="E56" s="64"/>
    </row>
    <row r="57" spans="1:5" x14ac:dyDescent="0.25">
      <c r="A57" s="53" t="s">
        <v>108</v>
      </c>
      <c r="B57" s="72"/>
      <c r="C57" s="54">
        <f>SUMIF('Sch. 5 - General &amp; Admin Detail'!D:D, 'Sch. 2 - Monthly Summary'!A57, 'Sch. 5 - General &amp; Admin Detail'!E:E)</f>
        <v>0</v>
      </c>
      <c r="D57" s="55">
        <f t="shared" si="3"/>
        <v>0</v>
      </c>
      <c r="E57" s="64"/>
    </row>
    <row r="58" spans="1:5" x14ac:dyDescent="0.25">
      <c r="A58" s="53" t="s">
        <v>63</v>
      </c>
      <c r="B58" s="72"/>
      <c r="C58" s="54">
        <f>SUMIF('Sch. 5 - General &amp; Admin Detail'!D:D, 'Sch. 2 - Monthly Summary'!A58, 'Sch. 5 - General &amp; Admin Detail'!E:E)</f>
        <v>0</v>
      </c>
      <c r="D58" s="55">
        <f t="shared" si="3"/>
        <v>0</v>
      </c>
      <c r="E58" s="64"/>
    </row>
    <row r="59" spans="1:5" ht="15.75" thickBot="1" x14ac:dyDescent="0.3">
      <c r="A59" s="39" t="s">
        <v>72</v>
      </c>
      <c r="B59" s="65"/>
      <c r="C59" s="40">
        <f>SUMIF('Sch. 5 - General &amp; Admin Detail'!D:D, 'Sch. 2 - Monthly Summary'!A59, 'Sch. 5 - General &amp; Admin Detail'!E:E)</f>
        <v>0</v>
      </c>
      <c r="D59" s="41">
        <f t="shared" si="3"/>
        <v>0</v>
      </c>
      <c r="E59" s="66"/>
    </row>
    <row r="60" spans="1:5" ht="16.5" thickTop="1" thickBot="1" x14ac:dyDescent="0.3">
      <c r="A60" s="14" t="s">
        <v>0</v>
      </c>
      <c r="B60" s="15">
        <f>SUM(B43:B59)</f>
        <v>0</v>
      </c>
      <c r="C60" s="15">
        <f>SUM(C43:C59)</f>
        <v>0</v>
      </c>
      <c r="D60" s="16">
        <f t="shared" si="3"/>
        <v>0</v>
      </c>
      <c r="E60" s="67"/>
    </row>
    <row r="61" spans="1:5" ht="15.75" thickBot="1" x14ac:dyDescent="0.3">
      <c r="A61" s="42"/>
      <c r="B61" s="43"/>
      <c r="C61" s="43"/>
      <c r="D61" s="22"/>
      <c r="E61" s="44"/>
    </row>
    <row r="62" spans="1:5" x14ac:dyDescent="0.25">
      <c r="A62" s="174" t="s">
        <v>152</v>
      </c>
      <c r="B62" s="175"/>
      <c r="C62" s="175"/>
      <c r="D62" s="175"/>
      <c r="E62" s="176"/>
    </row>
    <row r="63" spans="1:5" x14ac:dyDescent="0.25">
      <c r="A63" s="36" t="s">
        <v>65</v>
      </c>
      <c r="B63" s="63"/>
      <c r="C63" s="37">
        <f>SUMIF('Sch. 6 - Operations Detail'!D:D, 'Sch. 2 - Monthly Summary'!A63, 'Sch. 6 - Operations Detail'!E:E)</f>
        <v>0</v>
      </c>
      <c r="D63" s="38">
        <f t="shared" ref="D63:D78" si="4">IFERROR(C63-B63, 0)</f>
        <v>0</v>
      </c>
      <c r="E63" s="64"/>
    </row>
    <row r="64" spans="1:5" x14ac:dyDescent="0.25">
      <c r="A64" s="53" t="s">
        <v>67</v>
      </c>
      <c r="B64" s="72"/>
      <c r="C64" s="54">
        <f>SUMIF('Sch. 6 - Operations Detail'!D:D, 'Sch. 2 - Monthly Summary'!A64, 'Sch. 6 - Operations Detail'!E:E)</f>
        <v>0</v>
      </c>
      <c r="D64" s="55">
        <f t="shared" si="4"/>
        <v>0</v>
      </c>
      <c r="E64" s="64"/>
    </row>
    <row r="65" spans="1:5" x14ac:dyDescent="0.25">
      <c r="A65" s="53" t="s">
        <v>153</v>
      </c>
      <c r="B65" s="72"/>
      <c r="C65" s="54">
        <f>SUMIF('Sch. 6 - Operations Detail'!D:D, 'Sch. 2 - Monthly Summary'!A65, 'Sch. 6 - Operations Detail'!E:E)</f>
        <v>0</v>
      </c>
      <c r="D65" s="55">
        <f t="shared" si="4"/>
        <v>0</v>
      </c>
      <c r="E65" s="64"/>
    </row>
    <row r="66" spans="1:5" x14ac:dyDescent="0.25">
      <c r="A66" s="53" t="s">
        <v>18</v>
      </c>
      <c r="B66" s="72"/>
      <c r="C66" s="54">
        <f>SUMIF('Sch. 6 - Operations Detail'!D:D, 'Sch. 2 - Monthly Summary'!A66, 'Sch. 6 - Operations Detail'!E:E)</f>
        <v>0</v>
      </c>
      <c r="D66" s="55">
        <f t="shared" ref="D66" si="5">IFERROR(C66-B66, 0)</f>
        <v>0</v>
      </c>
      <c r="E66" s="64"/>
    </row>
    <row r="67" spans="1:5" x14ac:dyDescent="0.25">
      <c r="A67" s="53" t="s">
        <v>79</v>
      </c>
      <c r="B67" s="72"/>
      <c r="C67" s="54">
        <f>SUMIF('Sch. 6 - Operations Detail'!D:D, 'Sch. 2 - Monthly Summary'!A67, 'Sch. 6 - Operations Detail'!E:E)</f>
        <v>0</v>
      </c>
      <c r="D67" s="55">
        <f t="shared" si="4"/>
        <v>0</v>
      </c>
      <c r="E67" s="64"/>
    </row>
    <row r="68" spans="1:5" x14ac:dyDescent="0.25">
      <c r="A68" s="53" t="s">
        <v>64</v>
      </c>
      <c r="B68" s="72"/>
      <c r="C68" s="54">
        <f>SUMIF('Sch. 6 - Operations Detail'!D:D, 'Sch. 2 - Monthly Summary'!A68, 'Sch. 6 - Operations Detail'!E:E)</f>
        <v>0</v>
      </c>
      <c r="D68" s="55">
        <f t="shared" si="4"/>
        <v>0</v>
      </c>
      <c r="E68" s="64"/>
    </row>
    <row r="69" spans="1:5" x14ac:dyDescent="0.25">
      <c r="A69" s="53" t="s">
        <v>73</v>
      </c>
      <c r="B69" s="72"/>
      <c r="C69" s="54">
        <f>SUMIF('Sch. 6 - Operations Detail'!D:D, 'Sch. 2 - Monthly Summary'!A69, 'Sch. 6 - Operations Detail'!E:E)</f>
        <v>0</v>
      </c>
      <c r="D69" s="55">
        <f t="shared" si="4"/>
        <v>0</v>
      </c>
      <c r="E69" s="64"/>
    </row>
    <row r="70" spans="1:5" x14ac:dyDescent="0.25">
      <c r="A70" s="53" t="s">
        <v>74</v>
      </c>
      <c r="B70" s="72"/>
      <c r="C70" s="54">
        <f>SUMIF('Sch. 6 - Operations Detail'!D:D, 'Sch. 2 - Monthly Summary'!A70, 'Sch. 6 - Operations Detail'!E:E)</f>
        <v>0</v>
      </c>
      <c r="D70" s="55">
        <f t="shared" si="4"/>
        <v>0</v>
      </c>
      <c r="E70" s="64"/>
    </row>
    <row r="71" spans="1:5" x14ac:dyDescent="0.25">
      <c r="A71" s="53" t="s">
        <v>80</v>
      </c>
      <c r="B71" s="72"/>
      <c r="C71" s="54">
        <f>SUMIF('Sch. 6 - Operations Detail'!D:D, 'Sch. 2 - Monthly Summary'!A71, 'Sch. 6 - Operations Detail'!E:E)</f>
        <v>0</v>
      </c>
      <c r="D71" s="55">
        <f t="shared" ref="D71:D74" si="6">IFERROR(C71-B71, 0)</f>
        <v>0</v>
      </c>
      <c r="E71" s="64"/>
    </row>
    <row r="72" spans="1:5" x14ac:dyDescent="0.25">
      <c r="A72" s="53" t="s">
        <v>155</v>
      </c>
      <c r="B72" s="72"/>
      <c r="C72" s="54">
        <f>SUMIF('Sch. 6 - Operations Detail'!D:D, 'Sch. 2 - Monthly Summary'!A72, 'Sch. 6 - Operations Detail'!E:E)</f>
        <v>0</v>
      </c>
      <c r="D72" s="55">
        <f t="shared" si="6"/>
        <v>0</v>
      </c>
      <c r="E72" s="64"/>
    </row>
    <row r="73" spans="1:5" x14ac:dyDescent="0.25">
      <c r="A73" s="53" t="s">
        <v>154</v>
      </c>
      <c r="B73" s="72"/>
      <c r="C73" s="54">
        <f>SUMIF('Sch. 6 - Operations Detail'!D:D, 'Sch. 2 - Monthly Summary'!A73, 'Sch. 6 - Operations Detail'!E:E)</f>
        <v>0</v>
      </c>
      <c r="D73" s="55">
        <f t="shared" si="6"/>
        <v>0</v>
      </c>
      <c r="E73" s="64"/>
    </row>
    <row r="74" spans="1:5" x14ac:dyDescent="0.25">
      <c r="A74" s="53" t="s">
        <v>70</v>
      </c>
      <c r="B74" s="72"/>
      <c r="C74" s="54">
        <f>SUMIF('Sch. 6 - Operations Detail'!D:D, 'Sch. 2 - Monthly Summary'!A74, 'Sch. 6 - Operations Detail'!E:E)</f>
        <v>0</v>
      </c>
      <c r="D74" s="55">
        <f t="shared" si="6"/>
        <v>0</v>
      </c>
      <c r="E74" s="64"/>
    </row>
    <row r="75" spans="1:5" x14ac:dyDescent="0.25">
      <c r="A75" s="53" t="s">
        <v>71</v>
      </c>
      <c r="B75" s="72"/>
      <c r="C75" s="54">
        <f>SUMIF('Sch. 6 - Operations Detail'!D:D, 'Sch. 2 - Monthly Summary'!A75, 'Sch. 6 - Operations Detail'!E:E)</f>
        <v>0</v>
      </c>
      <c r="D75" s="55">
        <f t="shared" si="4"/>
        <v>0</v>
      </c>
      <c r="E75" s="64"/>
    </row>
    <row r="76" spans="1:5" x14ac:dyDescent="0.25">
      <c r="A76" s="53" t="s">
        <v>69</v>
      </c>
      <c r="B76" s="72"/>
      <c r="C76" s="54">
        <f>SUMIF('Sch. 6 - Operations Detail'!D:D, 'Sch. 2 - Monthly Summary'!A76, 'Sch. 6 - Operations Detail'!E:E)</f>
        <v>0</v>
      </c>
      <c r="D76" s="55">
        <f t="shared" si="4"/>
        <v>0</v>
      </c>
      <c r="E76" s="64"/>
    </row>
    <row r="77" spans="1:5" ht="15.75" thickBot="1" x14ac:dyDescent="0.3">
      <c r="A77" s="39" t="s">
        <v>66</v>
      </c>
      <c r="B77" s="65"/>
      <c r="C77" s="40">
        <f>SUMIF('Sch. 6 - Operations Detail'!D:D, 'Sch. 2 - Monthly Summary'!A77, 'Sch. 6 - Operations Detail'!E:E)</f>
        <v>0</v>
      </c>
      <c r="D77" s="41">
        <f t="shared" si="4"/>
        <v>0</v>
      </c>
      <c r="E77" s="66"/>
    </row>
    <row r="78" spans="1:5" ht="16.5" thickTop="1" thickBot="1" x14ac:dyDescent="0.3">
      <c r="A78" s="14" t="s">
        <v>82</v>
      </c>
      <c r="B78" s="15">
        <f>SUM(B63:B77)</f>
        <v>0</v>
      </c>
      <c r="C78" s="15">
        <f>SUM(C63:C77)</f>
        <v>0</v>
      </c>
      <c r="D78" s="16">
        <f t="shared" si="4"/>
        <v>0</v>
      </c>
      <c r="E78" s="67"/>
    </row>
    <row r="79" spans="1:5" ht="15.75" thickBot="1" x14ac:dyDescent="0.3">
      <c r="A79" s="42"/>
      <c r="B79" s="43"/>
      <c r="C79" s="43"/>
      <c r="D79" s="22"/>
      <c r="E79" s="44"/>
    </row>
    <row r="80" spans="1:5" ht="15.75" thickBot="1" x14ac:dyDescent="0.3">
      <c r="A80" s="17" t="s">
        <v>1</v>
      </c>
      <c r="B80" s="18">
        <f>SUM(B30,B40,B60,B78)</f>
        <v>0</v>
      </c>
      <c r="C80" s="18">
        <f>SUM(C30,C40,C60,C78)</f>
        <v>0</v>
      </c>
      <c r="D80" s="19">
        <f>IFERROR(C80-B80, 0)</f>
        <v>0</v>
      </c>
      <c r="E80" s="73"/>
    </row>
  </sheetData>
  <sheetProtection algorithmName="SHA-512" hashValue="MB0EchQeTG229vcdFYY46+M1Te+zGv5GOzQam02j8tl7OqtsyM9x6JgH/CkVnAgaf8BM98k47msL6FNaX1QRmQ==" saltValue="i6TQQ9NpIesa8pcrHOPxbw==" spinCount="100000" sheet="1" objects="1" scenarios="1" formatColumns="0" formatRows="0"/>
  <mergeCells count="4">
    <mergeCell ref="A27:E27"/>
    <mergeCell ref="A32:E32"/>
    <mergeCell ref="A42:E42"/>
    <mergeCell ref="A62:E62"/>
  </mergeCells>
  <pageMargins left="0.7" right="0.7" top="0.75" bottom="0.75" header="0.3" footer="0.3"/>
  <pageSetup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01"/>
  <sheetViews>
    <sheetView showGridLines="0" zoomScale="80" zoomScaleNormal="80" workbookViewId="0">
      <pane ySplit="10" topLeftCell="A11" activePane="bottomLeft" state="frozen"/>
      <selection activeCell="F69" sqref="F69"/>
      <selection pane="bottomLeft" activeCell="H6" sqref="H6"/>
    </sheetView>
  </sheetViews>
  <sheetFormatPr defaultRowHeight="15" x14ac:dyDescent="0.25"/>
  <cols>
    <col min="1" max="1" width="19.5703125" style="6" bestFit="1" customWidth="1"/>
    <col min="2" max="2" width="16.42578125" style="6" customWidth="1"/>
    <col min="3" max="3" width="25.28515625" style="6" bestFit="1" customWidth="1"/>
    <col min="4" max="5" width="25.28515625" style="6" customWidth="1"/>
    <col min="6" max="6" width="19.7109375" style="6" customWidth="1"/>
    <col min="7" max="7" width="1.28515625" style="6" customWidth="1"/>
    <col min="8" max="9" width="16.7109375" style="6" customWidth="1"/>
    <col min="10" max="10" width="1.28515625" style="6" customWidth="1"/>
    <col min="11" max="15" width="16.7109375" style="6" customWidth="1"/>
    <col min="16" max="16" width="1.28515625" style="6" customWidth="1"/>
    <col min="17" max="18" width="16.7109375" style="6" customWidth="1"/>
    <col min="19" max="16384" width="9.140625" style="6"/>
  </cols>
  <sheetData>
    <row r="1" spans="1:18" x14ac:dyDescent="0.25">
      <c r="A1" s="21" t="s">
        <v>21</v>
      </c>
      <c r="B1" s="22"/>
      <c r="C1" s="22"/>
      <c r="D1" s="22"/>
      <c r="E1" s="22"/>
      <c r="F1" s="22"/>
      <c r="G1" s="22"/>
      <c r="H1" s="22"/>
      <c r="I1" s="22"/>
      <c r="J1" s="22"/>
      <c r="K1" s="22"/>
      <c r="L1" s="22"/>
      <c r="M1" s="22"/>
      <c r="N1" s="22"/>
      <c r="O1" s="22"/>
      <c r="P1" s="22"/>
      <c r="Q1" s="22"/>
      <c r="R1" s="22"/>
    </row>
    <row r="2" spans="1:18" x14ac:dyDescent="0.25">
      <c r="A2" s="21" t="s">
        <v>40</v>
      </c>
      <c r="B2" s="22"/>
      <c r="C2" s="22"/>
      <c r="D2" s="22"/>
      <c r="E2" s="22"/>
      <c r="F2" s="22"/>
      <c r="G2" s="22"/>
      <c r="H2" s="22"/>
      <c r="I2" s="22"/>
      <c r="J2" s="22"/>
      <c r="K2" s="22"/>
      <c r="L2" s="22"/>
      <c r="M2" s="22"/>
      <c r="N2" s="22"/>
      <c r="O2" s="22"/>
      <c r="P2" s="22"/>
      <c r="Q2" s="22"/>
      <c r="R2" s="22"/>
    </row>
    <row r="3" spans="1:18" x14ac:dyDescent="0.25">
      <c r="A3" s="21" t="s">
        <v>168</v>
      </c>
      <c r="B3" s="22"/>
      <c r="C3" s="22"/>
      <c r="D3" s="22"/>
      <c r="E3" s="22"/>
      <c r="F3" s="21"/>
      <c r="G3" s="22"/>
      <c r="H3" s="22"/>
      <c r="I3" s="22"/>
      <c r="J3" s="22"/>
      <c r="K3" s="22"/>
      <c r="L3" s="22"/>
      <c r="M3" s="22"/>
      <c r="N3" s="22"/>
      <c r="O3" s="22"/>
      <c r="P3" s="22"/>
      <c r="Q3" s="22"/>
      <c r="R3" s="22"/>
    </row>
    <row r="4" spans="1:18" x14ac:dyDescent="0.25">
      <c r="A4" s="23">
        <f>'Sch. 1 - Certification'!A7</f>
        <v>0</v>
      </c>
      <c r="B4" s="22"/>
      <c r="C4" s="22"/>
      <c r="D4" s="22"/>
      <c r="E4" s="22"/>
      <c r="F4" s="21"/>
      <c r="G4" s="22"/>
      <c r="H4" s="22"/>
      <c r="I4" s="22"/>
      <c r="J4" s="22"/>
      <c r="K4" s="22"/>
      <c r="L4" s="22"/>
      <c r="M4" s="22"/>
      <c r="N4" s="22"/>
      <c r="O4" s="22"/>
      <c r="P4" s="22"/>
      <c r="Q4" s="22"/>
      <c r="R4" s="22"/>
    </row>
    <row r="5" spans="1:18" ht="30" x14ac:dyDescent="0.25">
      <c r="A5" s="22"/>
      <c r="B5" s="22"/>
      <c r="C5" s="22"/>
      <c r="D5" s="22"/>
      <c r="E5" s="22"/>
      <c r="F5" s="22"/>
      <c r="G5" s="22"/>
      <c r="H5" s="111" t="s">
        <v>114</v>
      </c>
      <c r="I5" s="111" t="s">
        <v>120</v>
      </c>
      <c r="J5" s="22"/>
      <c r="K5" s="111" t="s">
        <v>117</v>
      </c>
      <c r="L5" s="111" t="s">
        <v>45</v>
      </c>
      <c r="M5" s="111" t="s">
        <v>46</v>
      </c>
      <c r="N5" s="111" t="s">
        <v>112</v>
      </c>
      <c r="O5" s="111" t="s">
        <v>113</v>
      </c>
      <c r="P5" s="22"/>
      <c r="Q5" s="112" t="s">
        <v>116</v>
      </c>
      <c r="R5" s="113" t="s">
        <v>51</v>
      </c>
    </row>
    <row r="6" spans="1:18" x14ac:dyDescent="0.25">
      <c r="A6" s="22"/>
      <c r="B6" s="22"/>
      <c r="C6" s="22"/>
      <c r="D6" s="22"/>
      <c r="E6" s="22"/>
      <c r="F6" s="22"/>
      <c r="G6" s="22"/>
      <c r="H6" s="114">
        <f>SUM(H11:H1048576)</f>
        <v>0</v>
      </c>
      <c r="I6" s="114">
        <f>SUM(I11:I1048576)</f>
        <v>0</v>
      </c>
      <c r="J6" s="22"/>
      <c r="K6" s="115">
        <f>SUM(K11:K1048576)</f>
        <v>0</v>
      </c>
      <c r="L6" s="115">
        <f>SUM(L11:L1048576)</f>
        <v>0</v>
      </c>
      <c r="M6" s="115">
        <f>SUM(M11:M1048576)</f>
        <v>0</v>
      </c>
      <c r="N6" s="115">
        <f>SUM(N11:N1048576)</f>
        <v>0</v>
      </c>
      <c r="O6" s="115">
        <f>SUM(O11:O1048576)</f>
        <v>0</v>
      </c>
      <c r="P6" s="22"/>
      <c r="Q6" s="116">
        <f>SUM(Q11:Q1048576)</f>
        <v>0</v>
      </c>
      <c r="R6" s="114">
        <f>SUM(R11:R1048576)</f>
        <v>0</v>
      </c>
    </row>
    <row r="7" spans="1:18" x14ac:dyDescent="0.25">
      <c r="A7" s="22"/>
      <c r="B7" s="22"/>
      <c r="C7" s="22"/>
      <c r="D7" s="22"/>
      <c r="E7" s="22"/>
      <c r="F7" s="22"/>
      <c r="G7" s="22"/>
      <c r="H7" s="22"/>
      <c r="I7" s="22"/>
      <c r="J7" s="22"/>
      <c r="K7" s="22"/>
      <c r="L7" s="22"/>
      <c r="M7" s="22"/>
      <c r="N7" s="22"/>
      <c r="O7" s="22"/>
      <c r="P7" s="22"/>
      <c r="Q7" s="22"/>
      <c r="R7" s="22"/>
    </row>
    <row r="8" spans="1:18" x14ac:dyDescent="0.25">
      <c r="A8" s="22"/>
      <c r="B8" s="22"/>
      <c r="C8" s="22"/>
      <c r="D8" s="22"/>
      <c r="E8" s="22"/>
      <c r="F8" s="22"/>
      <c r="G8" s="22"/>
      <c r="H8" s="22"/>
      <c r="I8" s="22"/>
      <c r="J8" s="22"/>
      <c r="K8" s="22"/>
      <c r="L8" s="22"/>
      <c r="M8" s="22"/>
      <c r="N8" s="22"/>
      <c r="O8" s="22"/>
      <c r="P8" s="22"/>
      <c r="Q8" s="22"/>
      <c r="R8" s="22"/>
    </row>
    <row r="9" spans="1:18" x14ac:dyDescent="0.25">
      <c r="A9" s="178" t="s">
        <v>119</v>
      </c>
      <c r="B9" s="178"/>
      <c r="C9" s="178"/>
      <c r="D9" s="178"/>
      <c r="E9" s="178"/>
      <c r="F9" s="178"/>
      <c r="G9" s="117"/>
      <c r="H9" s="177" t="s">
        <v>118</v>
      </c>
      <c r="I9" s="177"/>
      <c r="J9" s="117"/>
      <c r="K9" s="177" t="s">
        <v>173</v>
      </c>
      <c r="L9" s="177"/>
      <c r="M9" s="177"/>
      <c r="N9" s="177"/>
      <c r="O9" s="177"/>
      <c r="P9" s="117"/>
      <c r="Q9" s="179" t="s">
        <v>121</v>
      </c>
      <c r="R9" s="179"/>
    </row>
    <row r="10" spans="1:18" s="7" customFormat="1" ht="30" x14ac:dyDescent="0.25">
      <c r="A10" s="118" t="s">
        <v>5</v>
      </c>
      <c r="B10" s="118" t="s">
        <v>6</v>
      </c>
      <c r="C10" s="118" t="s">
        <v>110</v>
      </c>
      <c r="D10" s="118" t="s">
        <v>122</v>
      </c>
      <c r="E10" s="118" t="s">
        <v>123</v>
      </c>
      <c r="F10" s="118" t="s">
        <v>124</v>
      </c>
      <c r="G10" s="22"/>
      <c r="H10" s="119" t="s">
        <v>114</v>
      </c>
      <c r="I10" s="119" t="s">
        <v>115</v>
      </c>
      <c r="J10" s="120"/>
      <c r="K10" s="119" t="s">
        <v>117</v>
      </c>
      <c r="L10" s="119" t="s">
        <v>45</v>
      </c>
      <c r="M10" s="119" t="s">
        <v>46</v>
      </c>
      <c r="N10" s="119" t="s">
        <v>112</v>
      </c>
      <c r="O10" s="119" t="s">
        <v>113</v>
      </c>
      <c r="P10" s="120"/>
      <c r="Q10" s="121" t="s">
        <v>116</v>
      </c>
      <c r="R10" s="121" t="s">
        <v>51</v>
      </c>
    </row>
    <row r="11" spans="1:18" x14ac:dyDescent="0.25">
      <c r="A11" s="105"/>
      <c r="B11" s="105"/>
      <c r="C11" s="105"/>
      <c r="D11" s="105"/>
      <c r="E11" s="105"/>
      <c r="F11" s="106"/>
      <c r="H11" s="106"/>
      <c r="I11" s="107"/>
      <c r="K11" s="108"/>
      <c r="L11" s="108"/>
      <c r="M11" s="108"/>
      <c r="N11" s="108"/>
      <c r="O11" s="108"/>
      <c r="Q11" s="122">
        <f>SUM(K11:O11)</f>
        <v>0</v>
      </c>
      <c r="R11" s="123">
        <f>SUM(H11:I11)</f>
        <v>0</v>
      </c>
    </row>
    <row r="12" spans="1:18" x14ac:dyDescent="0.25">
      <c r="A12" s="105"/>
      <c r="B12" s="105"/>
      <c r="C12" s="105"/>
      <c r="D12" s="105"/>
      <c r="E12" s="105"/>
      <c r="F12" s="106"/>
      <c r="H12" s="106"/>
      <c r="I12" s="107"/>
      <c r="K12" s="108"/>
      <c r="L12" s="108"/>
      <c r="M12" s="108"/>
      <c r="N12" s="108"/>
      <c r="O12" s="108"/>
      <c r="Q12" s="122">
        <f t="shared" ref="Q12:Q75" si="0">SUM(K12:O12)</f>
        <v>0</v>
      </c>
      <c r="R12" s="123">
        <f t="shared" ref="R12:R75" si="1">SUM(H12:I12)</f>
        <v>0</v>
      </c>
    </row>
    <row r="13" spans="1:18" x14ac:dyDescent="0.25">
      <c r="A13" s="105"/>
      <c r="B13" s="105"/>
      <c r="C13" s="105"/>
      <c r="D13" s="105"/>
      <c r="E13" s="105"/>
      <c r="F13" s="106"/>
      <c r="H13" s="106"/>
      <c r="I13" s="107"/>
      <c r="K13" s="108"/>
      <c r="L13" s="108"/>
      <c r="M13" s="108"/>
      <c r="N13" s="108"/>
      <c r="O13" s="108"/>
      <c r="Q13" s="122">
        <f t="shared" si="0"/>
        <v>0</v>
      </c>
      <c r="R13" s="123">
        <f t="shared" si="1"/>
        <v>0</v>
      </c>
    </row>
    <row r="14" spans="1:18" x14ac:dyDescent="0.25">
      <c r="A14" s="105"/>
      <c r="B14" s="105"/>
      <c r="C14" s="105"/>
      <c r="D14" s="105"/>
      <c r="E14" s="105"/>
      <c r="F14" s="106"/>
      <c r="H14" s="106"/>
      <c r="I14" s="107"/>
      <c r="K14" s="108"/>
      <c r="L14" s="108"/>
      <c r="M14" s="108"/>
      <c r="N14" s="108"/>
      <c r="O14" s="108"/>
      <c r="Q14" s="122">
        <f t="shared" si="0"/>
        <v>0</v>
      </c>
      <c r="R14" s="123">
        <f t="shared" si="1"/>
        <v>0</v>
      </c>
    </row>
    <row r="15" spans="1:18" x14ac:dyDescent="0.25">
      <c r="A15" s="105"/>
      <c r="B15" s="105"/>
      <c r="C15" s="105"/>
      <c r="D15" s="105"/>
      <c r="E15" s="105"/>
      <c r="F15" s="106"/>
      <c r="H15" s="106"/>
      <c r="I15" s="107"/>
      <c r="K15" s="108"/>
      <c r="L15" s="108"/>
      <c r="M15" s="108"/>
      <c r="N15" s="108"/>
      <c r="O15" s="108"/>
      <c r="Q15" s="122">
        <f t="shared" si="0"/>
        <v>0</v>
      </c>
      <c r="R15" s="123">
        <f t="shared" si="1"/>
        <v>0</v>
      </c>
    </row>
    <row r="16" spans="1:18" x14ac:dyDescent="0.25">
      <c r="A16" s="105"/>
      <c r="B16" s="105"/>
      <c r="C16" s="105"/>
      <c r="D16" s="105"/>
      <c r="E16" s="105"/>
      <c r="F16" s="106"/>
      <c r="H16" s="106"/>
      <c r="I16" s="107"/>
      <c r="K16" s="108"/>
      <c r="L16" s="108"/>
      <c r="M16" s="108"/>
      <c r="N16" s="108"/>
      <c r="O16" s="108"/>
      <c r="Q16" s="122">
        <f t="shared" si="0"/>
        <v>0</v>
      </c>
      <c r="R16" s="123">
        <f t="shared" si="1"/>
        <v>0</v>
      </c>
    </row>
    <row r="17" spans="1:18" x14ac:dyDescent="0.25">
      <c r="A17" s="105"/>
      <c r="B17" s="105"/>
      <c r="C17" s="105"/>
      <c r="D17" s="105"/>
      <c r="E17" s="105"/>
      <c r="F17" s="106"/>
      <c r="H17" s="106"/>
      <c r="I17" s="107"/>
      <c r="K17" s="108"/>
      <c r="L17" s="108"/>
      <c r="M17" s="108"/>
      <c r="N17" s="108"/>
      <c r="O17" s="108"/>
      <c r="Q17" s="122">
        <f t="shared" si="0"/>
        <v>0</v>
      </c>
      <c r="R17" s="123">
        <f t="shared" si="1"/>
        <v>0</v>
      </c>
    </row>
    <row r="18" spans="1:18" x14ac:dyDescent="0.25">
      <c r="A18" s="105"/>
      <c r="B18" s="105"/>
      <c r="C18" s="105"/>
      <c r="D18" s="105"/>
      <c r="E18" s="105"/>
      <c r="F18" s="106"/>
      <c r="H18" s="106"/>
      <c r="I18" s="107"/>
      <c r="K18" s="108"/>
      <c r="L18" s="108"/>
      <c r="M18" s="108"/>
      <c r="N18" s="108"/>
      <c r="O18" s="108"/>
      <c r="Q18" s="122">
        <f t="shared" si="0"/>
        <v>0</v>
      </c>
      <c r="R18" s="123">
        <f t="shared" si="1"/>
        <v>0</v>
      </c>
    </row>
    <row r="19" spans="1:18" x14ac:dyDescent="0.25">
      <c r="A19" s="105"/>
      <c r="B19" s="105"/>
      <c r="C19" s="105"/>
      <c r="D19" s="105"/>
      <c r="E19" s="105"/>
      <c r="F19" s="106"/>
      <c r="H19" s="106"/>
      <c r="I19" s="107"/>
      <c r="K19" s="108"/>
      <c r="L19" s="108"/>
      <c r="M19" s="108"/>
      <c r="N19" s="108"/>
      <c r="O19" s="108"/>
      <c r="Q19" s="122">
        <f t="shared" si="0"/>
        <v>0</v>
      </c>
      <c r="R19" s="123">
        <f t="shared" si="1"/>
        <v>0</v>
      </c>
    </row>
    <row r="20" spans="1:18" x14ac:dyDescent="0.25">
      <c r="A20" s="105"/>
      <c r="B20" s="105"/>
      <c r="C20" s="105"/>
      <c r="D20" s="105"/>
      <c r="E20" s="105"/>
      <c r="F20" s="106"/>
      <c r="H20" s="106"/>
      <c r="I20" s="107"/>
      <c r="K20" s="108"/>
      <c r="L20" s="108"/>
      <c r="M20" s="108"/>
      <c r="N20" s="108"/>
      <c r="O20" s="108"/>
      <c r="Q20" s="122">
        <f t="shared" si="0"/>
        <v>0</v>
      </c>
      <c r="R20" s="123">
        <f t="shared" si="1"/>
        <v>0</v>
      </c>
    </row>
    <row r="21" spans="1:18" x14ac:dyDescent="0.25">
      <c r="A21" s="105"/>
      <c r="B21" s="105"/>
      <c r="C21" s="105"/>
      <c r="D21" s="105"/>
      <c r="E21" s="105"/>
      <c r="F21" s="106"/>
      <c r="H21" s="106"/>
      <c r="I21" s="107"/>
      <c r="K21" s="108"/>
      <c r="L21" s="108"/>
      <c r="M21" s="108"/>
      <c r="N21" s="108"/>
      <c r="O21" s="108"/>
      <c r="Q21" s="122">
        <f t="shared" si="0"/>
        <v>0</v>
      </c>
      <c r="R21" s="123">
        <f t="shared" si="1"/>
        <v>0</v>
      </c>
    </row>
    <row r="22" spans="1:18" x14ac:dyDescent="0.25">
      <c r="A22" s="105"/>
      <c r="B22" s="105"/>
      <c r="C22" s="105"/>
      <c r="D22" s="105"/>
      <c r="E22" s="105"/>
      <c r="F22" s="106"/>
      <c r="H22" s="106"/>
      <c r="I22" s="107"/>
      <c r="K22" s="108"/>
      <c r="L22" s="108"/>
      <c r="M22" s="108"/>
      <c r="N22" s="108"/>
      <c r="O22" s="108"/>
      <c r="Q22" s="122">
        <f t="shared" si="0"/>
        <v>0</v>
      </c>
      <c r="R22" s="123">
        <f t="shared" si="1"/>
        <v>0</v>
      </c>
    </row>
    <row r="23" spans="1:18" x14ac:dyDescent="0.25">
      <c r="A23" s="105"/>
      <c r="B23" s="105"/>
      <c r="C23" s="105"/>
      <c r="D23" s="105"/>
      <c r="E23" s="105"/>
      <c r="F23" s="106"/>
      <c r="H23" s="106"/>
      <c r="I23" s="107"/>
      <c r="K23" s="108"/>
      <c r="L23" s="108"/>
      <c r="M23" s="108"/>
      <c r="N23" s="108"/>
      <c r="O23" s="108"/>
      <c r="Q23" s="122">
        <f t="shared" si="0"/>
        <v>0</v>
      </c>
      <c r="R23" s="123">
        <f t="shared" si="1"/>
        <v>0</v>
      </c>
    </row>
    <row r="24" spans="1:18" x14ac:dyDescent="0.25">
      <c r="A24" s="105"/>
      <c r="B24" s="105"/>
      <c r="C24" s="105"/>
      <c r="D24" s="105"/>
      <c r="E24" s="105"/>
      <c r="F24" s="106"/>
      <c r="H24" s="106"/>
      <c r="I24" s="107"/>
      <c r="K24" s="108"/>
      <c r="L24" s="108"/>
      <c r="M24" s="108"/>
      <c r="N24" s="108"/>
      <c r="O24" s="108"/>
      <c r="Q24" s="122">
        <f t="shared" si="0"/>
        <v>0</v>
      </c>
      <c r="R24" s="123">
        <f t="shared" si="1"/>
        <v>0</v>
      </c>
    </row>
    <row r="25" spans="1:18" x14ac:dyDescent="0.25">
      <c r="A25" s="105"/>
      <c r="B25" s="105"/>
      <c r="C25" s="105"/>
      <c r="D25" s="105"/>
      <c r="E25" s="105"/>
      <c r="F25" s="106"/>
      <c r="H25" s="106"/>
      <c r="I25" s="107"/>
      <c r="K25" s="108"/>
      <c r="L25" s="108"/>
      <c r="M25" s="108"/>
      <c r="N25" s="108"/>
      <c r="O25" s="108"/>
      <c r="Q25" s="122">
        <f t="shared" si="0"/>
        <v>0</v>
      </c>
      <c r="R25" s="123">
        <f t="shared" si="1"/>
        <v>0</v>
      </c>
    </row>
    <row r="26" spans="1:18" x14ac:dyDescent="0.25">
      <c r="A26" s="105"/>
      <c r="B26" s="105"/>
      <c r="C26" s="105"/>
      <c r="D26" s="105"/>
      <c r="E26" s="105"/>
      <c r="F26" s="106"/>
      <c r="H26" s="106"/>
      <c r="I26" s="107"/>
      <c r="K26" s="108"/>
      <c r="L26" s="108"/>
      <c r="M26" s="108"/>
      <c r="N26" s="108"/>
      <c r="O26" s="108"/>
      <c r="Q26" s="122">
        <f t="shared" si="0"/>
        <v>0</v>
      </c>
      <c r="R26" s="123">
        <f t="shared" si="1"/>
        <v>0</v>
      </c>
    </row>
    <row r="27" spans="1:18" x14ac:dyDescent="0.25">
      <c r="A27" s="105"/>
      <c r="B27" s="105"/>
      <c r="C27" s="105"/>
      <c r="D27" s="105"/>
      <c r="E27" s="105"/>
      <c r="F27" s="106"/>
      <c r="H27" s="106"/>
      <c r="I27" s="107"/>
      <c r="K27" s="108"/>
      <c r="L27" s="108"/>
      <c r="M27" s="108"/>
      <c r="N27" s="108"/>
      <c r="O27" s="108"/>
      <c r="Q27" s="122">
        <f t="shared" si="0"/>
        <v>0</v>
      </c>
      <c r="R27" s="123">
        <f t="shared" si="1"/>
        <v>0</v>
      </c>
    </row>
    <row r="28" spans="1:18" x14ac:dyDescent="0.25">
      <c r="A28" s="105"/>
      <c r="B28" s="105"/>
      <c r="C28" s="105"/>
      <c r="D28" s="105"/>
      <c r="E28" s="105"/>
      <c r="F28" s="106"/>
      <c r="H28" s="106"/>
      <c r="I28" s="107"/>
      <c r="K28" s="108"/>
      <c r="L28" s="108"/>
      <c r="M28" s="108"/>
      <c r="N28" s="108"/>
      <c r="O28" s="108"/>
      <c r="Q28" s="122">
        <f t="shared" si="0"/>
        <v>0</v>
      </c>
      <c r="R28" s="123">
        <f t="shared" si="1"/>
        <v>0</v>
      </c>
    </row>
    <row r="29" spans="1:18" x14ac:dyDescent="0.25">
      <c r="A29" s="105"/>
      <c r="B29" s="105"/>
      <c r="C29" s="105"/>
      <c r="D29" s="105"/>
      <c r="E29" s="105"/>
      <c r="F29" s="106"/>
      <c r="H29" s="106"/>
      <c r="I29" s="107"/>
      <c r="K29" s="108"/>
      <c r="L29" s="108"/>
      <c r="M29" s="108"/>
      <c r="N29" s="108"/>
      <c r="O29" s="108"/>
      <c r="Q29" s="122">
        <f t="shared" si="0"/>
        <v>0</v>
      </c>
      <c r="R29" s="123">
        <f t="shared" si="1"/>
        <v>0</v>
      </c>
    </row>
    <row r="30" spans="1:18" x14ac:dyDescent="0.25">
      <c r="A30" s="105"/>
      <c r="B30" s="105"/>
      <c r="C30" s="105"/>
      <c r="D30" s="105"/>
      <c r="E30" s="105"/>
      <c r="F30" s="106"/>
      <c r="H30" s="106"/>
      <c r="I30" s="107"/>
      <c r="K30" s="108"/>
      <c r="L30" s="108"/>
      <c r="M30" s="108"/>
      <c r="N30" s="108"/>
      <c r="O30" s="108"/>
      <c r="Q30" s="122">
        <f t="shared" si="0"/>
        <v>0</v>
      </c>
      <c r="R30" s="123">
        <f t="shared" si="1"/>
        <v>0</v>
      </c>
    </row>
    <row r="31" spans="1:18" x14ac:dyDescent="0.25">
      <c r="A31" s="105"/>
      <c r="B31" s="105"/>
      <c r="C31" s="105"/>
      <c r="D31" s="105"/>
      <c r="E31" s="105"/>
      <c r="F31" s="106"/>
      <c r="H31" s="106"/>
      <c r="I31" s="107"/>
      <c r="K31" s="108"/>
      <c r="L31" s="108"/>
      <c r="M31" s="108"/>
      <c r="N31" s="108"/>
      <c r="O31" s="108"/>
      <c r="Q31" s="122">
        <f t="shared" si="0"/>
        <v>0</v>
      </c>
      <c r="R31" s="123">
        <f t="shared" si="1"/>
        <v>0</v>
      </c>
    </row>
    <row r="32" spans="1:18" x14ac:dyDescent="0.25">
      <c r="A32" s="105"/>
      <c r="B32" s="105"/>
      <c r="C32" s="105"/>
      <c r="D32" s="105"/>
      <c r="E32" s="105"/>
      <c r="F32" s="106"/>
      <c r="H32" s="106"/>
      <c r="I32" s="107"/>
      <c r="K32" s="108"/>
      <c r="L32" s="108"/>
      <c r="M32" s="108"/>
      <c r="N32" s="108"/>
      <c r="O32" s="108"/>
      <c r="Q32" s="122">
        <f t="shared" si="0"/>
        <v>0</v>
      </c>
      <c r="R32" s="123">
        <f t="shared" si="1"/>
        <v>0</v>
      </c>
    </row>
    <row r="33" spans="1:18" x14ac:dyDescent="0.25">
      <c r="A33" s="105"/>
      <c r="B33" s="105"/>
      <c r="C33" s="105"/>
      <c r="D33" s="105"/>
      <c r="E33" s="105"/>
      <c r="F33" s="106"/>
      <c r="H33" s="106"/>
      <c r="I33" s="107"/>
      <c r="K33" s="108"/>
      <c r="L33" s="108"/>
      <c r="M33" s="108"/>
      <c r="N33" s="108"/>
      <c r="O33" s="108"/>
      <c r="Q33" s="122">
        <f t="shared" si="0"/>
        <v>0</v>
      </c>
      <c r="R33" s="123">
        <f t="shared" si="1"/>
        <v>0</v>
      </c>
    </row>
    <row r="34" spans="1:18" x14ac:dyDescent="0.25">
      <c r="A34" s="105"/>
      <c r="B34" s="105"/>
      <c r="C34" s="105"/>
      <c r="D34" s="105"/>
      <c r="E34" s="105"/>
      <c r="F34" s="106"/>
      <c r="H34" s="106"/>
      <c r="I34" s="107"/>
      <c r="K34" s="108"/>
      <c r="L34" s="108"/>
      <c r="M34" s="108"/>
      <c r="N34" s="108"/>
      <c r="O34" s="108"/>
      <c r="Q34" s="122">
        <f t="shared" si="0"/>
        <v>0</v>
      </c>
      <c r="R34" s="123">
        <f t="shared" si="1"/>
        <v>0</v>
      </c>
    </row>
    <row r="35" spans="1:18" x14ac:dyDescent="0.25">
      <c r="A35" s="105"/>
      <c r="B35" s="105"/>
      <c r="C35" s="105"/>
      <c r="D35" s="105"/>
      <c r="E35" s="105"/>
      <c r="F35" s="106"/>
      <c r="H35" s="106"/>
      <c r="I35" s="107"/>
      <c r="K35" s="108"/>
      <c r="L35" s="108"/>
      <c r="M35" s="108"/>
      <c r="N35" s="108"/>
      <c r="O35" s="108"/>
      <c r="Q35" s="122">
        <f t="shared" si="0"/>
        <v>0</v>
      </c>
      <c r="R35" s="123">
        <f t="shared" si="1"/>
        <v>0</v>
      </c>
    </row>
    <row r="36" spans="1:18" x14ac:dyDescent="0.25">
      <c r="A36" s="105"/>
      <c r="B36" s="105"/>
      <c r="C36" s="105"/>
      <c r="D36" s="105"/>
      <c r="E36" s="105"/>
      <c r="F36" s="106"/>
      <c r="H36" s="106"/>
      <c r="I36" s="107"/>
      <c r="K36" s="108"/>
      <c r="L36" s="108"/>
      <c r="M36" s="108"/>
      <c r="N36" s="108"/>
      <c r="O36" s="108"/>
      <c r="Q36" s="122">
        <f t="shared" si="0"/>
        <v>0</v>
      </c>
      <c r="R36" s="123">
        <f t="shared" si="1"/>
        <v>0</v>
      </c>
    </row>
    <row r="37" spans="1:18" x14ac:dyDescent="0.25">
      <c r="A37" s="105"/>
      <c r="B37" s="105"/>
      <c r="C37" s="105"/>
      <c r="D37" s="105"/>
      <c r="E37" s="105"/>
      <c r="F37" s="106"/>
      <c r="H37" s="106"/>
      <c r="I37" s="107"/>
      <c r="K37" s="108"/>
      <c r="L37" s="108"/>
      <c r="M37" s="108"/>
      <c r="N37" s="108"/>
      <c r="O37" s="108"/>
      <c r="Q37" s="122">
        <f t="shared" si="0"/>
        <v>0</v>
      </c>
      <c r="R37" s="123">
        <f t="shared" si="1"/>
        <v>0</v>
      </c>
    </row>
    <row r="38" spans="1:18" x14ac:dyDescent="0.25">
      <c r="A38" s="105"/>
      <c r="B38" s="105"/>
      <c r="C38" s="105"/>
      <c r="D38" s="105"/>
      <c r="E38" s="105"/>
      <c r="F38" s="106"/>
      <c r="H38" s="106"/>
      <c r="I38" s="107"/>
      <c r="K38" s="108"/>
      <c r="L38" s="108"/>
      <c r="M38" s="108"/>
      <c r="N38" s="108"/>
      <c r="O38" s="108"/>
      <c r="Q38" s="122">
        <f t="shared" si="0"/>
        <v>0</v>
      </c>
      <c r="R38" s="123">
        <f t="shared" si="1"/>
        <v>0</v>
      </c>
    </row>
    <row r="39" spans="1:18" x14ac:dyDescent="0.25">
      <c r="A39" s="105"/>
      <c r="B39" s="105"/>
      <c r="C39" s="105"/>
      <c r="D39" s="105"/>
      <c r="E39" s="105"/>
      <c r="F39" s="106"/>
      <c r="H39" s="106"/>
      <c r="I39" s="107"/>
      <c r="K39" s="108"/>
      <c r="L39" s="108"/>
      <c r="M39" s="108"/>
      <c r="N39" s="108"/>
      <c r="O39" s="108"/>
      <c r="Q39" s="122">
        <f t="shared" si="0"/>
        <v>0</v>
      </c>
      <c r="R39" s="123">
        <f t="shared" si="1"/>
        <v>0</v>
      </c>
    </row>
    <row r="40" spans="1:18" x14ac:dyDescent="0.25">
      <c r="A40" s="105"/>
      <c r="B40" s="105"/>
      <c r="C40" s="105"/>
      <c r="D40" s="105"/>
      <c r="E40" s="105"/>
      <c r="F40" s="106"/>
      <c r="H40" s="106"/>
      <c r="I40" s="107"/>
      <c r="K40" s="108"/>
      <c r="L40" s="108"/>
      <c r="M40" s="108"/>
      <c r="N40" s="108"/>
      <c r="O40" s="108"/>
      <c r="Q40" s="122">
        <f t="shared" si="0"/>
        <v>0</v>
      </c>
      <c r="R40" s="123">
        <f t="shared" si="1"/>
        <v>0</v>
      </c>
    </row>
    <row r="41" spans="1:18" x14ac:dyDescent="0.25">
      <c r="A41" s="105"/>
      <c r="B41" s="105"/>
      <c r="C41" s="105"/>
      <c r="D41" s="105"/>
      <c r="E41" s="105"/>
      <c r="F41" s="106"/>
      <c r="H41" s="106"/>
      <c r="I41" s="107"/>
      <c r="K41" s="108"/>
      <c r="L41" s="108"/>
      <c r="M41" s="108"/>
      <c r="N41" s="108"/>
      <c r="O41" s="108"/>
      <c r="Q41" s="122">
        <f t="shared" si="0"/>
        <v>0</v>
      </c>
      <c r="R41" s="123">
        <f t="shared" si="1"/>
        <v>0</v>
      </c>
    </row>
    <row r="42" spans="1:18" x14ac:dyDescent="0.25">
      <c r="A42" s="105"/>
      <c r="B42" s="105"/>
      <c r="C42" s="105"/>
      <c r="D42" s="105"/>
      <c r="E42" s="105"/>
      <c r="F42" s="106"/>
      <c r="H42" s="106"/>
      <c r="I42" s="107"/>
      <c r="K42" s="108"/>
      <c r="L42" s="108"/>
      <c r="M42" s="108"/>
      <c r="N42" s="108"/>
      <c r="O42" s="108"/>
      <c r="Q42" s="122">
        <f t="shared" si="0"/>
        <v>0</v>
      </c>
      <c r="R42" s="123">
        <f t="shared" si="1"/>
        <v>0</v>
      </c>
    </row>
    <row r="43" spans="1:18" x14ac:dyDescent="0.25">
      <c r="A43" s="105"/>
      <c r="B43" s="105"/>
      <c r="C43" s="105"/>
      <c r="D43" s="105"/>
      <c r="E43" s="105"/>
      <c r="F43" s="106"/>
      <c r="H43" s="106"/>
      <c r="I43" s="107"/>
      <c r="K43" s="108"/>
      <c r="L43" s="108"/>
      <c r="M43" s="108"/>
      <c r="N43" s="108"/>
      <c r="O43" s="108"/>
      <c r="Q43" s="122">
        <f t="shared" si="0"/>
        <v>0</v>
      </c>
      <c r="R43" s="123">
        <f t="shared" si="1"/>
        <v>0</v>
      </c>
    </row>
    <row r="44" spans="1:18" x14ac:dyDescent="0.25">
      <c r="A44" s="105"/>
      <c r="B44" s="105"/>
      <c r="C44" s="105"/>
      <c r="D44" s="105"/>
      <c r="E44" s="105"/>
      <c r="F44" s="106"/>
      <c r="H44" s="106"/>
      <c r="I44" s="107"/>
      <c r="K44" s="108"/>
      <c r="L44" s="108"/>
      <c r="M44" s="108"/>
      <c r="N44" s="108"/>
      <c r="O44" s="108"/>
      <c r="Q44" s="122">
        <f t="shared" si="0"/>
        <v>0</v>
      </c>
      <c r="R44" s="123">
        <f t="shared" si="1"/>
        <v>0</v>
      </c>
    </row>
    <row r="45" spans="1:18" x14ac:dyDescent="0.25">
      <c r="A45" s="105"/>
      <c r="B45" s="105"/>
      <c r="C45" s="105"/>
      <c r="D45" s="105"/>
      <c r="E45" s="105"/>
      <c r="F45" s="106"/>
      <c r="H45" s="106"/>
      <c r="I45" s="107"/>
      <c r="K45" s="108"/>
      <c r="L45" s="108"/>
      <c r="M45" s="108"/>
      <c r="N45" s="108"/>
      <c r="O45" s="108"/>
      <c r="Q45" s="122">
        <f t="shared" si="0"/>
        <v>0</v>
      </c>
      <c r="R45" s="123">
        <f t="shared" si="1"/>
        <v>0</v>
      </c>
    </row>
    <row r="46" spans="1:18" x14ac:dyDescent="0.25">
      <c r="A46" s="105"/>
      <c r="B46" s="105"/>
      <c r="C46" s="105"/>
      <c r="D46" s="105"/>
      <c r="E46" s="105"/>
      <c r="F46" s="106"/>
      <c r="H46" s="106"/>
      <c r="I46" s="107"/>
      <c r="K46" s="108"/>
      <c r="L46" s="108"/>
      <c r="M46" s="108"/>
      <c r="N46" s="108"/>
      <c r="O46" s="108"/>
      <c r="Q46" s="122">
        <f t="shared" si="0"/>
        <v>0</v>
      </c>
      <c r="R46" s="123">
        <f t="shared" si="1"/>
        <v>0</v>
      </c>
    </row>
    <row r="47" spans="1:18" x14ac:dyDescent="0.25">
      <c r="A47" s="105"/>
      <c r="B47" s="105"/>
      <c r="C47" s="105"/>
      <c r="D47" s="105"/>
      <c r="E47" s="105"/>
      <c r="F47" s="106"/>
      <c r="H47" s="106"/>
      <c r="I47" s="107"/>
      <c r="K47" s="108"/>
      <c r="L47" s="108"/>
      <c r="M47" s="108"/>
      <c r="N47" s="108"/>
      <c r="O47" s="108"/>
      <c r="Q47" s="122">
        <f t="shared" si="0"/>
        <v>0</v>
      </c>
      <c r="R47" s="123">
        <f t="shared" si="1"/>
        <v>0</v>
      </c>
    </row>
    <row r="48" spans="1:18" x14ac:dyDescent="0.25">
      <c r="A48" s="105"/>
      <c r="B48" s="105"/>
      <c r="C48" s="105"/>
      <c r="D48" s="105"/>
      <c r="E48" s="105"/>
      <c r="F48" s="106"/>
      <c r="H48" s="106"/>
      <c r="I48" s="107"/>
      <c r="K48" s="108"/>
      <c r="L48" s="108"/>
      <c r="M48" s="108"/>
      <c r="N48" s="108"/>
      <c r="O48" s="108"/>
      <c r="Q48" s="122">
        <f t="shared" si="0"/>
        <v>0</v>
      </c>
      <c r="R48" s="123">
        <f t="shared" si="1"/>
        <v>0</v>
      </c>
    </row>
    <row r="49" spans="1:18" x14ac:dyDescent="0.25">
      <c r="A49" s="105"/>
      <c r="B49" s="105"/>
      <c r="C49" s="105"/>
      <c r="D49" s="105"/>
      <c r="E49" s="105"/>
      <c r="F49" s="106"/>
      <c r="H49" s="106"/>
      <c r="I49" s="107"/>
      <c r="K49" s="108"/>
      <c r="L49" s="108"/>
      <c r="M49" s="108"/>
      <c r="N49" s="108"/>
      <c r="O49" s="108"/>
      <c r="Q49" s="122">
        <f t="shared" si="0"/>
        <v>0</v>
      </c>
      <c r="R49" s="123">
        <f t="shared" si="1"/>
        <v>0</v>
      </c>
    </row>
    <row r="50" spans="1:18" x14ac:dyDescent="0.25">
      <c r="A50" s="105"/>
      <c r="B50" s="105"/>
      <c r="C50" s="105"/>
      <c r="D50" s="105"/>
      <c r="E50" s="105"/>
      <c r="F50" s="106"/>
      <c r="H50" s="106"/>
      <c r="I50" s="107"/>
      <c r="K50" s="108"/>
      <c r="L50" s="108"/>
      <c r="M50" s="108"/>
      <c r="N50" s="108"/>
      <c r="O50" s="108"/>
      <c r="Q50" s="122">
        <f t="shared" si="0"/>
        <v>0</v>
      </c>
      <c r="R50" s="123">
        <f t="shared" si="1"/>
        <v>0</v>
      </c>
    </row>
    <row r="51" spans="1:18" x14ac:dyDescent="0.25">
      <c r="A51" s="105"/>
      <c r="B51" s="105"/>
      <c r="C51" s="105"/>
      <c r="D51" s="105"/>
      <c r="E51" s="105"/>
      <c r="F51" s="106"/>
      <c r="H51" s="106"/>
      <c r="I51" s="107"/>
      <c r="K51" s="108"/>
      <c r="L51" s="108"/>
      <c r="M51" s="108"/>
      <c r="N51" s="108"/>
      <c r="O51" s="108"/>
      <c r="Q51" s="122">
        <f t="shared" si="0"/>
        <v>0</v>
      </c>
      <c r="R51" s="123">
        <f t="shared" si="1"/>
        <v>0</v>
      </c>
    </row>
    <row r="52" spans="1:18" x14ac:dyDescent="0.25">
      <c r="A52" s="105"/>
      <c r="B52" s="105"/>
      <c r="C52" s="105"/>
      <c r="D52" s="105"/>
      <c r="E52" s="105"/>
      <c r="F52" s="106"/>
      <c r="H52" s="106"/>
      <c r="I52" s="107"/>
      <c r="K52" s="108"/>
      <c r="L52" s="108"/>
      <c r="M52" s="108"/>
      <c r="N52" s="108"/>
      <c r="O52" s="108"/>
      <c r="Q52" s="122">
        <f t="shared" si="0"/>
        <v>0</v>
      </c>
      <c r="R52" s="123">
        <f t="shared" si="1"/>
        <v>0</v>
      </c>
    </row>
    <row r="53" spans="1:18" x14ac:dyDescent="0.25">
      <c r="A53" s="105"/>
      <c r="B53" s="105"/>
      <c r="C53" s="105"/>
      <c r="D53" s="105"/>
      <c r="E53" s="105"/>
      <c r="F53" s="106"/>
      <c r="H53" s="106"/>
      <c r="I53" s="107"/>
      <c r="K53" s="108"/>
      <c r="L53" s="108"/>
      <c r="M53" s="108"/>
      <c r="N53" s="108"/>
      <c r="O53" s="108"/>
      <c r="Q53" s="122">
        <f t="shared" si="0"/>
        <v>0</v>
      </c>
      <c r="R53" s="123">
        <f t="shared" si="1"/>
        <v>0</v>
      </c>
    </row>
    <row r="54" spans="1:18" x14ac:dyDescent="0.25">
      <c r="A54" s="105"/>
      <c r="B54" s="105"/>
      <c r="C54" s="105"/>
      <c r="D54" s="105"/>
      <c r="E54" s="105"/>
      <c r="F54" s="106"/>
      <c r="H54" s="106"/>
      <c r="I54" s="107"/>
      <c r="K54" s="108"/>
      <c r="L54" s="108"/>
      <c r="M54" s="108"/>
      <c r="N54" s="108"/>
      <c r="O54" s="108"/>
      <c r="Q54" s="122">
        <f t="shared" si="0"/>
        <v>0</v>
      </c>
      <c r="R54" s="123">
        <f t="shared" si="1"/>
        <v>0</v>
      </c>
    </row>
    <row r="55" spans="1:18" x14ac:dyDescent="0.25">
      <c r="A55" s="105"/>
      <c r="B55" s="105"/>
      <c r="C55" s="105"/>
      <c r="D55" s="105"/>
      <c r="E55" s="105"/>
      <c r="F55" s="106"/>
      <c r="H55" s="106"/>
      <c r="I55" s="107"/>
      <c r="K55" s="108"/>
      <c r="L55" s="108"/>
      <c r="M55" s="108"/>
      <c r="N55" s="108"/>
      <c r="O55" s="108"/>
      <c r="Q55" s="122">
        <f t="shared" si="0"/>
        <v>0</v>
      </c>
      <c r="R55" s="123">
        <f t="shared" si="1"/>
        <v>0</v>
      </c>
    </row>
    <row r="56" spans="1:18" x14ac:dyDescent="0.25">
      <c r="A56" s="105"/>
      <c r="B56" s="105"/>
      <c r="C56" s="105"/>
      <c r="D56" s="105"/>
      <c r="E56" s="105"/>
      <c r="F56" s="106"/>
      <c r="H56" s="106"/>
      <c r="I56" s="107"/>
      <c r="K56" s="108"/>
      <c r="L56" s="108"/>
      <c r="M56" s="108"/>
      <c r="N56" s="108"/>
      <c r="O56" s="108"/>
      <c r="Q56" s="122">
        <f t="shared" si="0"/>
        <v>0</v>
      </c>
      <c r="R56" s="123">
        <f t="shared" si="1"/>
        <v>0</v>
      </c>
    </row>
    <row r="57" spans="1:18" x14ac:dyDescent="0.25">
      <c r="A57" s="105"/>
      <c r="B57" s="105"/>
      <c r="C57" s="105"/>
      <c r="D57" s="105"/>
      <c r="E57" s="105"/>
      <c r="F57" s="106"/>
      <c r="H57" s="106"/>
      <c r="I57" s="107"/>
      <c r="K57" s="108"/>
      <c r="L57" s="108"/>
      <c r="M57" s="108"/>
      <c r="N57" s="108"/>
      <c r="O57" s="108"/>
      <c r="Q57" s="122">
        <f t="shared" si="0"/>
        <v>0</v>
      </c>
      <c r="R57" s="123">
        <f t="shared" si="1"/>
        <v>0</v>
      </c>
    </row>
    <row r="58" spans="1:18" x14ac:dyDescent="0.25">
      <c r="A58" s="105"/>
      <c r="B58" s="105"/>
      <c r="C58" s="105"/>
      <c r="D58" s="105"/>
      <c r="E58" s="105"/>
      <c r="F58" s="106"/>
      <c r="H58" s="106"/>
      <c r="I58" s="107"/>
      <c r="K58" s="108"/>
      <c r="L58" s="108"/>
      <c r="M58" s="108"/>
      <c r="N58" s="108"/>
      <c r="O58" s="108"/>
      <c r="Q58" s="122">
        <f t="shared" si="0"/>
        <v>0</v>
      </c>
      <c r="R58" s="123">
        <f t="shared" si="1"/>
        <v>0</v>
      </c>
    </row>
    <row r="59" spans="1:18" x14ac:dyDescent="0.25">
      <c r="A59" s="105"/>
      <c r="B59" s="105"/>
      <c r="C59" s="105"/>
      <c r="D59" s="105"/>
      <c r="E59" s="105"/>
      <c r="F59" s="106"/>
      <c r="H59" s="106"/>
      <c r="I59" s="107"/>
      <c r="K59" s="108"/>
      <c r="L59" s="108"/>
      <c r="M59" s="108"/>
      <c r="N59" s="108"/>
      <c r="O59" s="108"/>
      <c r="Q59" s="122">
        <f t="shared" si="0"/>
        <v>0</v>
      </c>
      <c r="R59" s="123">
        <f t="shared" si="1"/>
        <v>0</v>
      </c>
    </row>
    <row r="60" spans="1:18" x14ac:dyDescent="0.25">
      <c r="A60" s="105"/>
      <c r="B60" s="105"/>
      <c r="C60" s="105"/>
      <c r="D60" s="105"/>
      <c r="E60" s="105"/>
      <c r="F60" s="106"/>
      <c r="H60" s="106"/>
      <c r="I60" s="107"/>
      <c r="K60" s="108"/>
      <c r="L60" s="108"/>
      <c r="M60" s="108"/>
      <c r="N60" s="108"/>
      <c r="O60" s="108"/>
      <c r="Q60" s="122">
        <f t="shared" si="0"/>
        <v>0</v>
      </c>
      <c r="R60" s="123">
        <f t="shared" si="1"/>
        <v>0</v>
      </c>
    </row>
    <row r="61" spans="1:18" x14ac:dyDescent="0.25">
      <c r="A61" s="105"/>
      <c r="B61" s="105"/>
      <c r="C61" s="105"/>
      <c r="D61" s="105"/>
      <c r="E61" s="105"/>
      <c r="F61" s="106"/>
      <c r="H61" s="106"/>
      <c r="I61" s="107"/>
      <c r="K61" s="108"/>
      <c r="L61" s="108"/>
      <c r="M61" s="108"/>
      <c r="N61" s="108"/>
      <c r="O61" s="108"/>
      <c r="Q61" s="122">
        <f t="shared" si="0"/>
        <v>0</v>
      </c>
      <c r="R61" s="123">
        <f t="shared" si="1"/>
        <v>0</v>
      </c>
    </row>
    <row r="62" spans="1:18" x14ac:dyDescent="0.25">
      <c r="A62" s="105"/>
      <c r="B62" s="105"/>
      <c r="C62" s="105"/>
      <c r="D62" s="105"/>
      <c r="E62" s="105"/>
      <c r="F62" s="106"/>
      <c r="H62" s="106"/>
      <c r="I62" s="107"/>
      <c r="K62" s="108"/>
      <c r="L62" s="108"/>
      <c r="M62" s="108"/>
      <c r="N62" s="108"/>
      <c r="O62" s="108"/>
      <c r="Q62" s="122">
        <f t="shared" si="0"/>
        <v>0</v>
      </c>
      <c r="R62" s="123">
        <f t="shared" si="1"/>
        <v>0</v>
      </c>
    </row>
    <row r="63" spans="1:18" x14ac:dyDescent="0.25">
      <c r="A63" s="105"/>
      <c r="B63" s="105"/>
      <c r="C63" s="105"/>
      <c r="D63" s="105"/>
      <c r="E63" s="105"/>
      <c r="F63" s="106"/>
      <c r="H63" s="106"/>
      <c r="I63" s="107"/>
      <c r="K63" s="108"/>
      <c r="L63" s="108"/>
      <c r="M63" s="108"/>
      <c r="N63" s="108"/>
      <c r="O63" s="108"/>
      <c r="Q63" s="122">
        <f t="shared" si="0"/>
        <v>0</v>
      </c>
      <c r="R63" s="123">
        <f t="shared" si="1"/>
        <v>0</v>
      </c>
    </row>
    <row r="64" spans="1:18" x14ac:dyDescent="0.25">
      <c r="A64" s="105"/>
      <c r="B64" s="105"/>
      <c r="C64" s="105"/>
      <c r="D64" s="105"/>
      <c r="E64" s="105"/>
      <c r="F64" s="106"/>
      <c r="H64" s="106"/>
      <c r="I64" s="107"/>
      <c r="K64" s="108"/>
      <c r="L64" s="108"/>
      <c r="M64" s="108"/>
      <c r="N64" s="108"/>
      <c r="O64" s="108"/>
      <c r="Q64" s="122">
        <f t="shared" si="0"/>
        <v>0</v>
      </c>
      <c r="R64" s="123">
        <f t="shared" si="1"/>
        <v>0</v>
      </c>
    </row>
    <row r="65" spans="1:18" x14ac:dyDescent="0.25">
      <c r="A65" s="105"/>
      <c r="B65" s="105"/>
      <c r="C65" s="105"/>
      <c r="D65" s="105"/>
      <c r="E65" s="105"/>
      <c r="F65" s="106"/>
      <c r="H65" s="106"/>
      <c r="I65" s="107"/>
      <c r="K65" s="108"/>
      <c r="L65" s="108"/>
      <c r="M65" s="108"/>
      <c r="N65" s="108"/>
      <c r="O65" s="108"/>
      <c r="Q65" s="122">
        <f t="shared" si="0"/>
        <v>0</v>
      </c>
      <c r="R65" s="123">
        <f t="shared" si="1"/>
        <v>0</v>
      </c>
    </row>
    <row r="66" spans="1:18" x14ac:dyDescent="0.25">
      <c r="A66" s="105"/>
      <c r="B66" s="105"/>
      <c r="C66" s="105"/>
      <c r="D66" s="105"/>
      <c r="E66" s="105"/>
      <c r="F66" s="106"/>
      <c r="H66" s="106"/>
      <c r="I66" s="107"/>
      <c r="K66" s="108"/>
      <c r="L66" s="108"/>
      <c r="M66" s="108"/>
      <c r="N66" s="108"/>
      <c r="O66" s="108"/>
      <c r="Q66" s="122">
        <f t="shared" si="0"/>
        <v>0</v>
      </c>
      <c r="R66" s="123">
        <f t="shared" si="1"/>
        <v>0</v>
      </c>
    </row>
    <row r="67" spans="1:18" x14ac:dyDescent="0.25">
      <c r="A67" s="105"/>
      <c r="B67" s="105"/>
      <c r="C67" s="105"/>
      <c r="D67" s="105"/>
      <c r="E67" s="105"/>
      <c r="F67" s="106"/>
      <c r="H67" s="106"/>
      <c r="I67" s="107"/>
      <c r="K67" s="108"/>
      <c r="L67" s="108"/>
      <c r="M67" s="108"/>
      <c r="N67" s="108"/>
      <c r="O67" s="108"/>
      <c r="Q67" s="122">
        <f t="shared" si="0"/>
        <v>0</v>
      </c>
      <c r="R67" s="123">
        <f t="shared" si="1"/>
        <v>0</v>
      </c>
    </row>
    <row r="68" spans="1:18" x14ac:dyDescent="0.25">
      <c r="A68" s="105"/>
      <c r="B68" s="105"/>
      <c r="C68" s="105"/>
      <c r="D68" s="105"/>
      <c r="E68" s="105"/>
      <c r="F68" s="106"/>
      <c r="H68" s="106"/>
      <c r="I68" s="107"/>
      <c r="K68" s="108"/>
      <c r="L68" s="108"/>
      <c r="M68" s="108"/>
      <c r="N68" s="108"/>
      <c r="O68" s="108"/>
      <c r="Q68" s="122">
        <f t="shared" si="0"/>
        <v>0</v>
      </c>
      <c r="R68" s="123">
        <f t="shared" si="1"/>
        <v>0</v>
      </c>
    </row>
    <row r="69" spans="1:18" x14ac:dyDescent="0.25">
      <c r="A69" s="105"/>
      <c r="B69" s="105"/>
      <c r="C69" s="105"/>
      <c r="D69" s="105"/>
      <c r="E69" s="105"/>
      <c r="F69" s="106"/>
      <c r="H69" s="106"/>
      <c r="I69" s="107"/>
      <c r="K69" s="108"/>
      <c r="L69" s="108"/>
      <c r="M69" s="108"/>
      <c r="N69" s="108"/>
      <c r="O69" s="108"/>
      <c r="Q69" s="122">
        <f t="shared" si="0"/>
        <v>0</v>
      </c>
      <c r="R69" s="123">
        <f t="shared" si="1"/>
        <v>0</v>
      </c>
    </row>
    <row r="70" spans="1:18" x14ac:dyDescent="0.25">
      <c r="A70" s="105"/>
      <c r="B70" s="105"/>
      <c r="C70" s="105"/>
      <c r="D70" s="105"/>
      <c r="E70" s="105"/>
      <c r="F70" s="106"/>
      <c r="H70" s="106"/>
      <c r="I70" s="107"/>
      <c r="K70" s="108"/>
      <c r="L70" s="108"/>
      <c r="M70" s="108"/>
      <c r="N70" s="108"/>
      <c r="O70" s="108"/>
      <c r="Q70" s="122">
        <f t="shared" si="0"/>
        <v>0</v>
      </c>
      <c r="R70" s="123">
        <f t="shared" si="1"/>
        <v>0</v>
      </c>
    </row>
    <row r="71" spans="1:18" x14ac:dyDescent="0.25">
      <c r="A71" s="105"/>
      <c r="B71" s="105"/>
      <c r="C71" s="105"/>
      <c r="D71" s="105"/>
      <c r="E71" s="105"/>
      <c r="F71" s="106"/>
      <c r="H71" s="106"/>
      <c r="I71" s="107"/>
      <c r="K71" s="108"/>
      <c r="L71" s="108"/>
      <c r="M71" s="108"/>
      <c r="N71" s="108"/>
      <c r="O71" s="108"/>
      <c r="Q71" s="122">
        <f t="shared" si="0"/>
        <v>0</v>
      </c>
      <c r="R71" s="123">
        <f t="shared" si="1"/>
        <v>0</v>
      </c>
    </row>
    <row r="72" spans="1:18" x14ac:dyDescent="0.25">
      <c r="A72" s="105"/>
      <c r="B72" s="105"/>
      <c r="C72" s="105"/>
      <c r="D72" s="105"/>
      <c r="E72" s="105"/>
      <c r="F72" s="106"/>
      <c r="H72" s="106"/>
      <c r="I72" s="107"/>
      <c r="K72" s="108"/>
      <c r="L72" s="108"/>
      <c r="M72" s="108"/>
      <c r="N72" s="108"/>
      <c r="O72" s="108"/>
      <c r="Q72" s="122">
        <f t="shared" si="0"/>
        <v>0</v>
      </c>
      <c r="R72" s="123">
        <f t="shared" si="1"/>
        <v>0</v>
      </c>
    </row>
    <row r="73" spans="1:18" x14ac:dyDescent="0.25">
      <c r="A73" s="105"/>
      <c r="B73" s="105"/>
      <c r="C73" s="105"/>
      <c r="D73" s="105"/>
      <c r="E73" s="105"/>
      <c r="F73" s="106"/>
      <c r="H73" s="106"/>
      <c r="I73" s="107"/>
      <c r="K73" s="108"/>
      <c r="L73" s="108"/>
      <c r="M73" s="108"/>
      <c r="N73" s="108"/>
      <c r="O73" s="108"/>
      <c r="Q73" s="122">
        <f t="shared" si="0"/>
        <v>0</v>
      </c>
      <c r="R73" s="123">
        <f t="shared" si="1"/>
        <v>0</v>
      </c>
    </row>
    <row r="74" spans="1:18" x14ac:dyDescent="0.25">
      <c r="A74" s="105"/>
      <c r="B74" s="105"/>
      <c r="C74" s="105"/>
      <c r="D74" s="105"/>
      <c r="E74" s="105"/>
      <c r="F74" s="106"/>
      <c r="H74" s="106"/>
      <c r="I74" s="107"/>
      <c r="K74" s="108"/>
      <c r="L74" s="108"/>
      <c r="M74" s="108"/>
      <c r="N74" s="108"/>
      <c r="O74" s="108"/>
      <c r="Q74" s="122">
        <f t="shared" si="0"/>
        <v>0</v>
      </c>
      <c r="R74" s="123">
        <f t="shared" si="1"/>
        <v>0</v>
      </c>
    </row>
    <row r="75" spans="1:18" x14ac:dyDescent="0.25">
      <c r="A75" s="105"/>
      <c r="B75" s="105"/>
      <c r="C75" s="105"/>
      <c r="D75" s="105"/>
      <c r="E75" s="105"/>
      <c r="F75" s="106"/>
      <c r="H75" s="106"/>
      <c r="I75" s="107"/>
      <c r="K75" s="108"/>
      <c r="L75" s="108"/>
      <c r="M75" s="108"/>
      <c r="N75" s="108"/>
      <c r="O75" s="108"/>
      <c r="Q75" s="122">
        <f t="shared" si="0"/>
        <v>0</v>
      </c>
      <c r="R75" s="123">
        <f t="shared" si="1"/>
        <v>0</v>
      </c>
    </row>
    <row r="76" spans="1:18" x14ac:dyDescent="0.25">
      <c r="A76" s="105"/>
      <c r="B76" s="105"/>
      <c r="C76" s="105"/>
      <c r="D76" s="105"/>
      <c r="E76" s="105"/>
      <c r="F76" s="106"/>
      <c r="H76" s="106"/>
      <c r="I76" s="107"/>
      <c r="K76" s="108"/>
      <c r="L76" s="108"/>
      <c r="M76" s="108"/>
      <c r="N76" s="108"/>
      <c r="O76" s="108"/>
      <c r="Q76" s="122">
        <f t="shared" ref="Q76:Q110" si="2">SUM(K76:O76)</f>
        <v>0</v>
      </c>
      <c r="R76" s="123">
        <f t="shared" ref="R76:R110" si="3">SUM(H76:I76)</f>
        <v>0</v>
      </c>
    </row>
    <row r="77" spans="1:18" x14ac:dyDescent="0.25">
      <c r="A77" s="105"/>
      <c r="B77" s="105"/>
      <c r="C77" s="105"/>
      <c r="D77" s="105"/>
      <c r="E77" s="105"/>
      <c r="F77" s="106"/>
      <c r="H77" s="106"/>
      <c r="I77" s="107"/>
      <c r="K77" s="108"/>
      <c r="L77" s="108"/>
      <c r="M77" s="108"/>
      <c r="N77" s="108"/>
      <c r="O77" s="108"/>
      <c r="Q77" s="122">
        <f t="shared" si="2"/>
        <v>0</v>
      </c>
      <c r="R77" s="123">
        <f t="shared" si="3"/>
        <v>0</v>
      </c>
    </row>
    <row r="78" spans="1:18" x14ac:dyDescent="0.25">
      <c r="A78" s="105"/>
      <c r="B78" s="105"/>
      <c r="C78" s="105"/>
      <c r="D78" s="105"/>
      <c r="E78" s="105"/>
      <c r="F78" s="106"/>
      <c r="H78" s="106"/>
      <c r="I78" s="107"/>
      <c r="K78" s="108"/>
      <c r="L78" s="108"/>
      <c r="M78" s="108"/>
      <c r="N78" s="108"/>
      <c r="O78" s="108"/>
      <c r="Q78" s="122">
        <f t="shared" si="2"/>
        <v>0</v>
      </c>
      <c r="R78" s="123">
        <f t="shared" si="3"/>
        <v>0</v>
      </c>
    </row>
    <row r="79" spans="1:18" x14ac:dyDescent="0.25">
      <c r="A79" s="105"/>
      <c r="B79" s="105"/>
      <c r="C79" s="105"/>
      <c r="D79" s="105"/>
      <c r="E79" s="105"/>
      <c r="F79" s="106"/>
      <c r="H79" s="106"/>
      <c r="I79" s="107"/>
      <c r="K79" s="108"/>
      <c r="L79" s="108"/>
      <c r="M79" s="108"/>
      <c r="N79" s="108"/>
      <c r="O79" s="108"/>
      <c r="Q79" s="122">
        <f t="shared" si="2"/>
        <v>0</v>
      </c>
      <c r="R79" s="123">
        <f t="shared" si="3"/>
        <v>0</v>
      </c>
    </row>
    <row r="80" spans="1:18" x14ac:dyDescent="0.25">
      <c r="A80" s="105"/>
      <c r="B80" s="105"/>
      <c r="C80" s="105"/>
      <c r="D80" s="105"/>
      <c r="E80" s="105"/>
      <c r="F80" s="106"/>
      <c r="H80" s="106"/>
      <c r="I80" s="107"/>
      <c r="K80" s="108"/>
      <c r="L80" s="108"/>
      <c r="M80" s="108"/>
      <c r="N80" s="108"/>
      <c r="O80" s="108"/>
      <c r="Q80" s="122">
        <f t="shared" si="2"/>
        <v>0</v>
      </c>
      <c r="R80" s="123">
        <f t="shared" si="3"/>
        <v>0</v>
      </c>
    </row>
    <row r="81" spans="1:18" x14ac:dyDescent="0.25">
      <c r="A81" s="105"/>
      <c r="B81" s="105"/>
      <c r="C81" s="105"/>
      <c r="D81" s="105"/>
      <c r="E81" s="105"/>
      <c r="F81" s="106"/>
      <c r="H81" s="106"/>
      <c r="I81" s="107"/>
      <c r="K81" s="108"/>
      <c r="L81" s="108"/>
      <c r="M81" s="108"/>
      <c r="N81" s="108"/>
      <c r="O81" s="108"/>
      <c r="Q81" s="122">
        <f t="shared" si="2"/>
        <v>0</v>
      </c>
      <c r="R81" s="123">
        <f t="shared" si="3"/>
        <v>0</v>
      </c>
    </row>
    <row r="82" spans="1:18" x14ac:dyDescent="0.25">
      <c r="A82" s="105"/>
      <c r="B82" s="105"/>
      <c r="C82" s="105"/>
      <c r="D82" s="105"/>
      <c r="E82" s="105"/>
      <c r="F82" s="106"/>
      <c r="H82" s="106"/>
      <c r="I82" s="107"/>
      <c r="K82" s="108"/>
      <c r="L82" s="108"/>
      <c r="M82" s="108"/>
      <c r="N82" s="108"/>
      <c r="O82" s="108"/>
      <c r="Q82" s="122">
        <f t="shared" si="2"/>
        <v>0</v>
      </c>
      <c r="R82" s="123">
        <f t="shared" si="3"/>
        <v>0</v>
      </c>
    </row>
    <row r="83" spans="1:18" x14ac:dyDescent="0.25">
      <c r="A83" s="105"/>
      <c r="B83" s="105"/>
      <c r="C83" s="105"/>
      <c r="D83" s="105"/>
      <c r="E83" s="105"/>
      <c r="F83" s="106"/>
      <c r="H83" s="106"/>
      <c r="I83" s="107"/>
      <c r="K83" s="108"/>
      <c r="L83" s="108"/>
      <c r="M83" s="108"/>
      <c r="N83" s="108"/>
      <c r="O83" s="108"/>
      <c r="Q83" s="122">
        <f t="shared" si="2"/>
        <v>0</v>
      </c>
      <c r="R83" s="123">
        <f t="shared" si="3"/>
        <v>0</v>
      </c>
    </row>
    <row r="84" spans="1:18" x14ac:dyDescent="0.25">
      <c r="A84" s="105"/>
      <c r="B84" s="105"/>
      <c r="C84" s="105"/>
      <c r="D84" s="105"/>
      <c r="E84" s="105"/>
      <c r="F84" s="106"/>
      <c r="H84" s="106"/>
      <c r="I84" s="107"/>
      <c r="K84" s="108"/>
      <c r="L84" s="108"/>
      <c r="M84" s="108"/>
      <c r="N84" s="108"/>
      <c r="O84" s="108"/>
      <c r="Q84" s="122">
        <f t="shared" si="2"/>
        <v>0</v>
      </c>
      <c r="R84" s="123">
        <f t="shared" si="3"/>
        <v>0</v>
      </c>
    </row>
    <row r="85" spans="1:18" x14ac:dyDescent="0.25">
      <c r="A85" s="105"/>
      <c r="B85" s="105"/>
      <c r="C85" s="105"/>
      <c r="D85" s="105"/>
      <c r="E85" s="105"/>
      <c r="F85" s="106"/>
      <c r="H85" s="106"/>
      <c r="I85" s="107"/>
      <c r="K85" s="108"/>
      <c r="L85" s="108"/>
      <c r="M85" s="108"/>
      <c r="N85" s="108"/>
      <c r="O85" s="108"/>
      <c r="Q85" s="122">
        <f t="shared" si="2"/>
        <v>0</v>
      </c>
      <c r="R85" s="123">
        <f t="shared" si="3"/>
        <v>0</v>
      </c>
    </row>
    <row r="86" spans="1:18" x14ac:dyDescent="0.25">
      <c r="A86" s="105"/>
      <c r="B86" s="105"/>
      <c r="C86" s="105"/>
      <c r="D86" s="105"/>
      <c r="E86" s="105"/>
      <c r="F86" s="106"/>
      <c r="H86" s="106"/>
      <c r="I86" s="107"/>
      <c r="K86" s="108"/>
      <c r="L86" s="108"/>
      <c r="M86" s="108"/>
      <c r="N86" s="108"/>
      <c r="O86" s="108"/>
      <c r="Q86" s="122">
        <f t="shared" si="2"/>
        <v>0</v>
      </c>
      <c r="R86" s="123">
        <f t="shared" si="3"/>
        <v>0</v>
      </c>
    </row>
    <row r="87" spans="1:18" x14ac:dyDescent="0.25">
      <c r="A87" s="105"/>
      <c r="B87" s="105"/>
      <c r="C87" s="105"/>
      <c r="D87" s="105"/>
      <c r="E87" s="105"/>
      <c r="F87" s="106"/>
      <c r="H87" s="106"/>
      <c r="I87" s="107"/>
      <c r="K87" s="108"/>
      <c r="L87" s="108"/>
      <c r="M87" s="108"/>
      <c r="N87" s="108"/>
      <c r="O87" s="108"/>
      <c r="Q87" s="122">
        <f t="shared" si="2"/>
        <v>0</v>
      </c>
      <c r="R87" s="123">
        <f t="shared" si="3"/>
        <v>0</v>
      </c>
    </row>
    <row r="88" spans="1:18" x14ac:dyDescent="0.25">
      <c r="A88" s="105"/>
      <c r="B88" s="105"/>
      <c r="C88" s="105"/>
      <c r="D88" s="105"/>
      <c r="E88" s="105"/>
      <c r="F88" s="106"/>
      <c r="H88" s="106"/>
      <c r="I88" s="107"/>
      <c r="K88" s="108"/>
      <c r="L88" s="108"/>
      <c r="M88" s="108"/>
      <c r="N88" s="108"/>
      <c r="O88" s="108"/>
      <c r="Q88" s="122">
        <f t="shared" si="2"/>
        <v>0</v>
      </c>
      <c r="R88" s="123">
        <f t="shared" si="3"/>
        <v>0</v>
      </c>
    </row>
    <row r="89" spans="1:18" x14ac:dyDescent="0.25">
      <c r="A89" s="105"/>
      <c r="B89" s="105"/>
      <c r="C89" s="105"/>
      <c r="D89" s="105"/>
      <c r="E89" s="105"/>
      <c r="F89" s="106"/>
      <c r="H89" s="106"/>
      <c r="I89" s="107"/>
      <c r="K89" s="108"/>
      <c r="L89" s="108"/>
      <c r="M89" s="108"/>
      <c r="N89" s="108"/>
      <c r="O89" s="108"/>
      <c r="Q89" s="122">
        <f t="shared" si="2"/>
        <v>0</v>
      </c>
      <c r="R89" s="123">
        <f t="shared" si="3"/>
        <v>0</v>
      </c>
    </row>
    <row r="90" spans="1:18" x14ac:dyDescent="0.25">
      <c r="A90" s="105"/>
      <c r="B90" s="105"/>
      <c r="C90" s="105"/>
      <c r="D90" s="105"/>
      <c r="E90" s="105"/>
      <c r="F90" s="106"/>
      <c r="H90" s="106"/>
      <c r="I90" s="107"/>
      <c r="K90" s="108"/>
      <c r="L90" s="108"/>
      <c r="M90" s="108"/>
      <c r="N90" s="108"/>
      <c r="O90" s="108"/>
      <c r="Q90" s="122">
        <f t="shared" si="2"/>
        <v>0</v>
      </c>
      <c r="R90" s="123">
        <f t="shared" si="3"/>
        <v>0</v>
      </c>
    </row>
    <row r="91" spans="1:18" x14ac:dyDescent="0.25">
      <c r="A91" s="105"/>
      <c r="B91" s="105"/>
      <c r="C91" s="105"/>
      <c r="D91" s="105"/>
      <c r="E91" s="105"/>
      <c r="F91" s="106"/>
      <c r="H91" s="106"/>
      <c r="I91" s="107"/>
      <c r="K91" s="108"/>
      <c r="L91" s="108"/>
      <c r="M91" s="108"/>
      <c r="N91" s="108"/>
      <c r="O91" s="108"/>
      <c r="Q91" s="122">
        <f t="shared" si="2"/>
        <v>0</v>
      </c>
      <c r="R91" s="123">
        <f t="shared" si="3"/>
        <v>0</v>
      </c>
    </row>
    <row r="92" spans="1:18" x14ac:dyDescent="0.25">
      <c r="A92" s="105"/>
      <c r="B92" s="105"/>
      <c r="C92" s="105"/>
      <c r="D92" s="105"/>
      <c r="E92" s="105"/>
      <c r="F92" s="106"/>
      <c r="H92" s="106"/>
      <c r="I92" s="107"/>
      <c r="K92" s="108"/>
      <c r="L92" s="108"/>
      <c r="M92" s="108"/>
      <c r="N92" s="108"/>
      <c r="O92" s="108"/>
      <c r="Q92" s="122">
        <f t="shared" si="2"/>
        <v>0</v>
      </c>
      <c r="R92" s="123">
        <f t="shared" si="3"/>
        <v>0</v>
      </c>
    </row>
    <row r="93" spans="1:18" x14ac:dyDescent="0.25">
      <c r="A93" s="105"/>
      <c r="B93" s="105"/>
      <c r="C93" s="105"/>
      <c r="D93" s="105"/>
      <c r="E93" s="105"/>
      <c r="F93" s="106"/>
      <c r="H93" s="106"/>
      <c r="I93" s="107"/>
      <c r="K93" s="108"/>
      <c r="L93" s="108"/>
      <c r="M93" s="108"/>
      <c r="N93" s="108"/>
      <c r="O93" s="108"/>
      <c r="Q93" s="122">
        <f t="shared" si="2"/>
        <v>0</v>
      </c>
      <c r="R93" s="123">
        <f t="shared" si="3"/>
        <v>0</v>
      </c>
    </row>
    <row r="94" spans="1:18" x14ac:dyDescent="0.25">
      <c r="A94" s="105"/>
      <c r="B94" s="105"/>
      <c r="C94" s="105"/>
      <c r="D94" s="105"/>
      <c r="E94" s="105"/>
      <c r="F94" s="106"/>
      <c r="H94" s="106"/>
      <c r="I94" s="107"/>
      <c r="K94" s="108"/>
      <c r="L94" s="108"/>
      <c r="M94" s="108"/>
      <c r="N94" s="108"/>
      <c r="O94" s="108"/>
      <c r="Q94" s="122">
        <f t="shared" si="2"/>
        <v>0</v>
      </c>
      <c r="R94" s="123">
        <f t="shared" si="3"/>
        <v>0</v>
      </c>
    </row>
    <row r="95" spans="1:18" x14ac:dyDescent="0.25">
      <c r="A95" s="105"/>
      <c r="B95" s="105"/>
      <c r="C95" s="105"/>
      <c r="D95" s="105"/>
      <c r="E95" s="105"/>
      <c r="F95" s="106"/>
      <c r="H95" s="106"/>
      <c r="I95" s="107"/>
      <c r="K95" s="108"/>
      <c r="L95" s="108"/>
      <c r="M95" s="108"/>
      <c r="N95" s="108"/>
      <c r="O95" s="108"/>
      <c r="Q95" s="122">
        <f t="shared" si="2"/>
        <v>0</v>
      </c>
      <c r="R95" s="123">
        <f t="shared" si="3"/>
        <v>0</v>
      </c>
    </row>
    <row r="96" spans="1:18" x14ac:dyDescent="0.25">
      <c r="A96" s="105"/>
      <c r="B96" s="105"/>
      <c r="C96" s="105"/>
      <c r="D96" s="105"/>
      <c r="E96" s="105"/>
      <c r="F96" s="106"/>
      <c r="H96" s="106"/>
      <c r="I96" s="107"/>
      <c r="K96" s="108"/>
      <c r="L96" s="108"/>
      <c r="M96" s="108"/>
      <c r="N96" s="108"/>
      <c r="O96" s="108"/>
      <c r="Q96" s="122">
        <f t="shared" si="2"/>
        <v>0</v>
      </c>
      <c r="R96" s="123">
        <f t="shared" si="3"/>
        <v>0</v>
      </c>
    </row>
    <row r="97" spans="1:18" x14ac:dyDescent="0.25">
      <c r="A97" s="105"/>
      <c r="B97" s="105"/>
      <c r="C97" s="105"/>
      <c r="D97" s="105"/>
      <c r="E97" s="105"/>
      <c r="F97" s="106"/>
      <c r="H97" s="106"/>
      <c r="I97" s="107"/>
      <c r="K97" s="108"/>
      <c r="L97" s="108"/>
      <c r="M97" s="108"/>
      <c r="N97" s="108"/>
      <c r="O97" s="108"/>
      <c r="Q97" s="122">
        <f t="shared" si="2"/>
        <v>0</v>
      </c>
      <c r="R97" s="123">
        <f t="shared" si="3"/>
        <v>0</v>
      </c>
    </row>
    <row r="98" spans="1:18" x14ac:dyDescent="0.25">
      <c r="A98" s="105"/>
      <c r="B98" s="105"/>
      <c r="C98" s="105"/>
      <c r="D98" s="105"/>
      <c r="E98" s="105"/>
      <c r="F98" s="106"/>
      <c r="H98" s="106"/>
      <c r="I98" s="107"/>
      <c r="K98" s="108"/>
      <c r="L98" s="108"/>
      <c r="M98" s="108"/>
      <c r="N98" s="108"/>
      <c r="O98" s="108"/>
      <c r="Q98" s="122">
        <f t="shared" si="2"/>
        <v>0</v>
      </c>
      <c r="R98" s="123">
        <f t="shared" si="3"/>
        <v>0</v>
      </c>
    </row>
    <row r="99" spans="1:18" x14ac:dyDescent="0.25">
      <c r="A99" s="105"/>
      <c r="B99" s="105"/>
      <c r="C99" s="105"/>
      <c r="D99" s="105"/>
      <c r="E99" s="105"/>
      <c r="F99" s="106"/>
      <c r="H99" s="106"/>
      <c r="I99" s="107"/>
      <c r="K99" s="108"/>
      <c r="L99" s="108"/>
      <c r="M99" s="108"/>
      <c r="N99" s="108"/>
      <c r="O99" s="108"/>
      <c r="Q99" s="122">
        <f t="shared" si="2"/>
        <v>0</v>
      </c>
      <c r="R99" s="123">
        <f t="shared" si="3"/>
        <v>0</v>
      </c>
    </row>
    <row r="100" spans="1:18" x14ac:dyDescent="0.25">
      <c r="A100" s="105"/>
      <c r="B100" s="105"/>
      <c r="C100" s="105"/>
      <c r="D100" s="105"/>
      <c r="E100" s="105"/>
      <c r="F100" s="106"/>
      <c r="H100" s="106"/>
      <c r="I100" s="107"/>
      <c r="K100" s="108"/>
      <c r="L100" s="108"/>
      <c r="M100" s="108"/>
      <c r="N100" s="108"/>
      <c r="O100" s="108"/>
      <c r="Q100" s="122">
        <f t="shared" si="2"/>
        <v>0</v>
      </c>
      <c r="R100" s="123">
        <f t="shared" si="3"/>
        <v>0</v>
      </c>
    </row>
    <row r="101" spans="1:18" x14ac:dyDescent="0.25">
      <c r="A101" s="105"/>
      <c r="B101" s="105"/>
      <c r="C101" s="105"/>
      <c r="D101" s="105"/>
      <c r="E101" s="105"/>
      <c r="F101" s="106"/>
      <c r="H101" s="106"/>
      <c r="I101" s="107"/>
      <c r="K101" s="108"/>
      <c r="L101" s="108"/>
      <c r="M101" s="108"/>
      <c r="N101" s="108"/>
      <c r="O101" s="108"/>
      <c r="Q101" s="122">
        <f t="shared" si="2"/>
        <v>0</v>
      </c>
      <c r="R101" s="123">
        <f t="shared" si="3"/>
        <v>0</v>
      </c>
    </row>
    <row r="102" spans="1:18" x14ac:dyDescent="0.25">
      <c r="A102" s="105"/>
      <c r="B102" s="105"/>
      <c r="C102" s="105"/>
      <c r="D102" s="105"/>
      <c r="E102" s="105"/>
      <c r="F102" s="106"/>
      <c r="H102" s="106"/>
      <c r="I102" s="107"/>
      <c r="K102" s="108"/>
      <c r="L102" s="108"/>
      <c r="M102" s="108"/>
      <c r="N102" s="108"/>
      <c r="O102" s="108"/>
      <c r="Q102" s="122">
        <f t="shared" si="2"/>
        <v>0</v>
      </c>
      <c r="R102" s="123">
        <f t="shared" si="3"/>
        <v>0</v>
      </c>
    </row>
    <row r="103" spans="1:18" x14ac:dyDescent="0.25">
      <c r="A103" s="105"/>
      <c r="B103" s="105"/>
      <c r="C103" s="105"/>
      <c r="D103" s="105"/>
      <c r="E103" s="105"/>
      <c r="F103" s="106"/>
      <c r="H103" s="106"/>
      <c r="I103" s="107"/>
      <c r="K103" s="108"/>
      <c r="L103" s="108"/>
      <c r="M103" s="108"/>
      <c r="N103" s="108"/>
      <c r="O103" s="108"/>
      <c r="Q103" s="122">
        <f t="shared" si="2"/>
        <v>0</v>
      </c>
      <c r="R103" s="123">
        <f t="shared" si="3"/>
        <v>0</v>
      </c>
    </row>
    <row r="104" spans="1:18" x14ac:dyDescent="0.25">
      <c r="A104" s="105"/>
      <c r="B104" s="105"/>
      <c r="C104" s="105"/>
      <c r="D104" s="105"/>
      <c r="E104" s="105"/>
      <c r="F104" s="106"/>
      <c r="H104" s="106"/>
      <c r="I104" s="107"/>
      <c r="K104" s="108"/>
      <c r="L104" s="108"/>
      <c r="M104" s="108"/>
      <c r="N104" s="108"/>
      <c r="O104" s="108"/>
      <c r="Q104" s="122">
        <f t="shared" si="2"/>
        <v>0</v>
      </c>
      <c r="R104" s="123">
        <f t="shared" si="3"/>
        <v>0</v>
      </c>
    </row>
    <row r="105" spans="1:18" x14ac:dyDescent="0.25">
      <c r="A105" s="105"/>
      <c r="B105" s="105"/>
      <c r="C105" s="105"/>
      <c r="D105" s="105"/>
      <c r="E105" s="105"/>
      <c r="F105" s="106"/>
      <c r="H105" s="106"/>
      <c r="I105" s="107"/>
      <c r="K105" s="108"/>
      <c r="L105" s="108"/>
      <c r="M105" s="108"/>
      <c r="N105" s="108"/>
      <c r="O105" s="108"/>
      <c r="Q105" s="122">
        <f t="shared" si="2"/>
        <v>0</v>
      </c>
      <c r="R105" s="123">
        <f t="shared" si="3"/>
        <v>0</v>
      </c>
    </row>
    <row r="106" spans="1:18" x14ac:dyDescent="0.25">
      <c r="A106" s="105"/>
      <c r="B106" s="105"/>
      <c r="C106" s="105"/>
      <c r="D106" s="105"/>
      <c r="E106" s="105"/>
      <c r="F106" s="106"/>
      <c r="H106" s="106"/>
      <c r="I106" s="107"/>
      <c r="K106" s="108"/>
      <c r="L106" s="108"/>
      <c r="M106" s="108"/>
      <c r="N106" s="108"/>
      <c r="O106" s="108"/>
      <c r="Q106" s="122">
        <f t="shared" si="2"/>
        <v>0</v>
      </c>
      <c r="R106" s="123">
        <f t="shared" si="3"/>
        <v>0</v>
      </c>
    </row>
    <row r="107" spans="1:18" x14ac:dyDescent="0.25">
      <c r="A107" s="105"/>
      <c r="B107" s="105"/>
      <c r="C107" s="105"/>
      <c r="D107" s="105"/>
      <c r="E107" s="105"/>
      <c r="F107" s="106"/>
      <c r="H107" s="106"/>
      <c r="I107" s="107"/>
      <c r="K107" s="108"/>
      <c r="L107" s="108"/>
      <c r="M107" s="108"/>
      <c r="N107" s="108"/>
      <c r="O107" s="108"/>
      <c r="Q107" s="122">
        <f t="shared" si="2"/>
        <v>0</v>
      </c>
      <c r="R107" s="123">
        <f t="shared" si="3"/>
        <v>0</v>
      </c>
    </row>
    <row r="108" spans="1:18" x14ac:dyDescent="0.25">
      <c r="A108" s="105"/>
      <c r="B108" s="105"/>
      <c r="C108" s="105"/>
      <c r="D108" s="105"/>
      <c r="E108" s="105"/>
      <c r="F108" s="106"/>
      <c r="H108" s="106"/>
      <c r="I108" s="107"/>
      <c r="K108" s="108"/>
      <c r="L108" s="108"/>
      <c r="M108" s="108"/>
      <c r="N108" s="108"/>
      <c r="O108" s="108"/>
      <c r="Q108" s="122">
        <f t="shared" si="2"/>
        <v>0</v>
      </c>
      <c r="R108" s="123">
        <f t="shared" si="3"/>
        <v>0</v>
      </c>
    </row>
    <row r="109" spans="1:18" x14ac:dyDescent="0.25">
      <c r="A109" s="105"/>
      <c r="B109" s="105"/>
      <c r="C109" s="105"/>
      <c r="D109" s="105"/>
      <c r="E109" s="105"/>
      <c r="F109" s="106"/>
      <c r="H109" s="106"/>
      <c r="I109" s="107"/>
      <c r="K109" s="108"/>
      <c r="L109" s="108"/>
      <c r="M109" s="108"/>
      <c r="N109" s="108"/>
      <c r="O109" s="108"/>
      <c r="Q109" s="122">
        <f t="shared" si="2"/>
        <v>0</v>
      </c>
      <c r="R109" s="123">
        <f t="shared" si="3"/>
        <v>0</v>
      </c>
    </row>
    <row r="110" spans="1:18" x14ac:dyDescent="0.25">
      <c r="A110" s="105"/>
      <c r="B110" s="105"/>
      <c r="C110" s="105"/>
      <c r="D110" s="105"/>
      <c r="E110" s="105"/>
      <c r="F110" s="106"/>
      <c r="H110" s="106"/>
      <c r="I110" s="107"/>
      <c r="K110" s="108"/>
      <c r="L110" s="108"/>
      <c r="M110" s="108"/>
      <c r="N110" s="108"/>
      <c r="O110" s="108"/>
      <c r="Q110" s="122">
        <f t="shared" si="2"/>
        <v>0</v>
      </c>
      <c r="R110" s="123">
        <f t="shared" si="3"/>
        <v>0</v>
      </c>
    </row>
    <row r="111" spans="1:18" x14ac:dyDescent="0.25">
      <c r="A111" s="105"/>
      <c r="B111" s="105"/>
      <c r="C111" s="105"/>
      <c r="D111" s="105"/>
      <c r="E111" s="105"/>
      <c r="F111" s="106"/>
      <c r="H111" s="106"/>
      <c r="I111" s="107"/>
      <c r="K111" s="108"/>
      <c r="L111" s="108"/>
      <c r="M111" s="108"/>
      <c r="N111" s="108"/>
      <c r="O111" s="108"/>
      <c r="Q111" s="122">
        <f t="shared" ref="Q111:Q174" si="4">SUM(K111:O111)</f>
        <v>0</v>
      </c>
      <c r="R111" s="123">
        <f t="shared" ref="R111:R174" si="5">SUM(H111:I111)</f>
        <v>0</v>
      </c>
    </row>
    <row r="112" spans="1:18" x14ac:dyDescent="0.25">
      <c r="A112" s="105"/>
      <c r="B112" s="105"/>
      <c r="C112" s="105"/>
      <c r="D112" s="105"/>
      <c r="E112" s="105"/>
      <c r="F112" s="106"/>
      <c r="H112" s="106"/>
      <c r="I112" s="107"/>
      <c r="K112" s="108"/>
      <c r="L112" s="108"/>
      <c r="M112" s="108"/>
      <c r="N112" s="108"/>
      <c r="O112" s="108"/>
      <c r="Q112" s="122">
        <f t="shared" si="4"/>
        <v>0</v>
      </c>
      <c r="R112" s="123">
        <f t="shared" si="5"/>
        <v>0</v>
      </c>
    </row>
    <row r="113" spans="1:18" x14ac:dyDescent="0.25">
      <c r="A113" s="105"/>
      <c r="B113" s="105"/>
      <c r="C113" s="105"/>
      <c r="D113" s="105"/>
      <c r="E113" s="105"/>
      <c r="F113" s="106"/>
      <c r="H113" s="106"/>
      <c r="I113" s="107"/>
      <c r="K113" s="108"/>
      <c r="L113" s="108"/>
      <c r="M113" s="108"/>
      <c r="N113" s="108"/>
      <c r="O113" s="108"/>
      <c r="Q113" s="122">
        <f t="shared" si="4"/>
        <v>0</v>
      </c>
      <c r="R113" s="123">
        <f t="shared" si="5"/>
        <v>0</v>
      </c>
    </row>
    <row r="114" spans="1:18" x14ac:dyDescent="0.25">
      <c r="A114" s="105"/>
      <c r="B114" s="105"/>
      <c r="C114" s="105"/>
      <c r="D114" s="105"/>
      <c r="E114" s="105"/>
      <c r="F114" s="106"/>
      <c r="H114" s="106"/>
      <c r="I114" s="107"/>
      <c r="K114" s="108"/>
      <c r="L114" s="108"/>
      <c r="M114" s="108"/>
      <c r="N114" s="108"/>
      <c r="O114" s="108"/>
      <c r="Q114" s="122">
        <f t="shared" si="4"/>
        <v>0</v>
      </c>
      <c r="R114" s="123">
        <f t="shared" si="5"/>
        <v>0</v>
      </c>
    </row>
    <row r="115" spans="1:18" x14ac:dyDescent="0.25">
      <c r="A115" s="105"/>
      <c r="B115" s="105"/>
      <c r="C115" s="105"/>
      <c r="D115" s="105"/>
      <c r="E115" s="105"/>
      <c r="F115" s="106"/>
      <c r="H115" s="106"/>
      <c r="I115" s="107"/>
      <c r="K115" s="108"/>
      <c r="L115" s="108"/>
      <c r="M115" s="108"/>
      <c r="N115" s="108"/>
      <c r="O115" s="108"/>
      <c r="Q115" s="122">
        <f t="shared" si="4"/>
        <v>0</v>
      </c>
      <c r="R115" s="123">
        <f t="shared" si="5"/>
        <v>0</v>
      </c>
    </row>
    <row r="116" spans="1:18" x14ac:dyDescent="0.25">
      <c r="A116" s="105"/>
      <c r="B116" s="105"/>
      <c r="C116" s="105"/>
      <c r="D116" s="105"/>
      <c r="E116" s="105"/>
      <c r="F116" s="106"/>
      <c r="H116" s="106"/>
      <c r="I116" s="107"/>
      <c r="K116" s="108"/>
      <c r="L116" s="108"/>
      <c r="M116" s="108"/>
      <c r="N116" s="108"/>
      <c r="O116" s="108"/>
      <c r="Q116" s="122">
        <f t="shared" si="4"/>
        <v>0</v>
      </c>
      <c r="R116" s="123">
        <f t="shared" si="5"/>
        <v>0</v>
      </c>
    </row>
    <row r="117" spans="1:18" x14ac:dyDescent="0.25">
      <c r="A117" s="105"/>
      <c r="B117" s="105"/>
      <c r="C117" s="105"/>
      <c r="D117" s="105"/>
      <c r="E117" s="105"/>
      <c r="F117" s="106"/>
      <c r="H117" s="106"/>
      <c r="I117" s="107"/>
      <c r="K117" s="108"/>
      <c r="L117" s="108"/>
      <c r="M117" s="108"/>
      <c r="N117" s="108"/>
      <c r="O117" s="108"/>
      <c r="Q117" s="122">
        <f t="shared" si="4"/>
        <v>0</v>
      </c>
      <c r="R117" s="123">
        <f t="shared" si="5"/>
        <v>0</v>
      </c>
    </row>
    <row r="118" spans="1:18" x14ac:dyDescent="0.25">
      <c r="A118" s="105"/>
      <c r="B118" s="105"/>
      <c r="C118" s="105"/>
      <c r="D118" s="105"/>
      <c r="E118" s="105"/>
      <c r="F118" s="106"/>
      <c r="H118" s="106"/>
      <c r="I118" s="107"/>
      <c r="K118" s="108"/>
      <c r="L118" s="108"/>
      <c r="M118" s="108"/>
      <c r="N118" s="108"/>
      <c r="O118" s="108"/>
      <c r="Q118" s="122">
        <f t="shared" si="4"/>
        <v>0</v>
      </c>
      <c r="R118" s="123">
        <f t="shared" si="5"/>
        <v>0</v>
      </c>
    </row>
    <row r="119" spans="1:18" x14ac:dyDescent="0.25">
      <c r="A119" s="105"/>
      <c r="B119" s="105"/>
      <c r="C119" s="105"/>
      <c r="D119" s="105"/>
      <c r="E119" s="105"/>
      <c r="F119" s="106"/>
      <c r="H119" s="106"/>
      <c r="I119" s="107"/>
      <c r="K119" s="108"/>
      <c r="L119" s="108"/>
      <c r="M119" s="108"/>
      <c r="N119" s="108"/>
      <c r="O119" s="108"/>
      <c r="Q119" s="122">
        <f t="shared" si="4"/>
        <v>0</v>
      </c>
      <c r="R119" s="123">
        <f t="shared" si="5"/>
        <v>0</v>
      </c>
    </row>
    <row r="120" spans="1:18" x14ac:dyDescent="0.25">
      <c r="A120" s="105"/>
      <c r="B120" s="105"/>
      <c r="C120" s="105"/>
      <c r="D120" s="105"/>
      <c r="E120" s="105"/>
      <c r="F120" s="106"/>
      <c r="H120" s="106"/>
      <c r="I120" s="107"/>
      <c r="K120" s="108"/>
      <c r="L120" s="108"/>
      <c r="M120" s="108"/>
      <c r="N120" s="108"/>
      <c r="O120" s="108"/>
      <c r="Q120" s="122">
        <f t="shared" si="4"/>
        <v>0</v>
      </c>
      <c r="R120" s="123">
        <f t="shared" si="5"/>
        <v>0</v>
      </c>
    </row>
    <row r="121" spans="1:18" x14ac:dyDescent="0.25">
      <c r="A121" s="105"/>
      <c r="B121" s="105"/>
      <c r="C121" s="105"/>
      <c r="D121" s="105"/>
      <c r="E121" s="105"/>
      <c r="F121" s="106"/>
      <c r="H121" s="106"/>
      <c r="I121" s="107"/>
      <c r="K121" s="108"/>
      <c r="L121" s="108"/>
      <c r="M121" s="108"/>
      <c r="N121" s="108"/>
      <c r="O121" s="108"/>
      <c r="Q121" s="122">
        <f t="shared" si="4"/>
        <v>0</v>
      </c>
      <c r="R121" s="123">
        <f t="shared" si="5"/>
        <v>0</v>
      </c>
    </row>
    <row r="122" spans="1:18" x14ac:dyDescent="0.25">
      <c r="A122" s="105"/>
      <c r="B122" s="105"/>
      <c r="C122" s="105"/>
      <c r="D122" s="105"/>
      <c r="E122" s="105"/>
      <c r="F122" s="106"/>
      <c r="H122" s="106"/>
      <c r="I122" s="107"/>
      <c r="K122" s="108"/>
      <c r="L122" s="108"/>
      <c r="M122" s="108"/>
      <c r="N122" s="108"/>
      <c r="O122" s="108"/>
      <c r="Q122" s="122">
        <f t="shared" si="4"/>
        <v>0</v>
      </c>
      <c r="R122" s="123">
        <f t="shared" si="5"/>
        <v>0</v>
      </c>
    </row>
    <row r="123" spans="1:18" x14ac:dyDescent="0.25">
      <c r="A123" s="105"/>
      <c r="B123" s="105"/>
      <c r="C123" s="105"/>
      <c r="D123" s="105"/>
      <c r="E123" s="105"/>
      <c r="F123" s="106"/>
      <c r="H123" s="106"/>
      <c r="I123" s="107"/>
      <c r="K123" s="108"/>
      <c r="L123" s="108"/>
      <c r="M123" s="108"/>
      <c r="N123" s="108"/>
      <c r="O123" s="108"/>
      <c r="Q123" s="122">
        <f t="shared" si="4"/>
        <v>0</v>
      </c>
      <c r="R123" s="123">
        <f t="shared" si="5"/>
        <v>0</v>
      </c>
    </row>
    <row r="124" spans="1:18" x14ac:dyDescent="0.25">
      <c r="A124" s="105"/>
      <c r="B124" s="105"/>
      <c r="C124" s="105"/>
      <c r="D124" s="105"/>
      <c r="E124" s="105"/>
      <c r="F124" s="106"/>
      <c r="H124" s="106"/>
      <c r="I124" s="107"/>
      <c r="K124" s="108"/>
      <c r="L124" s="108"/>
      <c r="M124" s="108"/>
      <c r="N124" s="108"/>
      <c r="O124" s="108"/>
      <c r="Q124" s="122">
        <f t="shared" si="4"/>
        <v>0</v>
      </c>
      <c r="R124" s="123">
        <f t="shared" si="5"/>
        <v>0</v>
      </c>
    </row>
    <row r="125" spans="1:18" x14ac:dyDescent="0.25">
      <c r="A125" s="105"/>
      <c r="B125" s="105"/>
      <c r="C125" s="105"/>
      <c r="D125" s="105"/>
      <c r="E125" s="105"/>
      <c r="F125" s="106"/>
      <c r="H125" s="106"/>
      <c r="I125" s="107"/>
      <c r="K125" s="108"/>
      <c r="L125" s="108"/>
      <c r="M125" s="108"/>
      <c r="N125" s="108"/>
      <c r="O125" s="108"/>
      <c r="Q125" s="122">
        <f t="shared" si="4"/>
        <v>0</v>
      </c>
      <c r="R125" s="123">
        <f t="shared" si="5"/>
        <v>0</v>
      </c>
    </row>
    <row r="126" spans="1:18" x14ac:dyDescent="0.25">
      <c r="A126" s="105"/>
      <c r="B126" s="105"/>
      <c r="C126" s="105"/>
      <c r="D126" s="105"/>
      <c r="E126" s="105"/>
      <c r="F126" s="106"/>
      <c r="H126" s="106"/>
      <c r="I126" s="107"/>
      <c r="K126" s="108"/>
      <c r="L126" s="108"/>
      <c r="M126" s="108"/>
      <c r="N126" s="108"/>
      <c r="O126" s="108"/>
      <c r="Q126" s="122">
        <f t="shared" si="4"/>
        <v>0</v>
      </c>
      <c r="R126" s="123">
        <f t="shared" si="5"/>
        <v>0</v>
      </c>
    </row>
    <row r="127" spans="1:18" x14ac:dyDescent="0.25">
      <c r="A127" s="105"/>
      <c r="B127" s="105"/>
      <c r="C127" s="105"/>
      <c r="D127" s="105"/>
      <c r="E127" s="105"/>
      <c r="F127" s="106"/>
      <c r="H127" s="106"/>
      <c r="I127" s="107"/>
      <c r="K127" s="108"/>
      <c r="L127" s="108"/>
      <c r="M127" s="108"/>
      <c r="N127" s="108"/>
      <c r="O127" s="108"/>
      <c r="Q127" s="122">
        <f t="shared" si="4"/>
        <v>0</v>
      </c>
      <c r="R127" s="123">
        <f t="shared" si="5"/>
        <v>0</v>
      </c>
    </row>
    <row r="128" spans="1:18" x14ac:dyDescent="0.25">
      <c r="A128" s="105"/>
      <c r="B128" s="105"/>
      <c r="C128" s="105"/>
      <c r="D128" s="105"/>
      <c r="E128" s="105"/>
      <c r="F128" s="106"/>
      <c r="H128" s="106"/>
      <c r="I128" s="107"/>
      <c r="K128" s="108"/>
      <c r="L128" s="108"/>
      <c r="M128" s="108"/>
      <c r="N128" s="108"/>
      <c r="O128" s="108"/>
      <c r="Q128" s="122">
        <f t="shared" si="4"/>
        <v>0</v>
      </c>
      <c r="R128" s="123">
        <f t="shared" si="5"/>
        <v>0</v>
      </c>
    </row>
    <row r="129" spans="1:18" x14ac:dyDescent="0.25">
      <c r="A129" s="105"/>
      <c r="B129" s="105"/>
      <c r="C129" s="105"/>
      <c r="D129" s="105"/>
      <c r="E129" s="105"/>
      <c r="F129" s="106"/>
      <c r="H129" s="106"/>
      <c r="I129" s="107"/>
      <c r="K129" s="108"/>
      <c r="L129" s="108"/>
      <c r="M129" s="108"/>
      <c r="N129" s="108"/>
      <c r="O129" s="108"/>
      <c r="Q129" s="122">
        <f t="shared" si="4"/>
        <v>0</v>
      </c>
      <c r="R129" s="123">
        <f t="shared" si="5"/>
        <v>0</v>
      </c>
    </row>
    <row r="130" spans="1:18" x14ac:dyDescent="0.25">
      <c r="A130" s="105"/>
      <c r="B130" s="105"/>
      <c r="C130" s="105"/>
      <c r="D130" s="105"/>
      <c r="E130" s="105"/>
      <c r="F130" s="106"/>
      <c r="H130" s="106"/>
      <c r="I130" s="107"/>
      <c r="K130" s="108"/>
      <c r="L130" s="108"/>
      <c r="M130" s="108"/>
      <c r="N130" s="108"/>
      <c r="O130" s="108"/>
      <c r="Q130" s="122">
        <f t="shared" si="4"/>
        <v>0</v>
      </c>
      <c r="R130" s="123">
        <f t="shared" si="5"/>
        <v>0</v>
      </c>
    </row>
    <row r="131" spans="1:18" x14ac:dyDescent="0.25">
      <c r="A131" s="105"/>
      <c r="B131" s="105"/>
      <c r="C131" s="105"/>
      <c r="D131" s="105"/>
      <c r="E131" s="105"/>
      <c r="F131" s="106"/>
      <c r="H131" s="106"/>
      <c r="I131" s="107"/>
      <c r="K131" s="108"/>
      <c r="L131" s="108"/>
      <c r="M131" s="108"/>
      <c r="N131" s="108"/>
      <c r="O131" s="108"/>
      <c r="Q131" s="122">
        <f t="shared" si="4"/>
        <v>0</v>
      </c>
      <c r="R131" s="123">
        <f t="shared" si="5"/>
        <v>0</v>
      </c>
    </row>
    <row r="132" spans="1:18" x14ac:dyDescent="0.25">
      <c r="A132" s="105"/>
      <c r="B132" s="105"/>
      <c r="C132" s="105"/>
      <c r="D132" s="105"/>
      <c r="E132" s="105"/>
      <c r="F132" s="106"/>
      <c r="H132" s="106"/>
      <c r="I132" s="107"/>
      <c r="K132" s="108"/>
      <c r="L132" s="108"/>
      <c r="M132" s="108"/>
      <c r="N132" s="108"/>
      <c r="O132" s="108"/>
      <c r="Q132" s="122">
        <f t="shared" si="4"/>
        <v>0</v>
      </c>
      <c r="R132" s="123">
        <f t="shared" si="5"/>
        <v>0</v>
      </c>
    </row>
    <row r="133" spans="1:18" x14ac:dyDescent="0.25">
      <c r="A133" s="105"/>
      <c r="B133" s="105"/>
      <c r="C133" s="105"/>
      <c r="D133" s="105"/>
      <c r="E133" s="105"/>
      <c r="F133" s="106"/>
      <c r="H133" s="106"/>
      <c r="I133" s="107"/>
      <c r="K133" s="108"/>
      <c r="L133" s="108"/>
      <c r="M133" s="108"/>
      <c r="N133" s="108"/>
      <c r="O133" s="108"/>
      <c r="Q133" s="122">
        <f t="shared" si="4"/>
        <v>0</v>
      </c>
      <c r="R133" s="123">
        <f t="shared" si="5"/>
        <v>0</v>
      </c>
    </row>
    <row r="134" spans="1:18" x14ac:dyDescent="0.25">
      <c r="A134" s="105"/>
      <c r="B134" s="105"/>
      <c r="C134" s="105"/>
      <c r="D134" s="105"/>
      <c r="E134" s="105"/>
      <c r="F134" s="106"/>
      <c r="H134" s="106"/>
      <c r="I134" s="107"/>
      <c r="K134" s="108"/>
      <c r="L134" s="108"/>
      <c r="M134" s="108"/>
      <c r="N134" s="108"/>
      <c r="O134" s="108"/>
      <c r="Q134" s="122">
        <f t="shared" si="4"/>
        <v>0</v>
      </c>
      <c r="R134" s="123">
        <f t="shared" si="5"/>
        <v>0</v>
      </c>
    </row>
    <row r="135" spans="1:18" x14ac:dyDescent="0.25">
      <c r="A135" s="105"/>
      <c r="B135" s="105"/>
      <c r="C135" s="105"/>
      <c r="D135" s="105"/>
      <c r="E135" s="105"/>
      <c r="F135" s="106"/>
      <c r="H135" s="106"/>
      <c r="I135" s="107"/>
      <c r="K135" s="108"/>
      <c r="L135" s="108"/>
      <c r="M135" s="108"/>
      <c r="N135" s="108"/>
      <c r="O135" s="108"/>
      <c r="Q135" s="122">
        <f t="shared" si="4"/>
        <v>0</v>
      </c>
      <c r="R135" s="123">
        <f t="shared" si="5"/>
        <v>0</v>
      </c>
    </row>
    <row r="136" spans="1:18" x14ac:dyDescent="0.25">
      <c r="A136" s="105"/>
      <c r="B136" s="105"/>
      <c r="C136" s="105"/>
      <c r="D136" s="105"/>
      <c r="E136" s="105"/>
      <c r="F136" s="106"/>
      <c r="H136" s="106"/>
      <c r="I136" s="107"/>
      <c r="K136" s="108"/>
      <c r="L136" s="108"/>
      <c r="M136" s="108"/>
      <c r="N136" s="108"/>
      <c r="O136" s="108"/>
      <c r="Q136" s="122">
        <f t="shared" si="4"/>
        <v>0</v>
      </c>
      <c r="R136" s="123">
        <f t="shared" si="5"/>
        <v>0</v>
      </c>
    </row>
    <row r="137" spans="1:18" x14ac:dyDescent="0.25">
      <c r="A137" s="105"/>
      <c r="B137" s="105"/>
      <c r="C137" s="105"/>
      <c r="D137" s="105"/>
      <c r="E137" s="105"/>
      <c r="F137" s="106"/>
      <c r="H137" s="106"/>
      <c r="I137" s="107"/>
      <c r="K137" s="108"/>
      <c r="L137" s="108"/>
      <c r="M137" s="108"/>
      <c r="N137" s="108"/>
      <c r="O137" s="108"/>
      <c r="Q137" s="122">
        <f t="shared" si="4"/>
        <v>0</v>
      </c>
      <c r="R137" s="123">
        <f t="shared" si="5"/>
        <v>0</v>
      </c>
    </row>
    <row r="138" spans="1:18" x14ac:dyDescent="0.25">
      <c r="A138" s="105"/>
      <c r="B138" s="105"/>
      <c r="C138" s="105"/>
      <c r="D138" s="105"/>
      <c r="E138" s="105"/>
      <c r="F138" s="106"/>
      <c r="H138" s="106"/>
      <c r="I138" s="107"/>
      <c r="K138" s="108"/>
      <c r="L138" s="108"/>
      <c r="M138" s="108"/>
      <c r="N138" s="108"/>
      <c r="O138" s="108"/>
      <c r="Q138" s="122">
        <f t="shared" si="4"/>
        <v>0</v>
      </c>
      <c r="R138" s="123">
        <f t="shared" si="5"/>
        <v>0</v>
      </c>
    </row>
    <row r="139" spans="1:18" x14ac:dyDescent="0.25">
      <c r="A139" s="105"/>
      <c r="B139" s="105"/>
      <c r="C139" s="105"/>
      <c r="D139" s="105"/>
      <c r="E139" s="105"/>
      <c r="F139" s="106"/>
      <c r="H139" s="106"/>
      <c r="I139" s="107"/>
      <c r="K139" s="108"/>
      <c r="L139" s="108"/>
      <c r="M139" s="108"/>
      <c r="N139" s="108"/>
      <c r="O139" s="108"/>
      <c r="Q139" s="122">
        <f t="shared" si="4"/>
        <v>0</v>
      </c>
      <c r="R139" s="123">
        <f t="shared" si="5"/>
        <v>0</v>
      </c>
    </row>
    <row r="140" spans="1:18" x14ac:dyDescent="0.25">
      <c r="A140" s="105"/>
      <c r="B140" s="105"/>
      <c r="C140" s="105"/>
      <c r="D140" s="105"/>
      <c r="E140" s="105"/>
      <c r="F140" s="106"/>
      <c r="H140" s="106"/>
      <c r="I140" s="107"/>
      <c r="K140" s="108"/>
      <c r="L140" s="108"/>
      <c r="M140" s="108"/>
      <c r="N140" s="108"/>
      <c r="O140" s="108"/>
      <c r="Q140" s="122">
        <f t="shared" si="4"/>
        <v>0</v>
      </c>
      <c r="R140" s="123">
        <f t="shared" si="5"/>
        <v>0</v>
      </c>
    </row>
    <row r="141" spans="1:18" x14ac:dyDescent="0.25">
      <c r="A141" s="105"/>
      <c r="B141" s="105"/>
      <c r="C141" s="105"/>
      <c r="D141" s="105"/>
      <c r="E141" s="105"/>
      <c r="F141" s="106"/>
      <c r="H141" s="106"/>
      <c r="I141" s="107"/>
      <c r="K141" s="108"/>
      <c r="L141" s="108"/>
      <c r="M141" s="108"/>
      <c r="N141" s="108"/>
      <c r="O141" s="108"/>
      <c r="Q141" s="122">
        <f t="shared" si="4"/>
        <v>0</v>
      </c>
      <c r="R141" s="123">
        <f t="shared" si="5"/>
        <v>0</v>
      </c>
    </row>
    <row r="142" spans="1:18" x14ac:dyDescent="0.25">
      <c r="A142" s="105"/>
      <c r="B142" s="105"/>
      <c r="C142" s="105"/>
      <c r="D142" s="105"/>
      <c r="E142" s="105"/>
      <c r="F142" s="106"/>
      <c r="H142" s="106"/>
      <c r="I142" s="107"/>
      <c r="K142" s="108"/>
      <c r="L142" s="108"/>
      <c r="M142" s="108"/>
      <c r="N142" s="108"/>
      <c r="O142" s="108"/>
      <c r="Q142" s="122">
        <f t="shared" si="4"/>
        <v>0</v>
      </c>
      <c r="R142" s="123">
        <f t="shared" si="5"/>
        <v>0</v>
      </c>
    </row>
    <row r="143" spans="1:18" x14ac:dyDescent="0.25">
      <c r="A143" s="105"/>
      <c r="B143" s="105"/>
      <c r="C143" s="105"/>
      <c r="D143" s="105"/>
      <c r="E143" s="105"/>
      <c r="F143" s="106"/>
      <c r="H143" s="106"/>
      <c r="I143" s="107"/>
      <c r="K143" s="108"/>
      <c r="L143" s="108"/>
      <c r="M143" s="108"/>
      <c r="N143" s="108"/>
      <c r="O143" s="108"/>
      <c r="Q143" s="122">
        <f t="shared" si="4"/>
        <v>0</v>
      </c>
      <c r="R143" s="123">
        <f t="shared" si="5"/>
        <v>0</v>
      </c>
    </row>
    <row r="144" spans="1:18" x14ac:dyDescent="0.25">
      <c r="A144" s="105"/>
      <c r="B144" s="105"/>
      <c r="C144" s="105"/>
      <c r="D144" s="105"/>
      <c r="E144" s="105"/>
      <c r="F144" s="106"/>
      <c r="H144" s="106"/>
      <c r="I144" s="107"/>
      <c r="K144" s="108"/>
      <c r="L144" s="108"/>
      <c r="M144" s="108"/>
      <c r="N144" s="108"/>
      <c r="O144" s="108"/>
      <c r="Q144" s="122">
        <f t="shared" si="4"/>
        <v>0</v>
      </c>
      <c r="R144" s="123">
        <f t="shared" si="5"/>
        <v>0</v>
      </c>
    </row>
    <row r="145" spans="1:18" x14ac:dyDescent="0.25">
      <c r="A145" s="105"/>
      <c r="B145" s="105"/>
      <c r="C145" s="105"/>
      <c r="D145" s="105"/>
      <c r="E145" s="105"/>
      <c r="F145" s="106"/>
      <c r="H145" s="106"/>
      <c r="I145" s="107"/>
      <c r="K145" s="108"/>
      <c r="L145" s="108"/>
      <c r="M145" s="108"/>
      <c r="N145" s="108"/>
      <c r="O145" s="108"/>
      <c r="Q145" s="122">
        <f t="shared" si="4"/>
        <v>0</v>
      </c>
      <c r="R145" s="123">
        <f t="shared" si="5"/>
        <v>0</v>
      </c>
    </row>
    <row r="146" spans="1:18" x14ac:dyDescent="0.25">
      <c r="A146" s="105"/>
      <c r="B146" s="105"/>
      <c r="C146" s="105"/>
      <c r="D146" s="105"/>
      <c r="E146" s="105"/>
      <c r="F146" s="106"/>
      <c r="H146" s="106"/>
      <c r="I146" s="107"/>
      <c r="K146" s="108"/>
      <c r="L146" s="108"/>
      <c r="M146" s="108"/>
      <c r="N146" s="108"/>
      <c r="O146" s="108"/>
      <c r="Q146" s="122">
        <f t="shared" si="4"/>
        <v>0</v>
      </c>
      <c r="R146" s="123">
        <f t="shared" si="5"/>
        <v>0</v>
      </c>
    </row>
    <row r="147" spans="1:18" x14ac:dyDescent="0.25">
      <c r="A147" s="105"/>
      <c r="B147" s="105"/>
      <c r="C147" s="105"/>
      <c r="D147" s="105"/>
      <c r="E147" s="105"/>
      <c r="F147" s="106"/>
      <c r="H147" s="106"/>
      <c r="I147" s="107"/>
      <c r="K147" s="108"/>
      <c r="L147" s="108"/>
      <c r="M147" s="108"/>
      <c r="N147" s="108"/>
      <c r="O147" s="108"/>
      <c r="Q147" s="122">
        <f t="shared" si="4"/>
        <v>0</v>
      </c>
      <c r="R147" s="123">
        <f t="shared" si="5"/>
        <v>0</v>
      </c>
    </row>
    <row r="148" spans="1:18" x14ac:dyDescent="0.25">
      <c r="A148" s="105"/>
      <c r="B148" s="105"/>
      <c r="C148" s="105"/>
      <c r="D148" s="105"/>
      <c r="E148" s="105"/>
      <c r="F148" s="106"/>
      <c r="H148" s="106"/>
      <c r="I148" s="107"/>
      <c r="K148" s="108"/>
      <c r="L148" s="108"/>
      <c r="M148" s="108"/>
      <c r="N148" s="108"/>
      <c r="O148" s="108"/>
      <c r="Q148" s="122">
        <f t="shared" si="4"/>
        <v>0</v>
      </c>
      <c r="R148" s="123">
        <f t="shared" si="5"/>
        <v>0</v>
      </c>
    </row>
    <row r="149" spans="1:18" x14ac:dyDescent="0.25">
      <c r="A149" s="105"/>
      <c r="B149" s="105"/>
      <c r="C149" s="105"/>
      <c r="D149" s="105"/>
      <c r="E149" s="105"/>
      <c r="F149" s="106"/>
      <c r="H149" s="106"/>
      <c r="I149" s="107"/>
      <c r="K149" s="108"/>
      <c r="L149" s="108"/>
      <c r="M149" s="108"/>
      <c r="N149" s="108"/>
      <c r="O149" s="108"/>
      <c r="Q149" s="122">
        <f t="shared" si="4"/>
        <v>0</v>
      </c>
      <c r="R149" s="123">
        <f t="shared" si="5"/>
        <v>0</v>
      </c>
    </row>
    <row r="150" spans="1:18" x14ac:dyDescent="0.25">
      <c r="A150" s="105"/>
      <c r="B150" s="105"/>
      <c r="C150" s="105"/>
      <c r="D150" s="105"/>
      <c r="E150" s="105"/>
      <c r="F150" s="106"/>
      <c r="H150" s="106"/>
      <c r="I150" s="107"/>
      <c r="K150" s="108"/>
      <c r="L150" s="108"/>
      <c r="M150" s="108"/>
      <c r="N150" s="108"/>
      <c r="O150" s="108"/>
      <c r="Q150" s="122">
        <f t="shared" si="4"/>
        <v>0</v>
      </c>
      <c r="R150" s="123">
        <f t="shared" si="5"/>
        <v>0</v>
      </c>
    </row>
    <row r="151" spans="1:18" x14ac:dyDescent="0.25">
      <c r="A151" s="105"/>
      <c r="B151" s="105"/>
      <c r="C151" s="105"/>
      <c r="D151" s="105"/>
      <c r="E151" s="105"/>
      <c r="F151" s="106"/>
      <c r="H151" s="106"/>
      <c r="I151" s="107"/>
      <c r="K151" s="108"/>
      <c r="L151" s="108"/>
      <c r="M151" s="108"/>
      <c r="N151" s="108"/>
      <c r="O151" s="108"/>
      <c r="Q151" s="122">
        <f t="shared" si="4"/>
        <v>0</v>
      </c>
      <c r="R151" s="123">
        <f t="shared" si="5"/>
        <v>0</v>
      </c>
    </row>
    <row r="152" spans="1:18" x14ac:dyDescent="0.25">
      <c r="A152" s="105"/>
      <c r="B152" s="105"/>
      <c r="C152" s="105"/>
      <c r="D152" s="105"/>
      <c r="E152" s="105"/>
      <c r="F152" s="106"/>
      <c r="H152" s="106"/>
      <c r="I152" s="107"/>
      <c r="K152" s="108"/>
      <c r="L152" s="108"/>
      <c r="M152" s="108"/>
      <c r="N152" s="108"/>
      <c r="O152" s="108"/>
      <c r="Q152" s="122">
        <f t="shared" si="4"/>
        <v>0</v>
      </c>
      <c r="R152" s="123">
        <f t="shared" si="5"/>
        <v>0</v>
      </c>
    </row>
    <row r="153" spans="1:18" x14ac:dyDescent="0.25">
      <c r="A153" s="105"/>
      <c r="B153" s="105"/>
      <c r="C153" s="105"/>
      <c r="D153" s="105"/>
      <c r="E153" s="105"/>
      <c r="F153" s="106"/>
      <c r="H153" s="106"/>
      <c r="I153" s="107"/>
      <c r="K153" s="108"/>
      <c r="L153" s="108"/>
      <c r="M153" s="108"/>
      <c r="N153" s="108"/>
      <c r="O153" s="108"/>
      <c r="Q153" s="122">
        <f t="shared" si="4"/>
        <v>0</v>
      </c>
      <c r="R153" s="123">
        <f t="shared" si="5"/>
        <v>0</v>
      </c>
    </row>
    <row r="154" spans="1:18" x14ac:dyDescent="0.25">
      <c r="A154" s="105"/>
      <c r="B154" s="105"/>
      <c r="C154" s="105"/>
      <c r="D154" s="105"/>
      <c r="E154" s="105"/>
      <c r="F154" s="106"/>
      <c r="H154" s="106"/>
      <c r="I154" s="107"/>
      <c r="K154" s="108"/>
      <c r="L154" s="108"/>
      <c r="M154" s="108"/>
      <c r="N154" s="108"/>
      <c r="O154" s="108"/>
      <c r="Q154" s="122">
        <f t="shared" si="4"/>
        <v>0</v>
      </c>
      <c r="R154" s="123">
        <f t="shared" si="5"/>
        <v>0</v>
      </c>
    </row>
    <row r="155" spans="1:18" x14ac:dyDescent="0.25">
      <c r="A155" s="105"/>
      <c r="B155" s="105"/>
      <c r="C155" s="105"/>
      <c r="D155" s="105"/>
      <c r="E155" s="105"/>
      <c r="F155" s="106"/>
      <c r="H155" s="106"/>
      <c r="I155" s="107"/>
      <c r="K155" s="108"/>
      <c r="L155" s="108"/>
      <c r="M155" s="108"/>
      <c r="N155" s="108"/>
      <c r="O155" s="108"/>
      <c r="Q155" s="122">
        <f t="shared" si="4"/>
        <v>0</v>
      </c>
      <c r="R155" s="123">
        <f t="shared" si="5"/>
        <v>0</v>
      </c>
    </row>
    <row r="156" spans="1:18" x14ac:dyDescent="0.25">
      <c r="A156" s="105"/>
      <c r="B156" s="105"/>
      <c r="C156" s="105"/>
      <c r="D156" s="105"/>
      <c r="E156" s="105"/>
      <c r="F156" s="106"/>
      <c r="H156" s="106"/>
      <c r="I156" s="107"/>
      <c r="K156" s="108"/>
      <c r="L156" s="108"/>
      <c r="M156" s="108"/>
      <c r="N156" s="108"/>
      <c r="O156" s="108"/>
      <c r="Q156" s="122">
        <f t="shared" si="4"/>
        <v>0</v>
      </c>
      <c r="R156" s="123">
        <f t="shared" si="5"/>
        <v>0</v>
      </c>
    </row>
    <row r="157" spans="1:18" x14ac:dyDescent="0.25">
      <c r="A157" s="105"/>
      <c r="B157" s="105"/>
      <c r="C157" s="105"/>
      <c r="D157" s="105"/>
      <c r="E157" s="105"/>
      <c r="F157" s="106"/>
      <c r="H157" s="106"/>
      <c r="I157" s="107"/>
      <c r="K157" s="108"/>
      <c r="L157" s="108"/>
      <c r="M157" s="108"/>
      <c r="N157" s="108"/>
      <c r="O157" s="108"/>
      <c r="Q157" s="122">
        <f t="shared" si="4"/>
        <v>0</v>
      </c>
      <c r="R157" s="123">
        <f t="shared" si="5"/>
        <v>0</v>
      </c>
    </row>
    <row r="158" spans="1:18" x14ac:dyDescent="0.25">
      <c r="A158" s="105"/>
      <c r="B158" s="105"/>
      <c r="C158" s="105"/>
      <c r="D158" s="105"/>
      <c r="E158" s="105"/>
      <c r="F158" s="106"/>
      <c r="H158" s="106"/>
      <c r="I158" s="107"/>
      <c r="K158" s="108"/>
      <c r="L158" s="108"/>
      <c r="M158" s="108"/>
      <c r="N158" s="108"/>
      <c r="O158" s="108"/>
      <c r="Q158" s="122">
        <f t="shared" si="4"/>
        <v>0</v>
      </c>
      <c r="R158" s="123">
        <f t="shared" si="5"/>
        <v>0</v>
      </c>
    </row>
    <row r="159" spans="1:18" x14ac:dyDescent="0.25">
      <c r="A159" s="105"/>
      <c r="B159" s="105"/>
      <c r="C159" s="105"/>
      <c r="D159" s="105"/>
      <c r="E159" s="105"/>
      <c r="F159" s="106"/>
      <c r="H159" s="106"/>
      <c r="I159" s="107"/>
      <c r="K159" s="108"/>
      <c r="L159" s="108"/>
      <c r="M159" s="108"/>
      <c r="N159" s="108"/>
      <c r="O159" s="108"/>
      <c r="Q159" s="122">
        <f t="shared" si="4"/>
        <v>0</v>
      </c>
      <c r="R159" s="123">
        <f t="shared" si="5"/>
        <v>0</v>
      </c>
    </row>
    <row r="160" spans="1:18" x14ac:dyDescent="0.25">
      <c r="A160" s="105"/>
      <c r="B160" s="105"/>
      <c r="C160" s="105"/>
      <c r="D160" s="105"/>
      <c r="E160" s="105"/>
      <c r="F160" s="106"/>
      <c r="H160" s="106"/>
      <c r="I160" s="107"/>
      <c r="K160" s="108"/>
      <c r="L160" s="108"/>
      <c r="M160" s="108"/>
      <c r="N160" s="108"/>
      <c r="O160" s="108"/>
      <c r="Q160" s="122">
        <f t="shared" si="4"/>
        <v>0</v>
      </c>
      <c r="R160" s="123">
        <f t="shared" si="5"/>
        <v>0</v>
      </c>
    </row>
    <row r="161" spans="1:18" x14ac:dyDescent="0.25">
      <c r="A161" s="105"/>
      <c r="B161" s="105"/>
      <c r="C161" s="105"/>
      <c r="D161" s="105"/>
      <c r="E161" s="105"/>
      <c r="F161" s="106"/>
      <c r="H161" s="106"/>
      <c r="I161" s="107"/>
      <c r="K161" s="108"/>
      <c r="L161" s="108"/>
      <c r="M161" s="108"/>
      <c r="N161" s="108"/>
      <c r="O161" s="108"/>
      <c r="Q161" s="122">
        <f t="shared" si="4"/>
        <v>0</v>
      </c>
      <c r="R161" s="123">
        <f t="shared" si="5"/>
        <v>0</v>
      </c>
    </row>
    <row r="162" spans="1:18" x14ac:dyDescent="0.25">
      <c r="A162" s="105"/>
      <c r="B162" s="105"/>
      <c r="C162" s="105"/>
      <c r="D162" s="105"/>
      <c r="E162" s="105"/>
      <c r="F162" s="106"/>
      <c r="H162" s="106"/>
      <c r="I162" s="107"/>
      <c r="K162" s="108"/>
      <c r="L162" s="108"/>
      <c r="M162" s="108"/>
      <c r="N162" s="108"/>
      <c r="O162" s="108"/>
      <c r="Q162" s="122">
        <f t="shared" si="4"/>
        <v>0</v>
      </c>
      <c r="R162" s="123">
        <f t="shared" si="5"/>
        <v>0</v>
      </c>
    </row>
    <row r="163" spans="1:18" x14ac:dyDescent="0.25">
      <c r="A163" s="105"/>
      <c r="B163" s="105"/>
      <c r="C163" s="105"/>
      <c r="D163" s="105"/>
      <c r="E163" s="105"/>
      <c r="F163" s="106"/>
      <c r="H163" s="106"/>
      <c r="I163" s="107"/>
      <c r="K163" s="108"/>
      <c r="L163" s="108"/>
      <c r="M163" s="108"/>
      <c r="N163" s="108"/>
      <c r="O163" s="108"/>
      <c r="Q163" s="122">
        <f t="shared" si="4"/>
        <v>0</v>
      </c>
      <c r="R163" s="123">
        <f t="shared" si="5"/>
        <v>0</v>
      </c>
    </row>
    <row r="164" spans="1:18" x14ac:dyDescent="0.25">
      <c r="A164" s="105"/>
      <c r="B164" s="105"/>
      <c r="C164" s="105"/>
      <c r="D164" s="105"/>
      <c r="E164" s="105"/>
      <c r="F164" s="106"/>
      <c r="H164" s="106"/>
      <c r="I164" s="107"/>
      <c r="K164" s="108"/>
      <c r="L164" s="108"/>
      <c r="M164" s="108"/>
      <c r="N164" s="108"/>
      <c r="O164" s="108"/>
      <c r="Q164" s="122">
        <f t="shared" si="4"/>
        <v>0</v>
      </c>
      <c r="R164" s="123">
        <f t="shared" si="5"/>
        <v>0</v>
      </c>
    </row>
    <row r="165" spans="1:18" x14ac:dyDescent="0.25">
      <c r="A165" s="105"/>
      <c r="B165" s="105"/>
      <c r="C165" s="105"/>
      <c r="D165" s="105"/>
      <c r="E165" s="105"/>
      <c r="F165" s="106"/>
      <c r="H165" s="106"/>
      <c r="I165" s="107"/>
      <c r="K165" s="108"/>
      <c r="L165" s="108"/>
      <c r="M165" s="108"/>
      <c r="N165" s="108"/>
      <c r="O165" s="108"/>
      <c r="Q165" s="122">
        <f t="shared" si="4"/>
        <v>0</v>
      </c>
      <c r="R165" s="123">
        <f t="shared" si="5"/>
        <v>0</v>
      </c>
    </row>
    <row r="166" spans="1:18" x14ac:dyDescent="0.25">
      <c r="A166" s="105"/>
      <c r="B166" s="105"/>
      <c r="C166" s="105"/>
      <c r="D166" s="105"/>
      <c r="E166" s="105"/>
      <c r="F166" s="106"/>
      <c r="H166" s="106"/>
      <c r="I166" s="107"/>
      <c r="K166" s="108"/>
      <c r="L166" s="108"/>
      <c r="M166" s="108"/>
      <c r="N166" s="108"/>
      <c r="O166" s="108"/>
      <c r="Q166" s="122">
        <f t="shared" si="4"/>
        <v>0</v>
      </c>
      <c r="R166" s="123">
        <f t="shared" si="5"/>
        <v>0</v>
      </c>
    </row>
    <row r="167" spans="1:18" x14ac:dyDescent="0.25">
      <c r="A167" s="105"/>
      <c r="B167" s="105"/>
      <c r="C167" s="105"/>
      <c r="D167" s="105"/>
      <c r="E167" s="105"/>
      <c r="F167" s="106"/>
      <c r="H167" s="106"/>
      <c r="I167" s="107"/>
      <c r="K167" s="108"/>
      <c r="L167" s="108"/>
      <c r="M167" s="108"/>
      <c r="N167" s="108"/>
      <c r="O167" s="108"/>
      <c r="Q167" s="122">
        <f t="shared" si="4"/>
        <v>0</v>
      </c>
      <c r="R167" s="123">
        <f t="shared" si="5"/>
        <v>0</v>
      </c>
    </row>
    <row r="168" spans="1:18" x14ac:dyDescent="0.25">
      <c r="A168" s="105"/>
      <c r="B168" s="105"/>
      <c r="C168" s="105"/>
      <c r="D168" s="105"/>
      <c r="E168" s="105"/>
      <c r="F168" s="106"/>
      <c r="H168" s="106"/>
      <c r="I168" s="107"/>
      <c r="K168" s="108"/>
      <c r="L168" s="108"/>
      <c r="M168" s="108"/>
      <c r="N168" s="108"/>
      <c r="O168" s="108"/>
      <c r="Q168" s="122">
        <f t="shared" si="4"/>
        <v>0</v>
      </c>
      <c r="R168" s="123">
        <f t="shared" si="5"/>
        <v>0</v>
      </c>
    </row>
    <row r="169" spans="1:18" x14ac:dyDescent="0.25">
      <c r="A169" s="105"/>
      <c r="B169" s="105"/>
      <c r="C169" s="105"/>
      <c r="D169" s="105"/>
      <c r="E169" s="105"/>
      <c r="F169" s="106"/>
      <c r="H169" s="106"/>
      <c r="I169" s="107"/>
      <c r="K169" s="108"/>
      <c r="L169" s="108"/>
      <c r="M169" s="108"/>
      <c r="N169" s="108"/>
      <c r="O169" s="108"/>
      <c r="Q169" s="122">
        <f t="shared" si="4"/>
        <v>0</v>
      </c>
      <c r="R169" s="123">
        <f t="shared" si="5"/>
        <v>0</v>
      </c>
    </row>
    <row r="170" spans="1:18" x14ac:dyDescent="0.25">
      <c r="A170" s="105"/>
      <c r="B170" s="105"/>
      <c r="C170" s="105"/>
      <c r="D170" s="105"/>
      <c r="E170" s="105"/>
      <c r="F170" s="106"/>
      <c r="H170" s="106"/>
      <c r="I170" s="107"/>
      <c r="K170" s="108"/>
      <c r="L170" s="108"/>
      <c r="M170" s="108"/>
      <c r="N170" s="108"/>
      <c r="O170" s="108"/>
      <c r="Q170" s="122">
        <f t="shared" si="4"/>
        <v>0</v>
      </c>
      <c r="R170" s="123">
        <f t="shared" si="5"/>
        <v>0</v>
      </c>
    </row>
    <row r="171" spans="1:18" x14ac:dyDescent="0.25">
      <c r="A171" s="105"/>
      <c r="B171" s="105"/>
      <c r="C171" s="105"/>
      <c r="D171" s="105"/>
      <c r="E171" s="105"/>
      <c r="F171" s="106"/>
      <c r="H171" s="106"/>
      <c r="I171" s="107"/>
      <c r="K171" s="108"/>
      <c r="L171" s="108"/>
      <c r="M171" s="108"/>
      <c r="N171" s="108"/>
      <c r="O171" s="108"/>
      <c r="Q171" s="122">
        <f t="shared" si="4"/>
        <v>0</v>
      </c>
      <c r="R171" s="123">
        <f t="shared" si="5"/>
        <v>0</v>
      </c>
    </row>
    <row r="172" spans="1:18" x14ac:dyDescent="0.25">
      <c r="A172" s="105"/>
      <c r="B172" s="105"/>
      <c r="C172" s="105"/>
      <c r="D172" s="105"/>
      <c r="E172" s="105"/>
      <c r="F172" s="106"/>
      <c r="H172" s="106"/>
      <c r="I172" s="107"/>
      <c r="K172" s="108"/>
      <c r="L172" s="108"/>
      <c r="M172" s="108"/>
      <c r="N172" s="108"/>
      <c r="O172" s="108"/>
      <c r="Q172" s="122">
        <f t="shared" si="4"/>
        <v>0</v>
      </c>
      <c r="R172" s="123">
        <f t="shared" si="5"/>
        <v>0</v>
      </c>
    </row>
    <row r="173" spans="1:18" x14ac:dyDescent="0.25">
      <c r="A173" s="105"/>
      <c r="B173" s="105"/>
      <c r="C173" s="105"/>
      <c r="D173" s="105"/>
      <c r="E173" s="105"/>
      <c r="F173" s="106"/>
      <c r="H173" s="106"/>
      <c r="I173" s="107"/>
      <c r="K173" s="108"/>
      <c r="L173" s="108"/>
      <c r="M173" s="108"/>
      <c r="N173" s="108"/>
      <c r="O173" s="108"/>
      <c r="Q173" s="122">
        <f t="shared" si="4"/>
        <v>0</v>
      </c>
      <c r="R173" s="123">
        <f t="shared" si="5"/>
        <v>0</v>
      </c>
    </row>
    <row r="174" spans="1:18" x14ac:dyDescent="0.25">
      <c r="A174" s="105"/>
      <c r="B174" s="105"/>
      <c r="C174" s="105"/>
      <c r="D174" s="105"/>
      <c r="E174" s="105"/>
      <c r="F174" s="106"/>
      <c r="H174" s="106"/>
      <c r="I174" s="107"/>
      <c r="K174" s="108"/>
      <c r="L174" s="108"/>
      <c r="M174" s="108"/>
      <c r="N174" s="108"/>
      <c r="O174" s="108"/>
      <c r="Q174" s="122">
        <f t="shared" si="4"/>
        <v>0</v>
      </c>
      <c r="R174" s="123">
        <f t="shared" si="5"/>
        <v>0</v>
      </c>
    </row>
    <row r="175" spans="1:18" x14ac:dyDescent="0.25">
      <c r="A175" s="105"/>
      <c r="B175" s="105"/>
      <c r="C175" s="105"/>
      <c r="D175" s="105"/>
      <c r="E175" s="105"/>
      <c r="F175" s="106"/>
      <c r="H175" s="106"/>
      <c r="I175" s="107"/>
      <c r="K175" s="108"/>
      <c r="L175" s="108"/>
      <c r="M175" s="108"/>
      <c r="N175" s="108"/>
      <c r="O175" s="108"/>
      <c r="Q175" s="122">
        <f t="shared" ref="Q175:Q200" si="6">SUM(K175:O175)</f>
        <v>0</v>
      </c>
      <c r="R175" s="123">
        <f t="shared" ref="R175:R200" si="7">SUM(H175:I175)</f>
        <v>0</v>
      </c>
    </row>
    <row r="176" spans="1:18" x14ac:dyDescent="0.25">
      <c r="A176" s="105"/>
      <c r="B176" s="105"/>
      <c r="C176" s="105"/>
      <c r="D176" s="105"/>
      <c r="E176" s="105"/>
      <c r="F176" s="106"/>
      <c r="H176" s="106"/>
      <c r="I176" s="107"/>
      <c r="K176" s="108"/>
      <c r="L176" s="108"/>
      <c r="M176" s="108"/>
      <c r="N176" s="108"/>
      <c r="O176" s="108"/>
      <c r="Q176" s="122">
        <f t="shared" si="6"/>
        <v>0</v>
      </c>
      <c r="R176" s="123">
        <f t="shared" si="7"/>
        <v>0</v>
      </c>
    </row>
    <row r="177" spans="1:18" x14ac:dyDescent="0.25">
      <c r="A177" s="105"/>
      <c r="B177" s="105"/>
      <c r="C177" s="105"/>
      <c r="D177" s="105"/>
      <c r="E177" s="105"/>
      <c r="F177" s="106"/>
      <c r="H177" s="106"/>
      <c r="I177" s="107"/>
      <c r="K177" s="108"/>
      <c r="L177" s="108"/>
      <c r="M177" s="108"/>
      <c r="N177" s="108"/>
      <c r="O177" s="108"/>
      <c r="Q177" s="122">
        <f t="shared" si="6"/>
        <v>0</v>
      </c>
      <c r="R177" s="123">
        <f t="shared" si="7"/>
        <v>0</v>
      </c>
    </row>
    <row r="178" spans="1:18" x14ac:dyDescent="0.25">
      <c r="A178" s="105"/>
      <c r="B178" s="105"/>
      <c r="C178" s="105"/>
      <c r="D178" s="105"/>
      <c r="E178" s="105"/>
      <c r="F178" s="106"/>
      <c r="H178" s="106"/>
      <c r="I178" s="107"/>
      <c r="K178" s="108"/>
      <c r="L178" s="108"/>
      <c r="M178" s="108"/>
      <c r="N178" s="108"/>
      <c r="O178" s="108"/>
      <c r="Q178" s="122">
        <f t="shared" si="6"/>
        <v>0</v>
      </c>
      <c r="R178" s="123">
        <f t="shared" si="7"/>
        <v>0</v>
      </c>
    </row>
    <row r="179" spans="1:18" x14ac:dyDescent="0.25">
      <c r="A179" s="105"/>
      <c r="B179" s="105"/>
      <c r="C179" s="105"/>
      <c r="D179" s="105"/>
      <c r="E179" s="105"/>
      <c r="F179" s="106"/>
      <c r="H179" s="106"/>
      <c r="I179" s="107"/>
      <c r="K179" s="108"/>
      <c r="L179" s="108"/>
      <c r="M179" s="108"/>
      <c r="N179" s="108"/>
      <c r="O179" s="108"/>
      <c r="Q179" s="122">
        <f t="shared" si="6"/>
        <v>0</v>
      </c>
      <c r="R179" s="123">
        <f t="shared" si="7"/>
        <v>0</v>
      </c>
    </row>
    <row r="180" spans="1:18" x14ac:dyDescent="0.25">
      <c r="A180" s="105"/>
      <c r="B180" s="105"/>
      <c r="C180" s="105"/>
      <c r="D180" s="105"/>
      <c r="E180" s="105"/>
      <c r="F180" s="106"/>
      <c r="H180" s="106"/>
      <c r="I180" s="107"/>
      <c r="K180" s="108"/>
      <c r="L180" s="108"/>
      <c r="M180" s="108"/>
      <c r="N180" s="108"/>
      <c r="O180" s="108"/>
      <c r="Q180" s="122">
        <f t="shared" si="6"/>
        <v>0</v>
      </c>
      <c r="R180" s="123">
        <f t="shared" si="7"/>
        <v>0</v>
      </c>
    </row>
    <row r="181" spans="1:18" x14ac:dyDescent="0.25">
      <c r="A181" s="105"/>
      <c r="B181" s="105"/>
      <c r="C181" s="105"/>
      <c r="D181" s="105"/>
      <c r="E181" s="105"/>
      <c r="F181" s="106"/>
      <c r="H181" s="106"/>
      <c r="I181" s="107"/>
      <c r="K181" s="108"/>
      <c r="L181" s="108"/>
      <c r="M181" s="108"/>
      <c r="N181" s="108"/>
      <c r="O181" s="108"/>
      <c r="Q181" s="122">
        <f t="shared" si="6"/>
        <v>0</v>
      </c>
      <c r="R181" s="123">
        <f t="shared" si="7"/>
        <v>0</v>
      </c>
    </row>
    <row r="182" spans="1:18" x14ac:dyDescent="0.25">
      <c r="A182" s="105"/>
      <c r="B182" s="105"/>
      <c r="C182" s="105"/>
      <c r="D182" s="105"/>
      <c r="E182" s="105"/>
      <c r="F182" s="106"/>
      <c r="H182" s="106"/>
      <c r="I182" s="107"/>
      <c r="K182" s="108"/>
      <c r="L182" s="108"/>
      <c r="M182" s="108"/>
      <c r="N182" s="108"/>
      <c r="O182" s="108"/>
      <c r="Q182" s="122">
        <f t="shared" si="6"/>
        <v>0</v>
      </c>
      <c r="R182" s="123">
        <f t="shared" si="7"/>
        <v>0</v>
      </c>
    </row>
    <row r="183" spans="1:18" x14ac:dyDescent="0.25">
      <c r="A183" s="105"/>
      <c r="B183" s="105"/>
      <c r="C183" s="105"/>
      <c r="D183" s="105"/>
      <c r="E183" s="105"/>
      <c r="F183" s="106"/>
      <c r="H183" s="106"/>
      <c r="I183" s="107"/>
      <c r="K183" s="108"/>
      <c r="L183" s="108"/>
      <c r="M183" s="108"/>
      <c r="N183" s="108"/>
      <c r="O183" s="108"/>
      <c r="Q183" s="122">
        <f t="shared" si="6"/>
        <v>0</v>
      </c>
      <c r="R183" s="123">
        <f t="shared" si="7"/>
        <v>0</v>
      </c>
    </row>
    <row r="184" spans="1:18" x14ac:dyDescent="0.25">
      <c r="A184" s="105"/>
      <c r="B184" s="105"/>
      <c r="C184" s="105"/>
      <c r="D184" s="105"/>
      <c r="E184" s="105"/>
      <c r="F184" s="106"/>
      <c r="H184" s="106"/>
      <c r="I184" s="107"/>
      <c r="K184" s="108"/>
      <c r="L184" s="108"/>
      <c r="M184" s="108"/>
      <c r="N184" s="108"/>
      <c r="O184" s="108"/>
      <c r="Q184" s="122">
        <f t="shared" si="6"/>
        <v>0</v>
      </c>
      <c r="R184" s="123">
        <f t="shared" si="7"/>
        <v>0</v>
      </c>
    </row>
    <row r="185" spans="1:18" x14ac:dyDescent="0.25">
      <c r="A185" s="105"/>
      <c r="B185" s="105"/>
      <c r="C185" s="105"/>
      <c r="D185" s="105"/>
      <c r="E185" s="105"/>
      <c r="F185" s="106"/>
      <c r="H185" s="106"/>
      <c r="I185" s="107"/>
      <c r="K185" s="108"/>
      <c r="L185" s="108"/>
      <c r="M185" s="108"/>
      <c r="N185" s="108"/>
      <c r="O185" s="108"/>
      <c r="Q185" s="122">
        <f t="shared" si="6"/>
        <v>0</v>
      </c>
      <c r="R185" s="123">
        <f t="shared" si="7"/>
        <v>0</v>
      </c>
    </row>
    <row r="186" spans="1:18" x14ac:dyDescent="0.25">
      <c r="A186" s="105"/>
      <c r="B186" s="105"/>
      <c r="C186" s="105"/>
      <c r="D186" s="105"/>
      <c r="E186" s="105"/>
      <c r="F186" s="106"/>
      <c r="H186" s="106"/>
      <c r="I186" s="107"/>
      <c r="K186" s="108"/>
      <c r="L186" s="108"/>
      <c r="M186" s="108"/>
      <c r="N186" s="108"/>
      <c r="O186" s="108"/>
      <c r="Q186" s="122">
        <f t="shared" si="6"/>
        <v>0</v>
      </c>
      <c r="R186" s="123">
        <f t="shared" si="7"/>
        <v>0</v>
      </c>
    </row>
    <row r="187" spans="1:18" x14ac:dyDescent="0.25">
      <c r="A187" s="105"/>
      <c r="B187" s="105"/>
      <c r="C187" s="105"/>
      <c r="D187" s="105"/>
      <c r="E187" s="105"/>
      <c r="F187" s="106"/>
      <c r="H187" s="106"/>
      <c r="I187" s="107"/>
      <c r="K187" s="108"/>
      <c r="L187" s="108"/>
      <c r="M187" s="108"/>
      <c r="N187" s="108"/>
      <c r="O187" s="108"/>
      <c r="Q187" s="122">
        <f t="shared" si="6"/>
        <v>0</v>
      </c>
      <c r="R187" s="123">
        <f t="shared" si="7"/>
        <v>0</v>
      </c>
    </row>
    <row r="188" spans="1:18" x14ac:dyDescent="0.25">
      <c r="A188" s="105"/>
      <c r="B188" s="105"/>
      <c r="C188" s="105"/>
      <c r="D188" s="105"/>
      <c r="E188" s="105"/>
      <c r="F188" s="106"/>
      <c r="H188" s="106"/>
      <c r="I188" s="107"/>
      <c r="K188" s="108"/>
      <c r="L188" s="108"/>
      <c r="M188" s="108"/>
      <c r="N188" s="108"/>
      <c r="O188" s="108"/>
      <c r="Q188" s="122">
        <f t="shared" si="6"/>
        <v>0</v>
      </c>
      <c r="R188" s="123">
        <f t="shared" si="7"/>
        <v>0</v>
      </c>
    </row>
    <row r="189" spans="1:18" x14ac:dyDescent="0.25">
      <c r="A189" s="105"/>
      <c r="B189" s="105"/>
      <c r="C189" s="105"/>
      <c r="D189" s="105"/>
      <c r="E189" s="105"/>
      <c r="F189" s="106"/>
      <c r="H189" s="106"/>
      <c r="I189" s="107"/>
      <c r="K189" s="108"/>
      <c r="L189" s="108"/>
      <c r="M189" s="108"/>
      <c r="N189" s="108"/>
      <c r="O189" s="108"/>
      <c r="Q189" s="122">
        <f t="shared" si="6"/>
        <v>0</v>
      </c>
      <c r="R189" s="123">
        <f t="shared" si="7"/>
        <v>0</v>
      </c>
    </row>
    <row r="190" spans="1:18" x14ac:dyDescent="0.25">
      <c r="A190" s="105"/>
      <c r="B190" s="105"/>
      <c r="C190" s="105"/>
      <c r="D190" s="105"/>
      <c r="E190" s="105"/>
      <c r="F190" s="106"/>
      <c r="H190" s="106"/>
      <c r="I190" s="107"/>
      <c r="K190" s="108"/>
      <c r="L190" s="108"/>
      <c r="M190" s="108"/>
      <c r="N190" s="108"/>
      <c r="O190" s="108"/>
      <c r="Q190" s="122">
        <f t="shared" si="6"/>
        <v>0</v>
      </c>
      <c r="R190" s="123">
        <f t="shared" si="7"/>
        <v>0</v>
      </c>
    </row>
    <row r="191" spans="1:18" x14ac:dyDescent="0.25">
      <c r="A191" s="105"/>
      <c r="B191" s="105"/>
      <c r="C191" s="105"/>
      <c r="D191" s="105"/>
      <c r="E191" s="105"/>
      <c r="F191" s="106"/>
      <c r="H191" s="106"/>
      <c r="I191" s="107"/>
      <c r="K191" s="108"/>
      <c r="L191" s="108"/>
      <c r="M191" s="108"/>
      <c r="N191" s="108"/>
      <c r="O191" s="108"/>
      <c r="Q191" s="122">
        <f t="shared" si="6"/>
        <v>0</v>
      </c>
      <c r="R191" s="123">
        <f t="shared" si="7"/>
        <v>0</v>
      </c>
    </row>
    <row r="192" spans="1:18" x14ac:dyDescent="0.25">
      <c r="A192" s="105"/>
      <c r="B192" s="105"/>
      <c r="C192" s="105"/>
      <c r="D192" s="105"/>
      <c r="E192" s="105"/>
      <c r="F192" s="106"/>
      <c r="H192" s="106"/>
      <c r="I192" s="107"/>
      <c r="K192" s="108"/>
      <c r="L192" s="108"/>
      <c r="M192" s="108"/>
      <c r="N192" s="108"/>
      <c r="O192" s="108"/>
      <c r="Q192" s="122">
        <f t="shared" si="6"/>
        <v>0</v>
      </c>
      <c r="R192" s="123">
        <f t="shared" si="7"/>
        <v>0</v>
      </c>
    </row>
    <row r="193" spans="1:18" x14ac:dyDescent="0.25">
      <c r="A193" s="105"/>
      <c r="B193" s="105"/>
      <c r="C193" s="105"/>
      <c r="D193" s="105"/>
      <c r="E193" s="105"/>
      <c r="F193" s="106"/>
      <c r="H193" s="106"/>
      <c r="I193" s="107"/>
      <c r="K193" s="108"/>
      <c r="L193" s="108"/>
      <c r="M193" s="108"/>
      <c r="N193" s="108"/>
      <c r="O193" s="108"/>
      <c r="Q193" s="122">
        <f t="shared" si="6"/>
        <v>0</v>
      </c>
      <c r="R193" s="123">
        <f t="shared" si="7"/>
        <v>0</v>
      </c>
    </row>
    <row r="194" spans="1:18" x14ac:dyDescent="0.25">
      <c r="A194" s="105"/>
      <c r="B194" s="105"/>
      <c r="C194" s="105"/>
      <c r="D194" s="105"/>
      <c r="E194" s="105"/>
      <c r="F194" s="106"/>
      <c r="H194" s="106"/>
      <c r="I194" s="107"/>
      <c r="K194" s="108"/>
      <c r="L194" s="108"/>
      <c r="M194" s="108"/>
      <c r="N194" s="108"/>
      <c r="O194" s="108"/>
      <c r="Q194" s="122">
        <f t="shared" si="6"/>
        <v>0</v>
      </c>
      <c r="R194" s="123">
        <f t="shared" si="7"/>
        <v>0</v>
      </c>
    </row>
    <row r="195" spans="1:18" x14ac:dyDescent="0.25">
      <c r="A195" s="105"/>
      <c r="B195" s="105"/>
      <c r="C195" s="105"/>
      <c r="D195" s="105"/>
      <c r="E195" s="105"/>
      <c r="F195" s="106"/>
      <c r="H195" s="106"/>
      <c r="I195" s="107"/>
      <c r="K195" s="108"/>
      <c r="L195" s="108"/>
      <c r="M195" s="108"/>
      <c r="N195" s="108"/>
      <c r="O195" s="108"/>
      <c r="Q195" s="122">
        <f t="shared" si="6"/>
        <v>0</v>
      </c>
      <c r="R195" s="123">
        <f t="shared" si="7"/>
        <v>0</v>
      </c>
    </row>
    <row r="196" spans="1:18" x14ac:dyDescent="0.25">
      <c r="A196" s="105"/>
      <c r="B196" s="105"/>
      <c r="C196" s="105"/>
      <c r="D196" s="105"/>
      <c r="E196" s="105"/>
      <c r="F196" s="106"/>
      <c r="H196" s="106"/>
      <c r="I196" s="107"/>
      <c r="K196" s="108"/>
      <c r="L196" s="108"/>
      <c r="M196" s="108"/>
      <c r="N196" s="108"/>
      <c r="O196" s="108"/>
      <c r="Q196" s="122">
        <f t="shared" si="6"/>
        <v>0</v>
      </c>
      <c r="R196" s="123">
        <f t="shared" si="7"/>
        <v>0</v>
      </c>
    </row>
    <row r="197" spans="1:18" x14ac:dyDescent="0.25">
      <c r="A197" s="105"/>
      <c r="B197" s="105"/>
      <c r="C197" s="105"/>
      <c r="D197" s="105"/>
      <c r="E197" s="105"/>
      <c r="F197" s="106"/>
      <c r="H197" s="106"/>
      <c r="I197" s="107"/>
      <c r="K197" s="108"/>
      <c r="L197" s="108"/>
      <c r="M197" s="108"/>
      <c r="N197" s="108"/>
      <c r="O197" s="108"/>
      <c r="Q197" s="122">
        <f t="shared" si="6"/>
        <v>0</v>
      </c>
      <c r="R197" s="123">
        <f t="shared" si="7"/>
        <v>0</v>
      </c>
    </row>
    <row r="198" spans="1:18" x14ac:dyDescent="0.25">
      <c r="A198" s="105"/>
      <c r="B198" s="105"/>
      <c r="C198" s="105"/>
      <c r="D198" s="105"/>
      <c r="E198" s="105"/>
      <c r="F198" s="106"/>
      <c r="H198" s="106"/>
      <c r="I198" s="107"/>
      <c r="K198" s="108"/>
      <c r="L198" s="108"/>
      <c r="M198" s="108"/>
      <c r="N198" s="108"/>
      <c r="O198" s="108"/>
      <c r="Q198" s="122">
        <f t="shared" si="6"/>
        <v>0</v>
      </c>
      <c r="R198" s="123">
        <f t="shared" si="7"/>
        <v>0</v>
      </c>
    </row>
    <row r="199" spans="1:18" x14ac:dyDescent="0.25">
      <c r="A199" s="105"/>
      <c r="B199" s="105"/>
      <c r="C199" s="105"/>
      <c r="D199" s="105"/>
      <c r="E199" s="105"/>
      <c r="F199" s="106"/>
      <c r="H199" s="106"/>
      <c r="I199" s="107"/>
      <c r="K199" s="108"/>
      <c r="L199" s="108"/>
      <c r="M199" s="108"/>
      <c r="N199" s="108"/>
      <c r="O199" s="108"/>
      <c r="Q199" s="122">
        <f t="shared" si="6"/>
        <v>0</v>
      </c>
      <c r="R199" s="123">
        <f t="shared" si="7"/>
        <v>0</v>
      </c>
    </row>
    <row r="200" spans="1:18" x14ac:dyDescent="0.25">
      <c r="A200" s="105"/>
      <c r="B200" s="105"/>
      <c r="C200" s="105"/>
      <c r="D200" s="105"/>
      <c r="E200" s="105"/>
      <c r="F200" s="106"/>
      <c r="H200" s="106"/>
      <c r="I200" s="107"/>
      <c r="K200" s="108"/>
      <c r="L200" s="108"/>
      <c r="M200" s="108"/>
      <c r="N200" s="108"/>
      <c r="O200" s="108"/>
      <c r="Q200" s="122">
        <f t="shared" si="6"/>
        <v>0</v>
      </c>
      <c r="R200" s="123">
        <f t="shared" si="7"/>
        <v>0</v>
      </c>
    </row>
    <row r="201" spans="1:18" x14ac:dyDescent="0.25">
      <c r="A201" s="110"/>
    </row>
  </sheetData>
  <sheetProtection algorithmName="SHA-512" hashValue="0TJVnHXz4BUn1FPo2brrL5TRAh18JLkOkliHYQ1g/fopzpWw06SMx3LURcCjUZX69X4hsEBSC70XzIPIqyjZJQ==" saltValue="+3cN05GpXBQRQBer/tgsrQ==" spinCount="100000" sheet="1" objects="1" scenarios="1" formatColumns="0" formatRows="0"/>
  <mergeCells count="4">
    <mergeCell ref="H9:I9"/>
    <mergeCell ref="K9:O9"/>
    <mergeCell ref="A9:F9"/>
    <mergeCell ref="Q9:R9"/>
  </mergeCells>
  <dataValidations count="1">
    <dataValidation type="list" allowBlank="1" showInputMessage="1" showErrorMessage="1" sqref="D11:D200">
      <formula1>"Emergency Medical Technician - Basic (EMT-B), Emergency Medical Technician - Paramedic (EMT-P), Other, None"</formula1>
    </dataValidation>
  </dataValidations>
  <pageMargins left="0.7" right="0.7" top="0.75" bottom="0.75" header="0.3" footer="0.3"/>
  <pageSetup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1"/>
  <sheetViews>
    <sheetView showGridLines="0" zoomScale="80" zoomScaleNormal="80" workbookViewId="0">
      <pane ySplit="8" topLeftCell="A9" activePane="bottomLeft" state="frozen"/>
      <selection activeCell="F69" sqref="F69"/>
      <selection pane="bottomLeft" activeCell="L9" sqref="L9:L1048576"/>
    </sheetView>
  </sheetViews>
  <sheetFormatPr defaultRowHeight="15" x14ac:dyDescent="0.25"/>
  <cols>
    <col min="1" max="2" width="16.7109375" style="6" customWidth="1"/>
    <col min="3" max="3" width="33.85546875" style="6" customWidth="1"/>
    <col min="4" max="6" width="16.7109375" style="6" customWidth="1"/>
    <col min="7" max="7" width="4" style="6" customWidth="1"/>
    <col min="8" max="11" width="17.85546875" style="6" customWidth="1"/>
    <col min="12" max="12" width="16.7109375" style="6" customWidth="1"/>
    <col min="13" max="16384" width="9.140625" style="6"/>
  </cols>
  <sheetData>
    <row r="1" spans="1:12" x14ac:dyDescent="0.25">
      <c r="A1" s="21" t="s">
        <v>21</v>
      </c>
      <c r="B1" s="21"/>
      <c r="C1" s="21"/>
      <c r="D1" s="22"/>
      <c r="E1" s="22"/>
      <c r="F1" s="22"/>
      <c r="G1" s="22"/>
      <c r="H1" s="22"/>
      <c r="I1" s="22"/>
      <c r="J1" s="22"/>
      <c r="K1" s="22"/>
      <c r="L1" s="22"/>
    </row>
    <row r="2" spans="1:12" x14ac:dyDescent="0.25">
      <c r="A2" s="21" t="s">
        <v>40</v>
      </c>
      <c r="B2" s="21"/>
      <c r="C2" s="21"/>
      <c r="D2" s="22"/>
      <c r="E2" s="22"/>
      <c r="F2" s="22"/>
      <c r="G2" s="22"/>
      <c r="H2" s="22"/>
      <c r="I2" s="22"/>
      <c r="J2" s="22"/>
      <c r="K2" s="22"/>
      <c r="L2" s="22"/>
    </row>
    <row r="3" spans="1:12" x14ac:dyDescent="0.25">
      <c r="A3" s="21" t="s">
        <v>167</v>
      </c>
      <c r="B3" s="21"/>
      <c r="C3" s="21"/>
      <c r="D3" s="22"/>
      <c r="E3" s="22"/>
      <c r="F3" s="22"/>
      <c r="G3" s="22"/>
      <c r="H3" s="22"/>
      <c r="I3" s="22"/>
      <c r="J3" s="22"/>
      <c r="K3" s="22"/>
      <c r="L3" s="22"/>
    </row>
    <row r="4" spans="1:12" x14ac:dyDescent="0.25">
      <c r="A4" s="23">
        <f>'Sch. 1 - Certification'!A7</f>
        <v>0</v>
      </c>
      <c r="B4" s="21"/>
      <c r="C4" s="21"/>
      <c r="D4" s="22"/>
      <c r="E4" s="22"/>
      <c r="F4" s="22"/>
      <c r="G4" s="22"/>
      <c r="H4" s="22"/>
      <c r="I4" s="22"/>
      <c r="J4" s="22"/>
      <c r="K4" s="22"/>
      <c r="L4" s="22"/>
    </row>
    <row r="5" spans="1:12" ht="45" x14ac:dyDescent="0.25">
      <c r="A5" s="22"/>
      <c r="B5" s="22"/>
      <c r="C5" s="22"/>
      <c r="D5" s="22"/>
      <c r="E5" s="22"/>
      <c r="F5" s="22"/>
      <c r="G5" s="22"/>
      <c r="H5" s="22"/>
      <c r="I5" s="22"/>
      <c r="J5" s="22"/>
      <c r="K5" s="125" t="s">
        <v>53</v>
      </c>
      <c r="L5" s="126">
        <f>SUM(L9:L1048576)</f>
        <v>0</v>
      </c>
    </row>
    <row r="6" spans="1:12" x14ac:dyDescent="0.25">
      <c r="A6" s="22"/>
      <c r="B6" s="22"/>
      <c r="C6" s="22"/>
      <c r="D6" s="22"/>
      <c r="E6" s="22"/>
      <c r="F6" s="22"/>
      <c r="G6" s="22"/>
      <c r="H6" s="21"/>
      <c r="I6" s="21"/>
      <c r="J6" s="21"/>
      <c r="K6" s="21"/>
      <c r="L6" s="127"/>
    </row>
    <row r="7" spans="1:12" x14ac:dyDescent="0.25">
      <c r="A7" s="177" t="s">
        <v>146</v>
      </c>
      <c r="B7" s="177"/>
      <c r="C7" s="177"/>
      <c r="D7" s="177"/>
      <c r="E7" s="177"/>
      <c r="F7" s="177"/>
      <c r="G7" s="22"/>
      <c r="H7" s="179" t="s">
        <v>145</v>
      </c>
      <c r="I7" s="179"/>
      <c r="J7" s="179"/>
      <c r="K7" s="179"/>
      <c r="L7" s="179"/>
    </row>
    <row r="8" spans="1:12" ht="45" x14ac:dyDescent="0.25">
      <c r="A8" s="119" t="s">
        <v>48</v>
      </c>
      <c r="B8" s="119" t="s">
        <v>54</v>
      </c>
      <c r="C8" s="119" t="s">
        <v>125</v>
      </c>
      <c r="D8" s="119" t="s">
        <v>172</v>
      </c>
      <c r="E8" s="119" t="s">
        <v>49</v>
      </c>
      <c r="F8" s="119" t="s">
        <v>176</v>
      </c>
      <c r="G8" s="22"/>
      <c r="H8" s="121" t="s">
        <v>92</v>
      </c>
      <c r="I8" s="121" t="s">
        <v>91</v>
      </c>
      <c r="J8" s="121" t="s">
        <v>94</v>
      </c>
      <c r="K8" s="121" t="s">
        <v>93</v>
      </c>
      <c r="L8" s="121" t="s">
        <v>50</v>
      </c>
    </row>
    <row r="9" spans="1:12" x14ac:dyDescent="0.25">
      <c r="A9" s="105"/>
      <c r="B9" s="105"/>
      <c r="C9" s="105"/>
      <c r="D9" s="124"/>
      <c r="E9" s="106"/>
      <c r="F9" s="133"/>
      <c r="H9" s="128" t="str">
        <f>IF(C9="","",VLOOKUP(C9,'Appendix A - Useful Life'!$B$7:$C$16,2,0))</f>
        <v/>
      </c>
      <c r="I9" s="129" t="str">
        <f>IF(H9="","",D9+(365.25*H9))</f>
        <v/>
      </c>
      <c r="J9" s="130" t="str">
        <f>IF(H9="","",IF(I9&lt;'Sch. 1 - Certification'!$B$18,"Y","N"))</f>
        <v/>
      </c>
      <c r="K9" s="131" t="str">
        <f>IF(H9="","",E9/(H9*365.25))</f>
        <v/>
      </c>
      <c r="L9" s="131" t="str">
        <f>IF(H9="","",IF(D9&gt;'Sch. 1 - Certification'!$B$19,0, IF(AND(D9&lt;'Sch. 1 - Certification'!$B$19, D9&gt;'Sch. 1 - Certification'!$B$18), ('Sch. 1 - Certification'!$B$19-D9)*K9,IF(J9="Y",0,IF(I9&gt;'Sch. 1 - Certification'!$B$19,((365.25*K9)/12),(I9-'Sch. 1 - Certification'!$B$18)*K9)))))</f>
        <v/>
      </c>
    </row>
    <row r="10" spans="1:12" x14ac:dyDescent="0.25">
      <c r="A10" s="105"/>
      <c r="B10" s="105"/>
      <c r="C10" s="105"/>
      <c r="D10" s="124"/>
      <c r="E10" s="106"/>
      <c r="F10" s="133"/>
      <c r="H10" s="128" t="str">
        <f>IF(C10="","",VLOOKUP(C10,'Appendix A - Useful Life'!$B$7:$C$16,2,0))</f>
        <v/>
      </c>
      <c r="I10" s="129" t="str">
        <f t="shared" ref="I10:I51" si="0">IF(H10="","",D10+(365.25*H10))</f>
        <v/>
      </c>
      <c r="J10" s="130" t="str">
        <f>IF(H10="","",IF(I10&lt;'Sch. 1 - Certification'!$B$18,"Y","N"))</f>
        <v/>
      </c>
      <c r="K10" s="131" t="str">
        <f t="shared" ref="K10:K51" si="1">IF(H10="","",E10/(H10*365.25))</f>
        <v/>
      </c>
      <c r="L10" s="131" t="str">
        <f>IF(H10="","",IF(D10&gt;'Sch. 1 - Certification'!$B$19,0, IF(AND(D10&lt;'Sch. 1 - Certification'!$B$19, D10&gt;'Sch. 1 - Certification'!$B$18), ('Sch. 1 - Certification'!$B$19-D10)*K10,IF(J10="Y",0,IF(I10&gt;'Sch. 1 - Certification'!$B$19,((365.25*K10)/12),(I10-'Sch. 1 - Certification'!$B$18)*K10)))))</f>
        <v/>
      </c>
    </row>
    <row r="11" spans="1:12" x14ac:dyDescent="0.25">
      <c r="A11" s="105"/>
      <c r="B11" s="105"/>
      <c r="C11" s="105"/>
      <c r="D11" s="124"/>
      <c r="E11" s="106"/>
      <c r="F11" s="133"/>
      <c r="H11" s="128" t="str">
        <f>IF(C11="","",VLOOKUP(C11,'Appendix A - Useful Life'!$B$7:$C$16,2,0))</f>
        <v/>
      </c>
      <c r="I11" s="129" t="str">
        <f t="shared" si="0"/>
        <v/>
      </c>
      <c r="J11" s="130" t="str">
        <f>IF(H11="","",IF(I11&lt;'Sch. 1 - Certification'!$B$18,"Y","N"))</f>
        <v/>
      </c>
      <c r="K11" s="131" t="str">
        <f t="shared" si="1"/>
        <v/>
      </c>
      <c r="L11" s="131" t="str">
        <f>IF(H11="","",IF(D11&gt;'Sch. 1 - Certification'!$B$19,0, IF(AND(D11&lt;'Sch. 1 - Certification'!$B$19, D11&gt;'Sch. 1 - Certification'!$B$18), ('Sch. 1 - Certification'!$B$19-D11)*K11,IF(J11="Y",0,IF(I11&gt;'Sch. 1 - Certification'!$B$19,((365.25*K11)/12),(I11-'Sch. 1 - Certification'!$B$18)*K11)))))</f>
        <v/>
      </c>
    </row>
    <row r="12" spans="1:12" x14ac:dyDescent="0.25">
      <c r="A12" s="105"/>
      <c r="B12" s="105"/>
      <c r="C12" s="105"/>
      <c r="D12" s="124"/>
      <c r="E12" s="106"/>
      <c r="F12" s="133"/>
      <c r="H12" s="128" t="str">
        <f>IF(C12="","",VLOOKUP(C12,'Appendix A - Useful Life'!$B$7:$C$16,2,0))</f>
        <v/>
      </c>
      <c r="I12" s="129" t="str">
        <f t="shared" si="0"/>
        <v/>
      </c>
      <c r="J12" s="130" t="str">
        <f>IF(H12="","",IF(I12&lt;'Sch. 1 - Certification'!$B$18,"Y","N"))</f>
        <v/>
      </c>
      <c r="K12" s="131" t="str">
        <f t="shared" si="1"/>
        <v/>
      </c>
      <c r="L12" s="131" t="str">
        <f>IF(H12="","",IF(D12&gt;'Sch. 1 - Certification'!$B$19,0, IF(AND(D12&lt;'Sch. 1 - Certification'!$B$19, D12&gt;'Sch. 1 - Certification'!$B$18), ('Sch. 1 - Certification'!$B$19-D12)*K12,IF(J12="Y",0,IF(I12&gt;'Sch. 1 - Certification'!$B$19,((365.25*K12)/12),(I12-'Sch. 1 - Certification'!$B$18)*K12)))))</f>
        <v/>
      </c>
    </row>
    <row r="13" spans="1:12" x14ac:dyDescent="0.25">
      <c r="A13" s="105"/>
      <c r="B13" s="105"/>
      <c r="C13" s="105"/>
      <c r="D13" s="124"/>
      <c r="E13" s="106"/>
      <c r="F13" s="133"/>
      <c r="H13" s="128" t="str">
        <f>IF(C13="","",VLOOKUP(C13,'Appendix A - Useful Life'!$B$7:$C$16,2,0))</f>
        <v/>
      </c>
      <c r="I13" s="129" t="str">
        <f t="shared" si="0"/>
        <v/>
      </c>
      <c r="J13" s="130" t="str">
        <f>IF(H13="","",IF(I13&lt;'Sch. 1 - Certification'!$B$18,"Y","N"))</f>
        <v/>
      </c>
      <c r="K13" s="131" t="str">
        <f t="shared" si="1"/>
        <v/>
      </c>
      <c r="L13" s="131" t="str">
        <f>IF(H13="","",IF(D13&gt;'Sch. 1 - Certification'!$B$19,0, IF(AND(D13&lt;'Sch. 1 - Certification'!$B$19, D13&gt;'Sch. 1 - Certification'!$B$18), ('Sch. 1 - Certification'!$B$19-D13)*K13,IF(J13="Y",0,IF(I13&gt;'Sch. 1 - Certification'!$B$19,((365.25*K13)/12),(I13-'Sch. 1 - Certification'!$B$18)*K13)))))</f>
        <v/>
      </c>
    </row>
    <row r="14" spans="1:12" x14ac:dyDescent="0.25">
      <c r="A14" s="105"/>
      <c r="B14" s="105"/>
      <c r="C14" s="105"/>
      <c r="D14" s="124"/>
      <c r="E14" s="106"/>
      <c r="F14" s="133"/>
      <c r="H14" s="128" t="str">
        <f>IF(C14="","",VLOOKUP(C14,'Appendix A - Useful Life'!$B$7:$C$16,2,0))</f>
        <v/>
      </c>
      <c r="I14" s="129" t="str">
        <f t="shared" si="0"/>
        <v/>
      </c>
      <c r="J14" s="130" t="str">
        <f>IF(H14="","",IF(I14&lt;'Sch. 1 - Certification'!$B$18,"Y","N"))</f>
        <v/>
      </c>
      <c r="K14" s="131" t="str">
        <f t="shared" si="1"/>
        <v/>
      </c>
      <c r="L14" s="131" t="str">
        <f>IF(H14="","",IF(D14&gt;'Sch. 1 - Certification'!$B$19,0, IF(AND(D14&lt;'Sch. 1 - Certification'!$B$19, D14&gt;'Sch. 1 - Certification'!$B$18), ('Sch. 1 - Certification'!$B$19-D14)*K14,IF(J14="Y",0,IF(I14&gt;'Sch. 1 - Certification'!$B$19,((365.25*K14)/12),(I14-'Sch. 1 - Certification'!$B$18)*K14)))))</f>
        <v/>
      </c>
    </row>
    <row r="15" spans="1:12" x14ac:dyDescent="0.25">
      <c r="A15" s="105"/>
      <c r="B15" s="105"/>
      <c r="C15" s="105"/>
      <c r="D15" s="124"/>
      <c r="E15" s="106"/>
      <c r="F15" s="133"/>
      <c r="H15" s="128" t="str">
        <f>IF(C15="","",VLOOKUP(C15,'Appendix A - Useful Life'!$B$7:$C$16,2,0))</f>
        <v/>
      </c>
      <c r="I15" s="129" t="str">
        <f t="shared" si="0"/>
        <v/>
      </c>
      <c r="J15" s="130" t="str">
        <f>IF(H15="","",IF(I15&lt;'Sch. 1 - Certification'!$B$18,"Y","N"))</f>
        <v/>
      </c>
      <c r="K15" s="131" t="str">
        <f t="shared" si="1"/>
        <v/>
      </c>
      <c r="L15" s="131" t="str">
        <f>IF(H15="","",IF(D15&gt;'Sch. 1 - Certification'!$B$19,0, IF(AND(D15&lt;'Sch. 1 - Certification'!$B$19, D15&gt;'Sch. 1 - Certification'!$B$18), ('Sch. 1 - Certification'!$B$19-D15)*K15,IF(J15="Y",0,IF(I15&gt;'Sch. 1 - Certification'!$B$19,((365.25*K15)/12),(I15-'Sch. 1 - Certification'!$B$18)*K15)))))</f>
        <v/>
      </c>
    </row>
    <row r="16" spans="1:12" x14ac:dyDescent="0.25">
      <c r="A16" s="105"/>
      <c r="B16" s="105"/>
      <c r="C16" s="105"/>
      <c r="D16" s="124"/>
      <c r="E16" s="106"/>
      <c r="F16" s="133"/>
      <c r="H16" s="128" t="str">
        <f>IF(C16="","",VLOOKUP(C16,'Appendix A - Useful Life'!$B$7:$C$16,2,0))</f>
        <v/>
      </c>
      <c r="I16" s="129" t="str">
        <f t="shared" si="0"/>
        <v/>
      </c>
      <c r="J16" s="130" t="str">
        <f>IF(H16="","",IF(I16&lt;'Sch. 1 - Certification'!$B$18,"Y","N"))</f>
        <v/>
      </c>
      <c r="K16" s="131" t="str">
        <f t="shared" si="1"/>
        <v/>
      </c>
      <c r="L16" s="131" t="str">
        <f>IF(H16="","",IF(D16&gt;'Sch. 1 - Certification'!$B$19,0, IF(AND(D16&lt;'Sch. 1 - Certification'!$B$19, D16&gt;'Sch. 1 - Certification'!$B$18), ('Sch. 1 - Certification'!$B$19-D16)*K16,IF(J16="Y",0,IF(I16&gt;'Sch. 1 - Certification'!$B$19,((365.25*K16)/12),(I16-'Sch. 1 - Certification'!$B$18)*K16)))))</f>
        <v/>
      </c>
    </row>
    <row r="17" spans="1:12" x14ac:dyDescent="0.25">
      <c r="A17" s="105"/>
      <c r="B17" s="105"/>
      <c r="C17" s="105"/>
      <c r="D17" s="124"/>
      <c r="E17" s="106"/>
      <c r="F17" s="133"/>
      <c r="H17" s="128" t="str">
        <f>IF(C17="","",VLOOKUP(C17,'Appendix A - Useful Life'!$B$7:$C$16,2,0))</f>
        <v/>
      </c>
      <c r="I17" s="129" t="str">
        <f t="shared" si="0"/>
        <v/>
      </c>
      <c r="J17" s="130" t="str">
        <f>IF(H17="","",IF(I17&lt;'Sch. 1 - Certification'!$B$18,"Y","N"))</f>
        <v/>
      </c>
      <c r="K17" s="131" t="str">
        <f t="shared" si="1"/>
        <v/>
      </c>
      <c r="L17" s="131" t="str">
        <f>IF(H17="","",IF(D17&gt;'Sch. 1 - Certification'!$B$19,0, IF(AND(D17&lt;'Sch. 1 - Certification'!$B$19, D17&gt;'Sch. 1 - Certification'!$B$18), ('Sch. 1 - Certification'!$B$19-D17)*K17,IF(J17="Y",0,IF(I17&gt;'Sch. 1 - Certification'!$B$19,((365.25*K17)/12),(I17-'Sch. 1 - Certification'!$B$18)*K17)))))</f>
        <v/>
      </c>
    </row>
    <row r="18" spans="1:12" x14ac:dyDescent="0.25">
      <c r="A18" s="105"/>
      <c r="B18" s="105"/>
      <c r="C18" s="105"/>
      <c r="D18" s="124"/>
      <c r="E18" s="106"/>
      <c r="F18" s="133"/>
      <c r="H18" s="128" t="str">
        <f>IF(C18="","",VLOOKUP(C18,'Appendix A - Useful Life'!$B$7:$C$16,2,0))</f>
        <v/>
      </c>
      <c r="I18" s="129" t="str">
        <f t="shared" si="0"/>
        <v/>
      </c>
      <c r="J18" s="130" t="str">
        <f>IF(H18="","",IF(I18&lt;'Sch. 1 - Certification'!$B$18,"Y","N"))</f>
        <v/>
      </c>
      <c r="K18" s="131" t="str">
        <f t="shared" si="1"/>
        <v/>
      </c>
      <c r="L18" s="131" t="str">
        <f>IF(H18="","",IF(D18&gt;'Sch. 1 - Certification'!$B$19,0, IF(AND(D18&lt;'Sch. 1 - Certification'!$B$19, D18&gt;'Sch. 1 - Certification'!$B$18), ('Sch. 1 - Certification'!$B$19-D18)*K18,IF(J18="Y",0,IF(I18&gt;'Sch. 1 - Certification'!$B$19,((365.25*K18)/12),(I18-'Sch. 1 - Certification'!$B$18)*K18)))))</f>
        <v/>
      </c>
    </row>
    <row r="19" spans="1:12" x14ac:dyDescent="0.25">
      <c r="A19" s="105"/>
      <c r="B19" s="105"/>
      <c r="C19" s="105"/>
      <c r="D19" s="124"/>
      <c r="E19" s="106"/>
      <c r="F19" s="133"/>
      <c r="H19" s="128" t="str">
        <f>IF(C19="","",VLOOKUP(C19,'Appendix A - Useful Life'!$B$7:$C$16,2,0))</f>
        <v/>
      </c>
      <c r="I19" s="129" t="str">
        <f t="shared" si="0"/>
        <v/>
      </c>
      <c r="J19" s="130" t="str">
        <f>IF(H19="","",IF(I19&lt;'Sch. 1 - Certification'!$B$18,"Y","N"))</f>
        <v/>
      </c>
      <c r="K19" s="131" t="str">
        <f t="shared" si="1"/>
        <v/>
      </c>
      <c r="L19" s="131" t="str">
        <f>IF(H19="","",IF(D19&gt;'Sch. 1 - Certification'!$B$19,0, IF(AND(D19&lt;'Sch. 1 - Certification'!$B$19, D19&gt;'Sch. 1 - Certification'!$B$18), ('Sch. 1 - Certification'!$B$19-D19)*K19,IF(J19="Y",0,IF(I19&gt;'Sch. 1 - Certification'!$B$19,((365.25*K19)/12),(I19-'Sch. 1 - Certification'!$B$18)*K19)))))</f>
        <v/>
      </c>
    </row>
    <row r="20" spans="1:12" x14ac:dyDescent="0.25">
      <c r="A20" s="105"/>
      <c r="B20" s="105"/>
      <c r="C20" s="105"/>
      <c r="D20" s="124"/>
      <c r="E20" s="106"/>
      <c r="F20" s="133"/>
      <c r="H20" s="128" t="str">
        <f>IF(C20="","",VLOOKUP(C20,'Appendix A - Useful Life'!$B$7:$C$16,2,0))</f>
        <v/>
      </c>
      <c r="I20" s="129" t="str">
        <f t="shared" si="0"/>
        <v/>
      </c>
      <c r="J20" s="130" t="str">
        <f>IF(H20="","",IF(I20&lt;'Sch. 1 - Certification'!$B$18,"Y","N"))</f>
        <v/>
      </c>
      <c r="K20" s="131" t="str">
        <f t="shared" si="1"/>
        <v/>
      </c>
      <c r="L20" s="131" t="str">
        <f>IF(H20="","",IF(D20&gt;'Sch. 1 - Certification'!$B$19,0, IF(AND(D20&lt;'Sch. 1 - Certification'!$B$19, D20&gt;'Sch. 1 - Certification'!$B$18), ('Sch. 1 - Certification'!$B$19-D20)*K20,IF(J20="Y",0,IF(I20&gt;'Sch. 1 - Certification'!$B$19,((365.25*K20)/12),(I20-'Sch. 1 - Certification'!$B$18)*K20)))))</f>
        <v/>
      </c>
    </row>
    <row r="21" spans="1:12" x14ac:dyDescent="0.25">
      <c r="A21" s="105"/>
      <c r="B21" s="105"/>
      <c r="C21" s="105"/>
      <c r="D21" s="124"/>
      <c r="E21" s="106"/>
      <c r="F21" s="133"/>
      <c r="H21" s="128" t="str">
        <f>IF(C21="","",VLOOKUP(C21,'Appendix A - Useful Life'!$B$7:$C$16,2,0))</f>
        <v/>
      </c>
      <c r="I21" s="129" t="str">
        <f t="shared" si="0"/>
        <v/>
      </c>
      <c r="J21" s="130" t="str">
        <f>IF(H21="","",IF(I21&lt;'Sch. 1 - Certification'!$B$18,"Y","N"))</f>
        <v/>
      </c>
      <c r="K21" s="131" t="str">
        <f t="shared" si="1"/>
        <v/>
      </c>
      <c r="L21" s="131" t="str">
        <f>IF(H21="","",IF(D21&gt;'Sch. 1 - Certification'!$B$19,0, IF(AND(D21&lt;'Sch. 1 - Certification'!$B$19, D21&gt;'Sch. 1 - Certification'!$B$18), ('Sch. 1 - Certification'!$B$19-D21)*K21,IF(J21="Y",0,IF(I21&gt;'Sch. 1 - Certification'!$B$19,((365.25*K21)/12),(I21-'Sch. 1 - Certification'!$B$18)*K21)))))</f>
        <v/>
      </c>
    </row>
    <row r="22" spans="1:12" x14ac:dyDescent="0.25">
      <c r="A22" s="105"/>
      <c r="B22" s="105"/>
      <c r="C22" s="105"/>
      <c r="D22" s="124"/>
      <c r="E22" s="106"/>
      <c r="F22" s="133"/>
      <c r="H22" s="128" t="str">
        <f>IF(C22="","",VLOOKUP(C22,'Appendix A - Useful Life'!$B$7:$C$16,2,0))</f>
        <v/>
      </c>
      <c r="I22" s="129" t="str">
        <f t="shared" si="0"/>
        <v/>
      </c>
      <c r="J22" s="130" t="str">
        <f>IF(H22="","",IF(I22&lt;'Sch. 1 - Certification'!$B$18,"Y","N"))</f>
        <v/>
      </c>
      <c r="K22" s="131" t="str">
        <f t="shared" si="1"/>
        <v/>
      </c>
      <c r="L22" s="131" t="str">
        <f>IF(H22="","",IF(D22&gt;'Sch. 1 - Certification'!$B$19,0, IF(AND(D22&lt;'Sch. 1 - Certification'!$B$19, D22&gt;'Sch. 1 - Certification'!$B$18), ('Sch. 1 - Certification'!$B$19-D22)*K22,IF(J22="Y",0,IF(I22&gt;'Sch. 1 - Certification'!$B$19,((365.25*K22)/12),(I22-'Sch. 1 - Certification'!$B$18)*K22)))))</f>
        <v/>
      </c>
    </row>
    <row r="23" spans="1:12" x14ac:dyDescent="0.25">
      <c r="A23" s="105"/>
      <c r="B23" s="105"/>
      <c r="C23" s="105"/>
      <c r="D23" s="124"/>
      <c r="E23" s="106"/>
      <c r="F23" s="133"/>
      <c r="H23" s="128" t="str">
        <f>IF(C23="","",VLOOKUP(C23,'Appendix A - Useful Life'!$B$7:$C$16,2,0))</f>
        <v/>
      </c>
      <c r="I23" s="129" t="str">
        <f t="shared" si="0"/>
        <v/>
      </c>
      <c r="J23" s="130" t="str">
        <f>IF(H23="","",IF(I23&lt;'Sch. 1 - Certification'!$B$18,"Y","N"))</f>
        <v/>
      </c>
      <c r="K23" s="131" t="str">
        <f t="shared" si="1"/>
        <v/>
      </c>
      <c r="L23" s="131" t="str">
        <f>IF(H23="","",IF(D23&gt;'Sch. 1 - Certification'!$B$19,0, IF(AND(D23&lt;'Sch. 1 - Certification'!$B$19, D23&gt;'Sch. 1 - Certification'!$B$18), ('Sch. 1 - Certification'!$B$19-D23)*K23,IF(J23="Y",0,IF(I23&gt;'Sch. 1 - Certification'!$B$19,((365.25*K23)/12),(I23-'Sch. 1 - Certification'!$B$18)*K23)))))</f>
        <v/>
      </c>
    </row>
    <row r="24" spans="1:12" x14ac:dyDescent="0.25">
      <c r="A24" s="105"/>
      <c r="B24" s="105"/>
      <c r="C24" s="105"/>
      <c r="D24" s="124"/>
      <c r="E24" s="106"/>
      <c r="F24" s="133"/>
      <c r="H24" s="128" t="str">
        <f>IF(C24="","",VLOOKUP(C24,'Appendix A - Useful Life'!$B$7:$C$16,2,0))</f>
        <v/>
      </c>
      <c r="I24" s="129" t="str">
        <f t="shared" si="0"/>
        <v/>
      </c>
      <c r="J24" s="130" t="str">
        <f>IF(H24="","",IF(I24&lt;'Sch. 1 - Certification'!$B$18,"Y","N"))</f>
        <v/>
      </c>
      <c r="K24" s="131" t="str">
        <f t="shared" si="1"/>
        <v/>
      </c>
      <c r="L24" s="131" t="str">
        <f>IF(H24="","",IF(D24&gt;'Sch. 1 - Certification'!$B$19,0, IF(AND(D24&lt;'Sch. 1 - Certification'!$B$19, D24&gt;'Sch. 1 - Certification'!$B$18), ('Sch. 1 - Certification'!$B$19-D24)*K24,IF(J24="Y",0,IF(I24&gt;'Sch. 1 - Certification'!$B$19,((365.25*K24)/12),(I24-'Sch. 1 - Certification'!$B$18)*K24)))))</f>
        <v/>
      </c>
    </row>
    <row r="25" spans="1:12" x14ac:dyDescent="0.25">
      <c r="A25" s="105"/>
      <c r="B25" s="105"/>
      <c r="C25" s="105"/>
      <c r="D25" s="124"/>
      <c r="E25" s="106"/>
      <c r="F25" s="133"/>
      <c r="H25" s="128" t="str">
        <f>IF(C25="","",VLOOKUP(C25,'Appendix A - Useful Life'!$B$7:$C$16,2,0))</f>
        <v/>
      </c>
      <c r="I25" s="129" t="str">
        <f t="shared" si="0"/>
        <v/>
      </c>
      <c r="J25" s="130" t="str">
        <f>IF(H25="","",IF(I25&lt;'Sch. 1 - Certification'!$B$18,"Y","N"))</f>
        <v/>
      </c>
      <c r="K25" s="131" t="str">
        <f t="shared" si="1"/>
        <v/>
      </c>
      <c r="L25" s="131" t="str">
        <f>IF(H25="","",IF(D25&gt;'Sch. 1 - Certification'!$B$19,0, IF(AND(D25&lt;'Sch. 1 - Certification'!$B$19, D25&gt;'Sch. 1 - Certification'!$B$18), ('Sch. 1 - Certification'!$B$19-D25)*K25,IF(J25="Y",0,IF(I25&gt;'Sch. 1 - Certification'!$B$19,((365.25*K25)/12),(I25-'Sch. 1 - Certification'!$B$18)*K25)))))</f>
        <v/>
      </c>
    </row>
    <row r="26" spans="1:12" x14ac:dyDescent="0.25">
      <c r="A26" s="105"/>
      <c r="B26" s="105"/>
      <c r="C26" s="105"/>
      <c r="D26" s="124"/>
      <c r="E26" s="106"/>
      <c r="F26" s="133"/>
      <c r="H26" s="128" t="str">
        <f>IF(C26="","",VLOOKUP(C26,'Appendix A - Useful Life'!$B$7:$C$16,2,0))</f>
        <v/>
      </c>
      <c r="I26" s="129" t="str">
        <f t="shared" si="0"/>
        <v/>
      </c>
      <c r="J26" s="130" t="str">
        <f>IF(H26="","",IF(I26&lt;'Sch. 1 - Certification'!$B$18,"Y","N"))</f>
        <v/>
      </c>
      <c r="K26" s="131" t="str">
        <f t="shared" si="1"/>
        <v/>
      </c>
      <c r="L26" s="131" t="str">
        <f>IF(H26="","",IF(D26&gt;'Sch. 1 - Certification'!$B$19,0, IF(AND(D26&lt;'Sch. 1 - Certification'!$B$19, D26&gt;'Sch. 1 - Certification'!$B$18), ('Sch. 1 - Certification'!$B$19-D26)*K26,IF(J26="Y",0,IF(I26&gt;'Sch. 1 - Certification'!$B$19,((365.25*K26)/12),(I26-'Sch. 1 - Certification'!$B$18)*K26)))))</f>
        <v/>
      </c>
    </row>
    <row r="27" spans="1:12" x14ac:dyDescent="0.25">
      <c r="A27" s="105"/>
      <c r="B27" s="105"/>
      <c r="C27" s="105"/>
      <c r="D27" s="124"/>
      <c r="E27" s="106"/>
      <c r="F27" s="133"/>
      <c r="H27" s="128" t="str">
        <f>IF(C27="","",VLOOKUP(C27,'Appendix A - Useful Life'!$B$7:$C$16,2,0))</f>
        <v/>
      </c>
      <c r="I27" s="129" t="str">
        <f t="shared" si="0"/>
        <v/>
      </c>
      <c r="J27" s="130" t="str">
        <f>IF(H27="","",IF(I27&lt;'Sch. 1 - Certification'!$B$18,"Y","N"))</f>
        <v/>
      </c>
      <c r="K27" s="131" t="str">
        <f t="shared" si="1"/>
        <v/>
      </c>
      <c r="L27" s="131" t="str">
        <f>IF(H27="","",IF(D27&gt;'Sch. 1 - Certification'!$B$19,0, IF(AND(D27&lt;'Sch. 1 - Certification'!$B$19, D27&gt;'Sch. 1 - Certification'!$B$18), ('Sch. 1 - Certification'!$B$19-D27)*K27,IF(J27="Y",0,IF(I27&gt;'Sch. 1 - Certification'!$B$19,((365.25*K27)/12),(I27-'Sch. 1 - Certification'!$B$18)*K27)))))</f>
        <v/>
      </c>
    </row>
    <row r="28" spans="1:12" x14ac:dyDescent="0.25">
      <c r="A28" s="105"/>
      <c r="B28" s="105"/>
      <c r="C28" s="105"/>
      <c r="D28" s="124"/>
      <c r="E28" s="106"/>
      <c r="F28" s="133"/>
      <c r="H28" s="128" t="str">
        <f>IF(C28="","",VLOOKUP(C28,'Appendix A - Useful Life'!$B$7:$C$16,2,0))</f>
        <v/>
      </c>
      <c r="I28" s="129" t="str">
        <f t="shared" si="0"/>
        <v/>
      </c>
      <c r="J28" s="130" t="str">
        <f>IF(H28="","",IF(I28&lt;'Sch. 1 - Certification'!$B$18,"Y","N"))</f>
        <v/>
      </c>
      <c r="K28" s="131" t="str">
        <f t="shared" si="1"/>
        <v/>
      </c>
      <c r="L28" s="131" t="str">
        <f>IF(H28="","",IF(D28&gt;'Sch. 1 - Certification'!$B$19,0, IF(AND(D28&lt;'Sch. 1 - Certification'!$B$19, D28&gt;'Sch. 1 - Certification'!$B$18), ('Sch. 1 - Certification'!$B$19-D28)*K28,IF(J28="Y",0,IF(I28&gt;'Sch. 1 - Certification'!$B$19,((365.25*K28)/12),(I28-'Sch. 1 - Certification'!$B$18)*K28)))))</f>
        <v/>
      </c>
    </row>
    <row r="29" spans="1:12" x14ac:dyDescent="0.25">
      <c r="A29" s="105"/>
      <c r="B29" s="105"/>
      <c r="C29" s="105"/>
      <c r="D29" s="124"/>
      <c r="E29" s="106"/>
      <c r="F29" s="133"/>
      <c r="H29" s="128" t="str">
        <f>IF(C29="","",VLOOKUP(C29,'Appendix A - Useful Life'!$B$7:$C$16,2,0))</f>
        <v/>
      </c>
      <c r="I29" s="129" t="str">
        <f t="shared" si="0"/>
        <v/>
      </c>
      <c r="J29" s="130" t="str">
        <f>IF(H29="","",IF(I29&lt;'Sch. 1 - Certification'!$B$18,"Y","N"))</f>
        <v/>
      </c>
      <c r="K29" s="131" t="str">
        <f t="shared" si="1"/>
        <v/>
      </c>
      <c r="L29" s="131" t="str">
        <f>IF(H29="","",IF(D29&gt;'Sch. 1 - Certification'!$B$19,0, IF(AND(D29&lt;'Sch. 1 - Certification'!$B$19, D29&gt;'Sch. 1 - Certification'!$B$18), ('Sch. 1 - Certification'!$B$19-D29)*K29,IF(J29="Y",0,IF(I29&gt;'Sch. 1 - Certification'!$B$19,((365.25*K29)/12),(I29-'Sch. 1 - Certification'!$B$18)*K29)))))</f>
        <v/>
      </c>
    </row>
    <row r="30" spans="1:12" x14ac:dyDescent="0.25">
      <c r="A30" s="105"/>
      <c r="B30" s="105"/>
      <c r="C30" s="105"/>
      <c r="D30" s="124"/>
      <c r="E30" s="106"/>
      <c r="F30" s="133"/>
      <c r="H30" s="128" t="str">
        <f>IF(C30="","",VLOOKUP(C30,'Appendix A - Useful Life'!$B$7:$C$16,2,0))</f>
        <v/>
      </c>
      <c r="I30" s="129" t="str">
        <f t="shared" si="0"/>
        <v/>
      </c>
      <c r="J30" s="130" t="str">
        <f>IF(H30="","",IF(I30&lt;'Sch. 1 - Certification'!$B$18,"Y","N"))</f>
        <v/>
      </c>
      <c r="K30" s="131" t="str">
        <f t="shared" si="1"/>
        <v/>
      </c>
      <c r="L30" s="131" t="str">
        <f>IF(H30="","",IF(D30&gt;'Sch. 1 - Certification'!$B$19,0, IF(AND(D30&lt;'Sch. 1 - Certification'!$B$19, D30&gt;'Sch. 1 - Certification'!$B$18), ('Sch. 1 - Certification'!$B$19-D30)*K30,IF(J30="Y",0,IF(I30&gt;'Sch. 1 - Certification'!$B$19,((365.25*K30)/12),(I30-'Sch. 1 - Certification'!$B$18)*K30)))))</f>
        <v/>
      </c>
    </row>
    <row r="31" spans="1:12" x14ac:dyDescent="0.25">
      <c r="A31" s="105"/>
      <c r="B31" s="105"/>
      <c r="C31" s="105"/>
      <c r="D31" s="124"/>
      <c r="E31" s="106"/>
      <c r="F31" s="133"/>
      <c r="H31" s="128" t="str">
        <f>IF(C31="","",VLOOKUP(C31,'Appendix A - Useful Life'!$B$7:$C$16,2,0))</f>
        <v/>
      </c>
      <c r="I31" s="129" t="str">
        <f t="shared" si="0"/>
        <v/>
      </c>
      <c r="J31" s="130" t="str">
        <f>IF(H31="","",IF(I31&lt;'Sch. 1 - Certification'!$B$18,"Y","N"))</f>
        <v/>
      </c>
      <c r="K31" s="131" t="str">
        <f t="shared" si="1"/>
        <v/>
      </c>
      <c r="L31" s="131" t="str">
        <f>IF(H31="","",IF(D31&gt;'Sch. 1 - Certification'!$B$19,0, IF(AND(D31&lt;'Sch. 1 - Certification'!$B$19, D31&gt;'Sch. 1 - Certification'!$B$18), ('Sch. 1 - Certification'!$B$19-D31)*K31,IF(J31="Y",0,IF(I31&gt;'Sch. 1 - Certification'!$B$19,((365.25*K31)/12),(I31-'Sch. 1 - Certification'!$B$18)*K31)))))</f>
        <v/>
      </c>
    </row>
    <row r="32" spans="1:12" x14ac:dyDescent="0.25">
      <c r="A32" s="105"/>
      <c r="B32" s="105"/>
      <c r="C32" s="105"/>
      <c r="D32" s="124"/>
      <c r="E32" s="106"/>
      <c r="F32" s="133"/>
      <c r="H32" s="128" t="str">
        <f>IF(C32="","",VLOOKUP(C32,'Appendix A - Useful Life'!$B$7:$C$16,2,0))</f>
        <v/>
      </c>
      <c r="I32" s="129" t="str">
        <f t="shared" si="0"/>
        <v/>
      </c>
      <c r="J32" s="130" t="str">
        <f>IF(H32="","",IF(I32&lt;'Sch. 1 - Certification'!$B$18,"Y","N"))</f>
        <v/>
      </c>
      <c r="K32" s="131" t="str">
        <f t="shared" si="1"/>
        <v/>
      </c>
      <c r="L32" s="131" t="str">
        <f>IF(H32="","",IF(D32&gt;'Sch. 1 - Certification'!$B$19,0, IF(AND(D32&lt;'Sch. 1 - Certification'!$B$19, D32&gt;'Sch. 1 - Certification'!$B$18), ('Sch. 1 - Certification'!$B$19-D32)*K32,IF(J32="Y",0,IF(I32&gt;'Sch. 1 - Certification'!$B$19,((365.25*K32)/12),(I32-'Sch. 1 - Certification'!$B$18)*K32)))))</f>
        <v/>
      </c>
    </row>
    <row r="33" spans="1:12" x14ac:dyDescent="0.25">
      <c r="A33" s="105"/>
      <c r="B33" s="105"/>
      <c r="C33" s="105"/>
      <c r="D33" s="124"/>
      <c r="E33" s="106"/>
      <c r="F33" s="133"/>
      <c r="H33" s="128" t="str">
        <f>IF(C33="","",VLOOKUP(C33,'Appendix A - Useful Life'!$B$7:$C$16,2,0))</f>
        <v/>
      </c>
      <c r="I33" s="129" t="str">
        <f t="shared" si="0"/>
        <v/>
      </c>
      <c r="J33" s="130" t="str">
        <f>IF(H33="","",IF(I33&lt;'Sch. 1 - Certification'!$B$18,"Y","N"))</f>
        <v/>
      </c>
      <c r="K33" s="131" t="str">
        <f t="shared" si="1"/>
        <v/>
      </c>
      <c r="L33" s="131" t="str">
        <f>IF(H33="","",IF(D33&gt;'Sch. 1 - Certification'!$B$19,0, IF(AND(D33&lt;'Sch. 1 - Certification'!$B$19, D33&gt;'Sch. 1 - Certification'!$B$18), ('Sch. 1 - Certification'!$B$19-D33)*K33,IF(J33="Y",0,IF(I33&gt;'Sch. 1 - Certification'!$B$19,((365.25*K33)/12),(I33-'Sch. 1 - Certification'!$B$18)*K33)))))</f>
        <v/>
      </c>
    </row>
    <row r="34" spans="1:12" x14ac:dyDescent="0.25">
      <c r="A34" s="105"/>
      <c r="B34" s="105"/>
      <c r="C34" s="105"/>
      <c r="D34" s="124"/>
      <c r="E34" s="106"/>
      <c r="F34" s="133"/>
      <c r="H34" s="128" t="str">
        <f>IF(C34="","",VLOOKUP(C34,'Appendix A - Useful Life'!$B$7:$C$16,2,0))</f>
        <v/>
      </c>
      <c r="I34" s="129" t="str">
        <f t="shared" si="0"/>
        <v/>
      </c>
      <c r="J34" s="130" t="str">
        <f>IF(H34="","",IF(I34&lt;'Sch. 1 - Certification'!$B$18,"Y","N"))</f>
        <v/>
      </c>
      <c r="K34" s="131" t="str">
        <f t="shared" si="1"/>
        <v/>
      </c>
      <c r="L34" s="131" t="str">
        <f>IF(H34="","",IF(D34&gt;'Sch. 1 - Certification'!$B$19,0, IF(AND(D34&lt;'Sch. 1 - Certification'!$B$19, D34&gt;'Sch. 1 - Certification'!$B$18), ('Sch. 1 - Certification'!$B$19-D34)*K34,IF(J34="Y",0,IF(I34&gt;'Sch. 1 - Certification'!$B$19,((365.25*K34)/12),(I34-'Sch. 1 - Certification'!$B$18)*K34)))))</f>
        <v/>
      </c>
    </row>
    <row r="35" spans="1:12" x14ac:dyDescent="0.25">
      <c r="A35" s="105"/>
      <c r="B35" s="105"/>
      <c r="C35" s="105"/>
      <c r="D35" s="124"/>
      <c r="E35" s="106"/>
      <c r="F35" s="133"/>
      <c r="H35" s="128" t="str">
        <f>IF(C35="","",VLOOKUP(C35,'Appendix A - Useful Life'!$B$7:$C$16,2,0))</f>
        <v/>
      </c>
      <c r="I35" s="129" t="str">
        <f t="shared" si="0"/>
        <v/>
      </c>
      <c r="J35" s="130" t="str">
        <f>IF(H35="","",IF(I35&lt;'Sch. 1 - Certification'!$B$18,"Y","N"))</f>
        <v/>
      </c>
      <c r="K35" s="131" t="str">
        <f t="shared" si="1"/>
        <v/>
      </c>
      <c r="L35" s="131" t="str">
        <f>IF(H35="","",IF(D35&gt;'Sch. 1 - Certification'!$B$19,0, IF(AND(D35&lt;'Sch. 1 - Certification'!$B$19, D35&gt;'Sch. 1 - Certification'!$B$18), ('Sch. 1 - Certification'!$B$19-D35)*K35,IF(J35="Y",0,IF(I35&gt;'Sch. 1 - Certification'!$B$19,((365.25*K35)/12),(I35-'Sch. 1 - Certification'!$B$18)*K35)))))</f>
        <v/>
      </c>
    </row>
    <row r="36" spans="1:12" x14ac:dyDescent="0.25">
      <c r="A36" s="105"/>
      <c r="B36" s="105"/>
      <c r="C36" s="105"/>
      <c r="D36" s="124"/>
      <c r="E36" s="106"/>
      <c r="F36" s="133"/>
      <c r="H36" s="128" t="str">
        <f>IF(C36="","",VLOOKUP(C36,'Appendix A - Useful Life'!$B$7:$C$16,2,0))</f>
        <v/>
      </c>
      <c r="I36" s="129" t="str">
        <f t="shared" si="0"/>
        <v/>
      </c>
      <c r="J36" s="130" t="str">
        <f>IF(H36="","",IF(I36&lt;'Sch. 1 - Certification'!$B$18,"Y","N"))</f>
        <v/>
      </c>
      <c r="K36" s="131" t="str">
        <f t="shared" si="1"/>
        <v/>
      </c>
      <c r="L36" s="131" t="str">
        <f>IF(H36="","",IF(D36&gt;'Sch. 1 - Certification'!$B$19,0, IF(AND(D36&lt;'Sch. 1 - Certification'!$B$19, D36&gt;'Sch. 1 - Certification'!$B$18), ('Sch. 1 - Certification'!$B$19-D36)*K36,IF(J36="Y",0,IF(I36&gt;'Sch. 1 - Certification'!$B$19,((365.25*K36)/12),(I36-'Sch. 1 - Certification'!$B$18)*K36)))))</f>
        <v/>
      </c>
    </row>
    <row r="37" spans="1:12" x14ac:dyDescent="0.25">
      <c r="A37" s="105"/>
      <c r="B37" s="105"/>
      <c r="C37" s="105"/>
      <c r="D37" s="124"/>
      <c r="E37" s="106"/>
      <c r="F37" s="133"/>
      <c r="H37" s="128" t="str">
        <f>IF(C37="","",VLOOKUP(C37,'Appendix A - Useful Life'!$B$7:$C$16,2,0))</f>
        <v/>
      </c>
      <c r="I37" s="129" t="str">
        <f t="shared" si="0"/>
        <v/>
      </c>
      <c r="J37" s="130" t="str">
        <f>IF(H37="","",IF(I37&lt;'Sch. 1 - Certification'!$B$18,"Y","N"))</f>
        <v/>
      </c>
      <c r="K37" s="131" t="str">
        <f t="shared" si="1"/>
        <v/>
      </c>
      <c r="L37" s="131" t="str">
        <f>IF(H37="","",IF(D37&gt;'Sch. 1 - Certification'!$B$19,0, IF(AND(D37&lt;'Sch. 1 - Certification'!$B$19, D37&gt;'Sch. 1 - Certification'!$B$18), ('Sch. 1 - Certification'!$B$19-D37)*K37,IF(J37="Y",0,IF(I37&gt;'Sch. 1 - Certification'!$B$19,((365.25*K37)/12),(I37-'Sch. 1 - Certification'!$B$18)*K37)))))</f>
        <v/>
      </c>
    </row>
    <row r="38" spans="1:12" x14ac:dyDescent="0.25">
      <c r="A38" s="105"/>
      <c r="B38" s="105"/>
      <c r="C38" s="105"/>
      <c r="D38" s="124"/>
      <c r="E38" s="106"/>
      <c r="F38" s="133"/>
      <c r="H38" s="128" t="str">
        <f>IF(C38="","",VLOOKUP(C38,'Appendix A - Useful Life'!$B$7:$C$16,2,0))</f>
        <v/>
      </c>
      <c r="I38" s="129" t="str">
        <f t="shared" si="0"/>
        <v/>
      </c>
      <c r="J38" s="130" t="str">
        <f>IF(H38="","",IF(I38&lt;'Sch. 1 - Certification'!$B$18,"Y","N"))</f>
        <v/>
      </c>
      <c r="K38" s="131" t="str">
        <f t="shared" si="1"/>
        <v/>
      </c>
      <c r="L38" s="131" t="str">
        <f>IF(H38="","",IF(D38&gt;'Sch. 1 - Certification'!$B$19,0, IF(AND(D38&lt;'Sch. 1 - Certification'!$B$19, D38&gt;'Sch. 1 - Certification'!$B$18), ('Sch. 1 - Certification'!$B$19-D38)*K38,IF(J38="Y",0,IF(I38&gt;'Sch. 1 - Certification'!$B$19,((365.25*K38)/12),(I38-'Sch. 1 - Certification'!$B$18)*K38)))))</f>
        <v/>
      </c>
    </row>
    <row r="39" spans="1:12" x14ac:dyDescent="0.25">
      <c r="A39" s="105"/>
      <c r="B39" s="105"/>
      <c r="C39" s="105"/>
      <c r="D39" s="124"/>
      <c r="E39" s="106"/>
      <c r="F39" s="133"/>
      <c r="H39" s="128" t="str">
        <f>IF(C39="","",VLOOKUP(C39,'Appendix A - Useful Life'!$B$7:$C$16,2,0))</f>
        <v/>
      </c>
      <c r="I39" s="129" t="str">
        <f t="shared" si="0"/>
        <v/>
      </c>
      <c r="J39" s="130" t="str">
        <f>IF(H39="","",IF(I39&lt;'Sch. 1 - Certification'!$B$18,"Y","N"))</f>
        <v/>
      </c>
      <c r="K39" s="131" t="str">
        <f t="shared" si="1"/>
        <v/>
      </c>
      <c r="L39" s="131" t="str">
        <f>IF(H39="","",IF(D39&gt;'Sch. 1 - Certification'!$B$19,0, IF(AND(D39&lt;'Sch. 1 - Certification'!$B$19, D39&gt;'Sch. 1 - Certification'!$B$18), ('Sch. 1 - Certification'!$B$19-D39)*K39,IF(J39="Y",0,IF(I39&gt;'Sch. 1 - Certification'!$B$19,((365.25*K39)/12),(I39-'Sch. 1 - Certification'!$B$18)*K39)))))</f>
        <v/>
      </c>
    </row>
    <row r="40" spans="1:12" x14ac:dyDescent="0.25">
      <c r="A40" s="105"/>
      <c r="B40" s="105"/>
      <c r="C40" s="105"/>
      <c r="D40" s="124"/>
      <c r="E40" s="106"/>
      <c r="F40" s="133"/>
      <c r="H40" s="128" t="str">
        <f>IF(C40="","",VLOOKUP(C40,'Appendix A - Useful Life'!$B$7:$C$16,2,0))</f>
        <v/>
      </c>
      <c r="I40" s="129" t="str">
        <f t="shared" si="0"/>
        <v/>
      </c>
      <c r="J40" s="130" t="str">
        <f>IF(H40="","",IF(I40&lt;'Sch. 1 - Certification'!$B$18,"Y","N"))</f>
        <v/>
      </c>
      <c r="K40" s="131" t="str">
        <f t="shared" si="1"/>
        <v/>
      </c>
      <c r="L40" s="131" t="str">
        <f>IF(H40="","",IF(D40&gt;'Sch. 1 - Certification'!$B$19,0, IF(AND(D40&lt;'Sch. 1 - Certification'!$B$19, D40&gt;'Sch. 1 - Certification'!$B$18), ('Sch. 1 - Certification'!$B$19-D40)*K40,IF(J40="Y",0,IF(I40&gt;'Sch. 1 - Certification'!$B$19,((365.25*K40)/12),(I40-'Sch. 1 - Certification'!$B$18)*K40)))))</f>
        <v/>
      </c>
    </row>
    <row r="41" spans="1:12" x14ac:dyDescent="0.25">
      <c r="A41" s="105"/>
      <c r="B41" s="105"/>
      <c r="C41" s="105"/>
      <c r="D41" s="124"/>
      <c r="E41" s="106"/>
      <c r="F41" s="133"/>
      <c r="H41" s="128" t="str">
        <f>IF(C41="","",VLOOKUP(C41,'Appendix A - Useful Life'!$B$7:$C$16,2,0))</f>
        <v/>
      </c>
      <c r="I41" s="129" t="str">
        <f t="shared" si="0"/>
        <v/>
      </c>
      <c r="J41" s="130" t="str">
        <f>IF(H41="","",IF(I41&lt;'Sch. 1 - Certification'!$B$18,"Y","N"))</f>
        <v/>
      </c>
      <c r="K41" s="131" t="str">
        <f t="shared" si="1"/>
        <v/>
      </c>
      <c r="L41" s="131" t="str">
        <f>IF(H41="","",IF(D41&gt;'Sch. 1 - Certification'!$B$19,0, IF(AND(D41&lt;'Sch. 1 - Certification'!$B$19, D41&gt;'Sch. 1 - Certification'!$B$18), ('Sch. 1 - Certification'!$B$19-D41)*K41,IF(J41="Y",0,IF(I41&gt;'Sch. 1 - Certification'!$B$19,((365.25*K41)/12),(I41-'Sch. 1 - Certification'!$B$18)*K41)))))</f>
        <v/>
      </c>
    </row>
    <row r="42" spans="1:12" x14ac:dyDescent="0.25">
      <c r="A42" s="105"/>
      <c r="B42" s="105"/>
      <c r="C42" s="105"/>
      <c r="D42" s="124"/>
      <c r="E42" s="106"/>
      <c r="F42" s="133"/>
      <c r="H42" s="128" t="str">
        <f>IF(C42="","",VLOOKUP(C42,'Appendix A - Useful Life'!$B$7:$C$16,2,0))</f>
        <v/>
      </c>
      <c r="I42" s="129" t="str">
        <f t="shared" si="0"/>
        <v/>
      </c>
      <c r="J42" s="130" t="str">
        <f>IF(H42="","",IF(I42&lt;'Sch. 1 - Certification'!$B$18,"Y","N"))</f>
        <v/>
      </c>
      <c r="K42" s="131" t="str">
        <f t="shared" si="1"/>
        <v/>
      </c>
      <c r="L42" s="131" t="str">
        <f>IF(H42="","",IF(D42&gt;'Sch. 1 - Certification'!$B$19,0, IF(AND(D42&lt;'Sch. 1 - Certification'!$B$19, D42&gt;'Sch. 1 - Certification'!$B$18), ('Sch. 1 - Certification'!$B$19-D42)*K42,IF(J42="Y",0,IF(I42&gt;'Sch. 1 - Certification'!$B$19,((365.25*K42)/12),(I42-'Sch. 1 - Certification'!$B$18)*K42)))))</f>
        <v/>
      </c>
    </row>
    <row r="43" spans="1:12" x14ac:dyDescent="0.25">
      <c r="A43" s="105"/>
      <c r="B43" s="105"/>
      <c r="C43" s="105"/>
      <c r="D43" s="124"/>
      <c r="E43" s="106"/>
      <c r="F43" s="133"/>
      <c r="H43" s="128" t="str">
        <f>IF(C43="","",VLOOKUP(C43,'Appendix A - Useful Life'!$B$7:$C$16,2,0))</f>
        <v/>
      </c>
      <c r="I43" s="129" t="str">
        <f t="shared" si="0"/>
        <v/>
      </c>
      <c r="J43" s="130" t="str">
        <f>IF(H43="","",IF(I43&lt;'Sch. 1 - Certification'!$B$18,"Y","N"))</f>
        <v/>
      </c>
      <c r="K43" s="131" t="str">
        <f t="shared" si="1"/>
        <v/>
      </c>
      <c r="L43" s="131" t="str">
        <f>IF(H43="","",IF(D43&gt;'Sch. 1 - Certification'!$B$19,0, IF(AND(D43&lt;'Sch. 1 - Certification'!$B$19, D43&gt;'Sch. 1 - Certification'!$B$18), ('Sch. 1 - Certification'!$B$19-D43)*K43,IF(J43="Y",0,IF(I43&gt;'Sch. 1 - Certification'!$B$19,((365.25*K43)/12),(I43-'Sch. 1 - Certification'!$B$18)*K43)))))</f>
        <v/>
      </c>
    </row>
    <row r="44" spans="1:12" x14ac:dyDescent="0.25">
      <c r="A44" s="105"/>
      <c r="B44" s="105"/>
      <c r="C44" s="105"/>
      <c r="D44" s="124"/>
      <c r="E44" s="106"/>
      <c r="F44" s="133"/>
      <c r="H44" s="128" t="str">
        <f>IF(C44="","",VLOOKUP(C44,'Appendix A - Useful Life'!$B$7:$C$16,2,0))</f>
        <v/>
      </c>
      <c r="I44" s="129" t="str">
        <f t="shared" si="0"/>
        <v/>
      </c>
      <c r="J44" s="130" t="str">
        <f>IF(H44="","",IF(I44&lt;'Sch. 1 - Certification'!$B$18,"Y","N"))</f>
        <v/>
      </c>
      <c r="K44" s="131" t="str">
        <f t="shared" si="1"/>
        <v/>
      </c>
      <c r="L44" s="131" t="str">
        <f>IF(H44="","",IF(D44&gt;'Sch. 1 - Certification'!$B$19,0, IF(AND(D44&lt;'Sch. 1 - Certification'!$B$19, D44&gt;'Sch. 1 - Certification'!$B$18), ('Sch. 1 - Certification'!$B$19-D44)*K44,IF(J44="Y",0,IF(I44&gt;'Sch. 1 - Certification'!$B$19,((365.25*K44)/12),(I44-'Sch. 1 - Certification'!$B$18)*K44)))))</f>
        <v/>
      </c>
    </row>
    <row r="45" spans="1:12" x14ac:dyDescent="0.25">
      <c r="A45" s="105"/>
      <c r="B45" s="105"/>
      <c r="C45" s="105"/>
      <c r="D45" s="124"/>
      <c r="E45" s="106"/>
      <c r="F45" s="133"/>
      <c r="H45" s="128" t="str">
        <f>IF(C45="","",VLOOKUP(C45,'Appendix A - Useful Life'!$B$7:$C$16,2,0))</f>
        <v/>
      </c>
      <c r="I45" s="129" t="str">
        <f t="shared" si="0"/>
        <v/>
      </c>
      <c r="J45" s="130" t="str">
        <f>IF(H45="","",IF(I45&lt;'Sch. 1 - Certification'!$B$18,"Y","N"))</f>
        <v/>
      </c>
      <c r="K45" s="131" t="str">
        <f t="shared" si="1"/>
        <v/>
      </c>
      <c r="L45" s="131" t="str">
        <f>IF(H45="","",IF(D45&gt;'Sch. 1 - Certification'!$B$19,0, IF(AND(D45&lt;'Sch. 1 - Certification'!$B$19, D45&gt;'Sch. 1 - Certification'!$B$18), ('Sch. 1 - Certification'!$B$19-D45)*K45,IF(J45="Y",0,IF(I45&gt;'Sch. 1 - Certification'!$B$19,((365.25*K45)/12),(I45-'Sch. 1 - Certification'!$B$18)*K45)))))</f>
        <v/>
      </c>
    </row>
    <row r="46" spans="1:12" x14ac:dyDescent="0.25">
      <c r="A46" s="105"/>
      <c r="B46" s="105"/>
      <c r="C46" s="105"/>
      <c r="D46" s="124"/>
      <c r="E46" s="106"/>
      <c r="F46" s="133"/>
      <c r="H46" s="128" t="str">
        <f>IF(C46="","",VLOOKUP(C46,'Appendix A - Useful Life'!$B$7:$C$16,2,0))</f>
        <v/>
      </c>
      <c r="I46" s="129" t="str">
        <f t="shared" si="0"/>
        <v/>
      </c>
      <c r="J46" s="130" t="str">
        <f>IF(H46="","",IF(I46&lt;'Sch. 1 - Certification'!$B$18,"Y","N"))</f>
        <v/>
      </c>
      <c r="K46" s="131" t="str">
        <f t="shared" si="1"/>
        <v/>
      </c>
      <c r="L46" s="131" t="str">
        <f>IF(H46="","",IF(D46&gt;'Sch. 1 - Certification'!$B$19,0, IF(AND(D46&lt;'Sch. 1 - Certification'!$B$19, D46&gt;'Sch. 1 - Certification'!$B$18), ('Sch. 1 - Certification'!$B$19-D46)*K46,IF(J46="Y",0,IF(I46&gt;'Sch. 1 - Certification'!$B$19,((365.25*K46)/12),(I46-'Sch. 1 - Certification'!$B$18)*K46)))))</f>
        <v/>
      </c>
    </row>
    <row r="47" spans="1:12" x14ac:dyDescent="0.25">
      <c r="A47" s="105"/>
      <c r="B47" s="105"/>
      <c r="C47" s="105"/>
      <c r="D47" s="124"/>
      <c r="E47" s="106"/>
      <c r="F47" s="133"/>
      <c r="H47" s="128" t="str">
        <f>IF(C47="","",VLOOKUP(C47,'Appendix A - Useful Life'!$B$7:$C$16,2,0))</f>
        <v/>
      </c>
      <c r="I47" s="129" t="str">
        <f t="shared" si="0"/>
        <v/>
      </c>
      <c r="J47" s="130" t="str">
        <f>IF(H47="","",IF(I47&lt;'Sch. 1 - Certification'!$B$18,"Y","N"))</f>
        <v/>
      </c>
      <c r="K47" s="131" t="str">
        <f t="shared" si="1"/>
        <v/>
      </c>
      <c r="L47" s="131" t="str">
        <f>IF(H47="","",IF(D47&gt;'Sch. 1 - Certification'!$B$19,0, IF(AND(D47&lt;'Sch. 1 - Certification'!$B$19, D47&gt;'Sch. 1 - Certification'!$B$18), ('Sch. 1 - Certification'!$B$19-D47)*K47,IF(J47="Y",0,IF(I47&gt;'Sch. 1 - Certification'!$B$19,((365.25*K47)/12),(I47-'Sch. 1 - Certification'!$B$18)*K47)))))</f>
        <v/>
      </c>
    </row>
    <row r="48" spans="1:12" x14ac:dyDescent="0.25">
      <c r="A48" s="105"/>
      <c r="B48" s="105"/>
      <c r="C48" s="105"/>
      <c r="D48" s="124"/>
      <c r="E48" s="106"/>
      <c r="F48" s="133"/>
      <c r="H48" s="128" t="str">
        <f>IF(C48="","",VLOOKUP(C48,'Appendix A - Useful Life'!$B$7:$C$16,2,0))</f>
        <v/>
      </c>
      <c r="I48" s="129" t="str">
        <f t="shared" si="0"/>
        <v/>
      </c>
      <c r="J48" s="130" t="str">
        <f>IF(H48="","",IF(I48&lt;'Sch. 1 - Certification'!$B$18,"Y","N"))</f>
        <v/>
      </c>
      <c r="K48" s="131" t="str">
        <f t="shared" si="1"/>
        <v/>
      </c>
      <c r="L48" s="131" t="str">
        <f>IF(H48="","",IF(D48&gt;'Sch. 1 - Certification'!$B$19,0, IF(AND(D48&lt;'Sch. 1 - Certification'!$B$19, D48&gt;'Sch. 1 - Certification'!$B$18), ('Sch. 1 - Certification'!$B$19-D48)*K48,IF(J48="Y",0,IF(I48&gt;'Sch. 1 - Certification'!$B$19,((365.25*K48)/12),(I48-'Sch. 1 - Certification'!$B$18)*K48)))))</f>
        <v/>
      </c>
    </row>
    <row r="49" spans="1:12" x14ac:dyDescent="0.25">
      <c r="A49" s="105"/>
      <c r="B49" s="105"/>
      <c r="C49" s="105"/>
      <c r="D49" s="124"/>
      <c r="E49" s="106"/>
      <c r="F49" s="133"/>
      <c r="H49" s="128" t="str">
        <f>IF(C49="","",VLOOKUP(C49,'Appendix A - Useful Life'!$B$7:$C$16,2,0))</f>
        <v/>
      </c>
      <c r="I49" s="129" t="str">
        <f t="shared" si="0"/>
        <v/>
      </c>
      <c r="J49" s="130" t="str">
        <f>IF(H49="","",IF(I49&lt;'Sch. 1 - Certification'!$B$18,"Y","N"))</f>
        <v/>
      </c>
      <c r="K49" s="131" t="str">
        <f t="shared" si="1"/>
        <v/>
      </c>
      <c r="L49" s="131" t="str">
        <f>IF(H49="","",IF(D49&gt;'Sch. 1 - Certification'!$B$19,0, IF(AND(D49&lt;'Sch. 1 - Certification'!$B$19, D49&gt;'Sch. 1 - Certification'!$B$18), ('Sch. 1 - Certification'!$B$19-D49)*K49,IF(J49="Y",0,IF(I49&gt;'Sch. 1 - Certification'!$B$19,((365.25*K49)/12),(I49-'Sch. 1 - Certification'!$B$18)*K49)))))</f>
        <v/>
      </c>
    </row>
    <row r="50" spans="1:12" x14ac:dyDescent="0.25">
      <c r="A50" s="105"/>
      <c r="B50" s="105"/>
      <c r="C50" s="105"/>
      <c r="D50" s="124"/>
      <c r="E50" s="106"/>
      <c r="F50" s="133"/>
      <c r="H50" s="128" t="str">
        <f>IF(C50="","",VLOOKUP(C50,'Appendix A - Useful Life'!$B$7:$C$16,2,0))</f>
        <v/>
      </c>
      <c r="I50" s="129" t="str">
        <f t="shared" si="0"/>
        <v/>
      </c>
      <c r="J50" s="130" t="str">
        <f>IF(H50="","",IF(I50&lt;'Sch. 1 - Certification'!$B$18,"Y","N"))</f>
        <v/>
      </c>
      <c r="K50" s="131" t="str">
        <f t="shared" si="1"/>
        <v/>
      </c>
      <c r="L50" s="131" t="str">
        <f>IF(H50="","",IF(D50&gt;'Sch. 1 - Certification'!$B$19,0, IF(AND(D50&lt;'Sch. 1 - Certification'!$B$19, D50&gt;'Sch. 1 - Certification'!$B$18), ('Sch. 1 - Certification'!$B$19-D50)*K50,IF(J50="Y",0,IF(I50&gt;'Sch. 1 - Certification'!$B$19,((365.25*K50)/12),(I50-'Sch. 1 - Certification'!$B$18)*K50)))))</f>
        <v/>
      </c>
    </row>
    <row r="51" spans="1:12" x14ac:dyDescent="0.25">
      <c r="A51" s="105"/>
      <c r="B51" s="105"/>
      <c r="C51" s="105"/>
      <c r="D51" s="124"/>
      <c r="E51" s="106"/>
      <c r="F51" s="133"/>
      <c r="H51" s="128" t="str">
        <f>IF(C51="","",VLOOKUP(C51,'Appendix A - Useful Life'!$B$7:$C$16,2,0))</f>
        <v/>
      </c>
      <c r="I51" s="129" t="str">
        <f t="shared" si="0"/>
        <v/>
      </c>
      <c r="J51" s="130" t="str">
        <f>IF(H51="","",IF(I51&lt;'Sch. 1 - Certification'!$B$18,"Y","N"))</f>
        <v/>
      </c>
      <c r="K51" s="131" t="str">
        <f t="shared" si="1"/>
        <v/>
      </c>
      <c r="L51" s="131" t="str">
        <f>IF(H51="","",IF(D51&gt;'Sch. 1 - Certification'!$B$19,0, IF(AND(D51&lt;'Sch. 1 - Certification'!$B$19, D51&gt;'Sch. 1 - Certification'!$B$18), ('Sch. 1 - Certification'!$B$19-D51)*K51,IF(J51="Y",0,IF(I51&gt;'Sch. 1 - Certification'!$B$19,((365.25*K51)/12),(I51-'Sch. 1 - Certification'!$B$18)*K51)))))</f>
        <v/>
      </c>
    </row>
  </sheetData>
  <sheetProtection algorithmName="SHA-512" hashValue="uCUgIrRLDvB513Q0UDE/pBPDGwUaWooKgmatAjOy6CwVfrVR1TU7yKWKtUZncUQVWNf6v7IgDq3frZaRvH0J7w==" saltValue="PwJd6vM7UoXx6mMSdPHCKg==" spinCount="100000" sheet="1" objects="1" scenarios="1" formatColumns="0" formatRows="0"/>
  <mergeCells count="2">
    <mergeCell ref="H7:L7"/>
    <mergeCell ref="A7:F7"/>
  </mergeCells>
  <pageMargins left="0.7" right="0.7" top="0.75" bottom="0.75" header="0.3" footer="0.3"/>
  <pageSetup scale="5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'Appendix A - Useful Life'!$B$7:$B$8</xm:f>
          </x14:formula1>
          <xm:sqref>C9:C51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3"/>
  <sheetViews>
    <sheetView showGridLines="0" zoomScale="80" zoomScaleNormal="80" workbookViewId="0">
      <pane ySplit="8" topLeftCell="A9" activePane="bottomLeft" state="frozen"/>
      <selection activeCell="E7" sqref="E7"/>
      <selection pane="bottomLeft" activeCell="L9" sqref="L9:L1048576"/>
    </sheetView>
  </sheetViews>
  <sheetFormatPr defaultRowHeight="15" x14ac:dyDescent="0.25"/>
  <cols>
    <col min="1" max="6" width="16.7109375" style="6" customWidth="1"/>
    <col min="7" max="7" width="3.42578125" style="6" customWidth="1"/>
    <col min="8" max="11" width="17.85546875" style="6" customWidth="1"/>
    <col min="12" max="12" width="16.7109375" style="6" customWidth="1"/>
    <col min="13" max="16384" width="9.140625" style="6"/>
  </cols>
  <sheetData>
    <row r="1" spans="1:12" x14ac:dyDescent="0.25">
      <c r="A1" s="21" t="s">
        <v>21</v>
      </c>
      <c r="B1" s="21"/>
      <c r="C1" s="21"/>
      <c r="D1" s="22"/>
      <c r="E1" s="22"/>
      <c r="F1" s="22"/>
      <c r="G1" s="22"/>
      <c r="H1" s="22"/>
      <c r="I1" s="22"/>
      <c r="J1" s="22"/>
      <c r="K1" s="22"/>
      <c r="L1" s="22"/>
    </row>
    <row r="2" spans="1:12" x14ac:dyDescent="0.25">
      <c r="A2" s="21" t="s">
        <v>40</v>
      </c>
      <c r="B2" s="21"/>
      <c r="C2" s="21"/>
      <c r="D2" s="22"/>
      <c r="E2" s="22"/>
      <c r="F2" s="22"/>
      <c r="G2" s="22"/>
      <c r="H2" s="22"/>
      <c r="I2" s="22"/>
      <c r="J2" s="22"/>
      <c r="K2" s="22"/>
      <c r="L2" s="22"/>
    </row>
    <row r="3" spans="1:12" x14ac:dyDescent="0.25">
      <c r="A3" s="21" t="s">
        <v>166</v>
      </c>
      <c r="B3" s="21"/>
      <c r="C3" s="21"/>
      <c r="D3" s="22"/>
      <c r="E3" s="22"/>
      <c r="F3" s="22"/>
      <c r="G3" s="22"/>
      <c r="H3" s="22"/>
      <c r="I3" s="22"/>
      <c r="J3" s="22"/>
      <c r="K3" s="22"/>
      <c r="L3" s="22"/>
    </row>
    <row r="4" spans="1:12" x14ac:dyDescent="0.25">
      <c r="A4" s="23">
        <f>'Sch. 1 - Certification'!A7</f>
        <v>0</v>
      </c>
      <c r="B4" s="21"/>
      <c r="C4" s="21"/>
      <c r="D4" s="22"/>
      <c r="E4" s="22"/>
      <c r="F4" s="22"/>
      <c r="G4" s="22"/>
      <c r="H4" s="22"/>
      <c r="I4" s="22"/>
      <c r="J4" s="22"/>
      <c r="K4" s="22"/>
      <c r="L4" s="22"/>
    </row>
    <row r="5" spans="1:12" ht="45" x14ac:dyDescent="0.25">
      <c r="A5" s="22"/>
      <c r="B5" s="22"/>
      <c r="C5" s="22"/>
      <c r="D5" s="22"/>
      <c r="E5" s="22"/>
      <c r="F5" s="22"/>
      <c r="G5" s="22"/>
      <c r="H5" s="22"/>
      <c r="I5" s="22"/>
      <c r="J5" s="22"/>
      <c r="K5" s="125" t="s">
        <v>53</v>
      </c>
      <c r="L5" s="126">
        <f>SUM(L9:L1048576)</f>
        <v>0</v>
      </c>
    </row>
    <row r="6" spans="1:12" x14ac:dyDescent="0.25">
      <c r="A6" s="22"/>
      <c r="B6" s="22"/>
      <c r="C6" s="22"/>
      <c r="D6" s="22"/>
      <c r="E6" s="22"/>
      <c r="F6" s="22"/>
      <c r="G6" s="22"/>
      <c r="H6" s="21"/>
      <c r="I6" s="21"/>
      <c r="J6" s="21"/>
      <c r="K6" s="21"/>
      <c r="L6" s="127"/>
    </row>
    <row r="7" spans="1:12" x14ac:dyDescent="0.25">
      <c r="A7" s="177" t="s">
        <v>146</v>
      </c>
      <c r="B7" s="177"/>
      <c r="C7" s="177"/>
      <c r="D7" s="177"/>
      <c r="E7" s="177"/>
      <c r="F7" s="177"/>
      <c r="G7" s="22"/>
      <c r="H7" s="179" t="s">
        <v>145</v>
      </c>
      <c r="I7" s="179"/>
      <c r="J7" s="179"/>
      <c r="K7" s="179"/>
      <c r="L7" s="179"/>
    </row>
    <row r="8" spans="1:12" ht="45" x14ac:dyDescent="0.25">
      <c r="A8" s="119" t="s">
        <v>48</v>
      </c>
      <c r="B8" s="119" t="s">
        <v>54</v>
      </c>
      <c r="C8" s="119" t="s">
        <v>125</v>
      </c>
      <c r="D8" s="119" t="s">
        <v>172</v>
      </c>
      <c r="E8" s="119" t="s">
        <v>49</v>
      </c>
      <c r="F8" s="119" t="s">
        <v>176</v>
      </c>
      <c r="G8" s="22"/>
      <c r="H8" s="121" t="s">
        <v>92</v>
      </c>
      <c r="I8" s="121" t="s">
        <v>91</v>
      </c>
      <c r="J8" s="121" t="s">
        <v>94</v>
      </c>
      <c r="K8" s="121" t="s">
        <v>93</v>
      </c>
      <c r="L8" s="121" t="s">
        <v>50</v>
      </c>
    </row>
    <row r="9" spans="1:12" x14ac:dyDescent="0.25">
      <c r="A9" s="105"/>
      <c r="B9" s="105"/>
      <c r="C9" s="105"/>
      <c r="D9" s="124"/>
      <c r="E9" s="106"/>
      <c r="F9" s="133"/>
      <c r="H9" s="128" t="str">
        <f>IF(C9="", "", VLOOKUP(C9, 'Appendix A - Useful Life'!$B$9:$C$14, 2, 0))</f>
        <v/>
      </c>
      <c r="I9" s="129" t="str">
        <f>IF(H9="","",D9+(365.25*H9))</f>
        <v/>
      </c>
      <c r="J9" s="130" t="str">
        <f>IF(H9="","",IF(I9&lt;'Sch. 1 - Certification'!$B$18,"Y","N"))</f>
        <v/>
      </c>
      <c r="K9" s="131" t="str">
        <f>IF(H9="","",E9/(H9*365.25))</f>
        <v/>
      </c>
      <c r="L9" s="131" t="str">
        <f>IF(H9="","",IF(D9&gt;'Sch. 1 - Certification'!$B$19,0, IF(AND(D9&lt;'Sch. 1 - Certification'!$B$19, D9&gt;'Sch. 1 - Certification'!$B$18), ('Sch. 1 - Certification'!$B$19-D9)*K9,IF(J9="Y",0,IF(I9&gt;'Sch. 1 - Certification'!$B$19,((365.25*K9)/12),(I9-'Sch. 1 - Certification'!$B$18)*K9)))))</f>
        <v/>
      </c>
    </row>
    <row r="10" spans="1:12" x14ac:dyDescent="0.25">
      <c r="A10" s="105"/>
      <c r="B10" s="105"/>
      <c r="C10" s="105"/>
      <c r="D10" s="124"/>
      <c r="E10" s="106"/>
      <c r="F10" s="133"/>
      <c r="H10" s="128" t="str">
        <f>IF(C10="", "", VLOOKUP(C10, 'Appendix A - Useful Life'!$B$9:$C$14, 2, 0))</f>
        <v/>
      </c>
      <c r="I10" s="129" t="str">
        <f t="shared" ref="I10:I58" si="0">IF(H10="","",D10+(365.25*H10))</f>
        <v/>
      </c>
      <c r="J10" s="130" t="str">
        <f>IF(H10="","",IF(I10&lt;'Sch. 1 - Certification'!$B$18,"Y","N"))</f>
        <v/>
      </c>
      <c r="K10" s="131" t="str">
        <f t="shared" ref="K10:K58" si="1">IF(H10="","",E10/(H10*365.25))</f>
        <v/>
      </c>
      <c r="L10" s="131" t="str">
        <f>IF(H10="","",IF(D10&gt;'Sch. 1 - Certification'!$B$19,0, IF(AND(D10&lt;'Sch. 1 - Certification'!$B$19, D10&gt;'Sch. 1 - Certification'!$B$18), ('Sch. 1 - Certification'!$B$19-D10)*K10,IF(J10="Y",0,IF(I10&gt;'Sch. 1 - Certification'!$B$19,((365.25*K10)/12),(I10-'Sch. 1 - Certification'!$B$18)*K10)))))</f>
        <v/>
      </c>
    </row>
    <row r="11" spans="1:12" x14ac:dyDescent="0.25">
      <c r="A11" s="105"/>
      <c r="B11" s="105"/>
      <c r="C11" s="105"/>
      <c r="D11" s="124"/>
      <c r="E11" s="106"/>
      <c r="F11" s="133"/>
      <c r="H11" s="128" t="str">
        <f>IF(C11="", "", VLOOKUP(C11, 'Appendix A - Useful Life'!$B$9:$C$14, 2, 0))</f>
        <v/>
      </c>
      <c r="I11" s="129" t="str">
        <f t="shared" si="0"/>
        <v/>
      </c>
      <c r="J11" s="130" t="str">
        <f>IF(H11="","",IF(I11&lt;'Sch. 1 - Certification'!$B$18,"Y","N"))</f>
        <v/>
      </c>
      <c r="K11" s="131" t="str">
        <f t="shared" si="1"/>
        <v/>
      </c>
      <c r="L11" s="131" t="str">
        <f>IF(H11="","",IF(D11&gt;'Sch. 1 - Certification'!$B$19,0, IF(AND(D11&lt;'Sch. 1 - Certification'!$B$19, D11&gt;'Sch. 1 - Certification'!$B$18), ('Sch. 1 - Certification'!$B$19-D11)*K11,IF(J11="Y",0,IF(I11&gt;'Sch. 1 - Certification'!$B$19,((365.25*K11)/12),(I11-'Sch. 1 - Certification'!$B$18)*K11)))))</f>
        <v/>
      </c>
    </row>
    <row r="12" spans="1:12" x14ac:dyDescent="0.25">
      <c r="A12" s="105"/>
      <c r="B12" s="105"/>
      <c r="C12" s="105"/>
      <c r="D12" s="124"/>
      <c r="E12" s="106"/>
      <c r="F12" s="133"/>
      <c r="H12" s="128" t="str">
        <f>IF(C12="", "", VLOOKUP(C12, 'Appendix A - Useful Life'!$B$9:$C$14, 2, 0))</f>
        <v/>
      </c>
      <c r="I12" s="129" t="str">
        <f t="shared" si="0"/>
        <v/>
      </c>
      <c r="J12" s="130" t="str">
        <f>IF(H12="","",IF(I12&lt;'Sch. 1 - Certification'!$B$18,"Y","N"))</f>
        <v/>
      </c>
      <c r="K12" s="131" t="str">
        <f t="shared" si="1"/>
        <v/>
      </c>
      <c r="L12" s="131" t="str">
        <f>IF(H12="","",IF(D12&gt;'Sch. 1 - Certification'!$B$19,0, IF(AND(D12&lt;'Sch. 1 - Certification'!$B$19, D12&gt;'Sch. 1 - Certification'!$B$18), ('Sch. 1 - Certification'!$B$19-D12)*K12,IF(J12="Y",0,IF(I12&gt;'Sch. 1 - Certification'!$B$19,((365.25*K12)/12),(I12-'Sch. 1 - Certification'!$B$18)*K12)))))</f>
        <v/>
      </c>
    </row>
    <row r="13" spans="1:12" x14ac:dyDescent="0.25">
      <c r="A13" s="105"/>
      <c r="B13" s="105"/>
      <c r="C13" s="105"/>
      <c r="D13" s="124"/>
      <c r="E13" s="106"/>
      <c r="F13" s="133"/>
      <c r="H13" s="128" t="str">
        <f>IF(C13="", "", VLOOKUP(C13, 'Appendix A - Useful Life'!$B$9:$C$14, 2, 0))</f>
        <v/>
      </c>
      <c r="I13" s="129" t="str">
        <f t="shared" si="0"/>
        <v/>
      </c>
      <c r="J13" s="130" t="str">
        <f>IF(H13="","",IF(I13&lt;'Sch. 1 - Certification'!$B$18,"Y","N"))</f>
        <v/>
      </c>
      <c r="K13" s="131" t="str">
        <f t="shared" si="1"/>
        <v/>
      </c>
      <c r="L13" s="131" t="str">
        <f>IF(H13="","",IF(D13&gt;'Sch. 1 - Certification'!$B$19,0, IF(AND(D13&lt;'Sch. 1 - Certification'!$B$19, D13&gt;'Sch. 1 - Certification'!$B$18), ('Sch. 1 - Certification'!$B$19-D13)*K13,IF(J13="Y",0,IF(I13&gt;'Sch. 1 - Certification'!$B$19,((365.25*K13)/12),(I13-'Sch. 1 - Certification'!$B$18)*K13)))))</f>
        <v/>
      </c>
    </row>
    <row r="14" spans="1:12" x14ac:dyDescent="0.25">
      <c r="A14" s="105"/>
      <c r="B14" s="105"/>
      <c r="C14" s="105"/>
      <c r="D14" s="124"/>
      <c r="E14" s="106"/>
      <c r="F14" s="133"/>
      <c r="H14" s="128" t="str">
        <f>IF(C14="", "", VLOOKUP(C14, 'Appendix A - Useful Life'!$B$9:$C$14, 2, 0))</f>
        <v/>
      </c>
      <c r="I14" s="129" t="str">
        <f t="shared" si="0"/>
        <v/>
      </c>
      <c r="J14" s="130" t="str">
        <f>IF(H14="","",IF(I14&lt;'Sch. 1 - Certification'!$B$18,"Y","N"))</f>
        <v/>
      </c>
      <c r="K14" s="131" t="str">
        <f t="shared" si="1"/>
        <v/>
      </c>
      <c r="L14" s="131" t="str">
        <f>IF(H14="","",IF(D14&gt;'Sch. 1 - Certification'!$B$19,0, IF(AND(D14&lt;'Sch. 1 - Certification'!$B$19, D14&gt;'Sch. 1 - Certification'!$B$18), ('Sch. 1 - Certification'!$B$19-D14)*K14,IF(J14="Y",0,IF(I14&gt;'Sch. 1 - Certification'!$B$19,((365.25*K14)/12),(I14-'Sch. 1 - Certification'!$B$18)*K14)))))</f>
        <v/>
      </c>
    </row>
    <row r="15" spans="1:12" x14ac:dyDescent="0.25">
      <c r="A15" s="105"/>
      <c r="B15" s="105"/>
      <c r="C15" s="105"/>
      <c r="D15" s="124"/>
      <c r="E15" s="106"/>
      <c r="F15" s="133"/>
      <c r="H15" s="128" t="str">
        <f>IF(C15="", "", VLOOKUP(C15, 'Appendix A - Useful Life'!$B$9:$C$14, 2, 0))</f>
        <v/>
      </c>
      <c r="I15" s="129" t="str">
        <f t="shared" si="0"/>
        <v/>
      </c>
      <c r="J15" s="130" t="str">
        <f>IF(H15="","",IF(I15&lt;'Sch. 1 - Certification'!$B$18,"Y","N"))</f>
        <v/>
      </c>
      <c r="K15" s="131" t="str">
        <f t="shared" si="1"/>
        <v/>
      </c>
      <c r="L15" s="131" t="str">
        <f>IF(H15="","",IF(D15&gt;'Sch. 1 - Certification'!$B$19,0, IF(AND(D15&lt;'Sch. 1 - Certification'!$B$19, D15&gt;'Sch. 1 - Certification'!$B$18), ('Sch. 1 - Certification'!$B$19-D15)*K15,IF(J15="Y",0,IF(I15&gt;'Sch. 1 - Certification'!$B$19,((365.25*K15)/12),(I15-'Sch. 1 - Certification'!$B$18)*K15)))))</f>
        <v/>
      </c>
    </row>
    <row r="16" spans="1:12" x14ac:dyDescent="0.25">
      <c r="A16" s="105"/>
      <c r="B16" s="105"/>
      <c r="C16" s="105"/>
      <c r="D16" s="124"/>
      <c r="E16" s="106"/>
      <c r="F16" s="133"/>
      <c r="H16" s="128" t="str">
        <f>IF(C16="", "", VLOOKUP(C16, 'Appendix A - Useful Life'!$B$9:$C$14, 2, 0))</f>
        <v/>
      </c>
      <c r="I16" s="129" t="str">
        <f t="shared" si="0"/>
        <v/>
      </c>
      <c r="J16" s="130" t="str">
        <f>IF(H16="","",IF(I16&lt;'Sch. 1 - Certification'!$B$18,"Y","N"))</f>
        <v/>
      </c>
      <c r="K16" s="131" t="str">
        <f t="shared" si="1"/>
        <v/>
      </c>
      <c r="L16" s="131" t="str">
        <f>IF(H16="","",IF(D16&gt;'Sch. 1 - Certification'!$B$19,0, IF(AND(D16&lt;'Sch. 1 - Certification'!$B$19, D16&gt;'Sch. 1 - Certification'!$B$18), ('Sch. 1 - Certification'!$B$19-D16)*K16,IF(J16="Y",0,IF(I16&gt;'Sch. 1 - Certification'!$B$19,((365.25*K16)/12),(I16-'Sch. 1 - Certification'!$B$18)*K16)))))</f>
        <v/>
      </c>
    </row>
    <row r="17" spans="1:12" x14ac:dyDescent="0.25">
      <c r="A17" s="105"/>
      <c r="B17" s="105"/>
      <c r="C17" s="105"/>
      <c r="D17" s="124"/>
      <c r="E17" s="106"/>
      <c r="F17" s="133"/>
      <c r="H17" s="128" t="str">
        <f>IF(C17="", "", VLOOKUP(C17, 'Appendix A - Useful Life'!$B$9:$C$14, 2, 0))</f>
        <v/>
      </c>
      <c r="I17" s="129" t="str">
        <f t="shared" si="0"/>
        <v/>
      </c>
      <c r="J17" s="130" t="str">
        <f>IF(H17="","",IF(I17&lt;'Sch. 1 - Certification'!$B$18,"Y","N"))</f>
        <v/>
      </c>
      <c r="K17" s="131" t="str">
        <f t="shared" si="1"/>
        <v/>
      </c>
      <c r="L17" s="131" t="str">
        <f>IF(H17="","",IF(D17&gt;'Sch. 1 - Certification'!$B$19,0, IF(AND(D17&lt;'Sch. 1 - Certification'!$B$19, D17&gt;'Sch. 1 - Certification'!$B$18), ('Sch. 1 - Certification'!$B$19-D17)*K17,IF(J17="Y",0,IF(I17&gt;'Sch. 1 - Certification'!$B$19,((365.25*K17)/12),(I17-'Sch. 1 - Certification'!$B$18)*K17)))))</f>
        <v/>
      </c>
    </row>
    <row r="18" spans="1:12" x14ac:dyDescent="0.25">
      <c r="A18" s="105"/>
      <c r="B18" s="105"/>
      <c r="C18" s="105"/>
      <c r="D18" s="124"/>
      <c r="E18" s="106"/>
      <c r="F18" s="133"/>
      <c r="H18" s="128" t="str">
        <f>IF(C18="", "", VLOOKUP(C18, 'Appendix A - Useful Life'!$B$9:$C$14, 2, 0))</f>
        <v/>
      </c>
      <c r="I18" s="129" t="str">
        <f t="shared" si="0"/>
        <v/>
      </c>
      <c r="J18" s="130" t="str">
        <f>IF(H18="","",IF(I18&lt;'Sch. 1 - Certification'!$B$18,"Y","N"))</f>
        <v/>
      </c>
      <c r="K18" s="131" t="str">
        <f t="shared" si="1"/>
        <v/>
      </c>
      <c r="L18" s="131" t="str">
        <f>IF(H18="","",IF(D18&gt;'Sch. 1 - Certification'!$B$19,0, IF(AND(D18&lt;'Sch. 1 - Certification'!$B$19, D18&gt;'Sch. 1 - Certification'!$B$18), ('Sch. 1 - Certification'!$B$19-D18)*K18,IF(J18="Y",0,IF(I18&gt;'Sch. 1 - Certification'!$B$19,((365.25*K18)/12),(I18-'Sch. 1 - Certification'!$B$18)*K18)))))</f>
        <v/>
      </c>
    </row>
    <row r="19" spans="1:12" x14ac:dyDescent="0.25">
      <c r="A19" s="105"/>
      <c r="B19" s="105"/>
      <c r="C19" s="105"/>
      <c r="D19" s="124"/>
      <c r="E19" s="106"/>
      <c r="F19" s="133"/>
      <c r="H19" s="128" t="str">
        <f>IF(C19="", "", VLOOKUP(C19, 'Appendix A - Useful Life'!$B$9:$C$14, 2, 0))</f>
        <v/>
      </c>
      <c r="I19" s="129" t="str">
        <f t="shared" si="0"/>
        <v/>
      </c>
      <c r="J19" s="130" t="str">
        <f>IF(H19="","",IF(I19&lt;'Sch. 1 - Certification'!$B$18,"Y","N"))</f>
        <v/>
      </c>
      <c r="K19" s="131" t="str">
        <f t="shared" si="1"/>
        <v/>
      </c>
      <c r="L19" s="131" t="str">
        <f>IF(H19="","",IF(D19&gt;'Sch. 1 - Certification'!$B$19,0, IF(AND(D19&lt;'Sch. 1 - Certification'!$B$19, D19&gt;'Sch. 1 - Certification'!$B$18), ('Sch. 1 - Certification'!$B$19-D19)*K19,IF(J19="Y",0,IF(I19&gt;'Sch. 1 - Certification'!$B$19,((365.25*K19)/12),(I19-'Sch. 1 - Certification'!$B$18)*K19)))))</f>
        <v/>
      </c>
    </row>
    <row r="20" spans="1:12" x14ac:dyDescent="0.25">
      <c r="A20" s="105"/>
      <c r="B20" s="105"/>
      <c r="C20" s="105"/>
      <c r="D20" s="124"/>
      <c r="E20" s="106"/>
      <c r="F20" s="133"/>
      <c r="H20" s="128" t="str">
        <f>IF(C20="", "", VLOOKUP(C20, 'Appendix A - Useful Life'!$B$9:$C$14, 2, 0))</f>
        <v/>
      </c>
      <c r="I20" s="129" t="str">
        <f t="shared" si="0"/>
        <v/>
      </c>
      <c r="J20" s="130" t="str">
        <f>IF(H20="","",IF(I20&lt;'Sch. 1 - Certification'!$B$18,"Y","N"))</f>
        <v/>
      </c>
      <c r="K20" s="131" t="str">
        <f t="shared" si="1"/>
        <v/>
      </c>
      <c r="L20" s="131" t="str">
        <f>IF(H20="","",IF(D20&gt;'Sch. 1 - Certification'!$B$19,0, IF(AND(D20&lt;'Sch. 1 - Certification'!$B$19, D20&gt;'Sch. 1 - Certification'!$B$18), ('Sch. 1 - Certification'!$B$19-D20)*K20,IF(J20="Y",0,IF(I20&gt;'Sch. 1 - Certification'!$B$19,((365.25*K20)/12),(I20-'Sch. 1 - Certification'!$B$18)*K20)))))</f>
        <v/>
      </c>
    </row>
    <row r="21" spans="1:12" x14ac:dyDescent="0.25">
      <c r="A21" s="105"/>
      <c r="B21" s="105"/>
      <c r="C21" s="105"/>
      <c r="D21" s="124"/>
      <c r="E21" s="106"/>
      <c r="F21" s="133"/>
      <c r="H21" s="128" t="str">
        <f>IF(C21="", "", VLOOKUP(C21, 'Appendix A - Useful Life'!$B$9:$C$14, 2, 0))</f>
        <v/>
      </c>
      <c r="I21" s="129" t="str">
        <f t="shared" si="0"/>
        <v/>
      </c>
      <c r="J21" s="130" t="str">
        <f>IF(H21="","",IF(I21&lt;'Sch. 1 - Certification'!$B$18,"Y","N"))</f>
        <v/>
      </c>
      <c r="K21" s="131" t="str">
        <f t="shared" si="1"/>
        <v/>
      </c>
      <c r="L21" s="131" t="str">
        <f>IF(H21="","",IF(D21&gt;'Sch. 1 - Certification'!$B$19,0, IF(AND(D21&lt;'Sch. 1 - Certification'!$B$19, D21&gt;'Sch. 1 - Certification'!$B$18), ('Sch. 1 - Certification'!$B$19-D21)*K21,IF(J21="Y",0,IF(I21&gt;'Sch. 1 - Certification'!$B$19,((365.25*K21)/12),(I21-'Sch. 1 - Certification'!$B$18)*K21)))))</f>
        <v/>
      </c>
    </row>
    <row r="22" spans="1:12" x14ac:dyDescent="0.25">
      <c r="A22" s="105"/>
      <c r="B22" s="105"/>
      <c r="C22" s="105"/>
      <c r="D22" s="124"/>
      <c r="E22" s="106"/>
      <c r="F22" s="133"/>
      <c r="H22" s="128" t="str">
        <f>IF(C22="", "", VLOOKUP(C22, 'Appendix A - Useful Life'!$B$9:$C$14, 2, 0))</f>
        <v/>
      </c>
      <c r="I22" s="129" t="str">
        <f t="shared" si="0"/>
        <v/>
      </c>
      <c r="J22" s="130" t="str">
        <f>IF(H22="","",IF(I22&lt;'Sch. 1 - Certification'!$B$18,"Y","N"))</f>
        <v/>
      </c>
      <c r="K22" s="131" t="str">
        <f t="shared" si="1"/>
        <v/>
      </c>
      <c r="L22" s="131" t="str">
        <f>IF(H22="","",IF(D22&gt;'Sch. 1 - Certification'!$B$19,0, IF(AND(D22&lt;'Sch. 1 - Certification'!$B$19, D22&gt;'Sch. 1 - Certification'!$B$18), ('Sch. 1 - Certification'!$B$19-D22)*K22,IF(J22="Y",0,IF(I22&gt;'Sch. 1 - Certification'!$B$19,((365.25*K22)/12),(I22-'Sch. 1 - Certification'!$B$18)*K22)))))</f>
        <v/>
      </c>
    </row>
    <row r="23" spans="1:12" x14ac:dyDescent="0.25">
      <c r="A23" s="105"/>
      <c r="B23" s="105"/>
      <c r="C23" s="105"/>
      <c r="D23" s="124"/>
      <c r="E23" s="106"/>
      <c r="F23" s="133"/>
      <c r="H23" s="128" t="str">
        <f>IF(C23="", "", VLOOKUP(C23, 'Appendix A - Useful Life'!$B$9:$C$14, 2, 0))</f>
        <v/>
      </c>
      <c r="I23" s="129" t="str">
        <f t="shared" si="0"/>
        <v/>
      </c>
      <c r="J23" s="130" t="str">
        <f>IF(H23="","",IF(I23&lt;'Sch. 1 - Certification'!$B$18,"Y","N"))</f>
        <v/>
      </c>
      <c r="K23" s="131" t="str">
        <f t="shared" si="1"/>
        <v/>
      </c>
      <c r="L23" s="131" t="str">
        <f>IF(H23="","",IF(D23&gt;'Sch. 1 - Certification'!$B$19,0, IF(AND(D23&lt;'Sch. 1 - Certification'!$B$19, D23&gt;'Sch. 1 - Certification'!$B$18), ('Sch. 1 - Certification'!$B$19-D23)*K23,IF(J23="Y",0,IF(I23&gt;'Sch. 1 - Certification'!$B$19,((365.25*K23)/12),(I23-'Sch. 1 - Certification'!$B$18)*K23)))))</f>
        <v/>
      </c>
    </row>
    <row r="24" spans="1:12" x14ac:dyDescent="0.25">
      <c r="A24" s="105"/>
      <c r="B24" s="105"/>
      <c r="C24" s="105"/>
      <c r="D24" s="124"/>
      <c r="E24" s="106"/>
      <c r="F24" s="133"/>
      <c r="H24" s="128" t="str">
        <f>IF(C24="", "", VLOOKUP(C24, 'Appendix A - Useful Life'!$B$9:$C$14, 2, 0))</f>
        <v/>
      </c>
      <c r="I24" s="129" t="str">
        <f t="shared" si="0"/>
        <v/>
      </c>
      <c r="J24" s="130" t="str">
        <f>IF(H24="","",IF(I24&lt;'Sch. 1 - Certification'!$B$18,"Y","N"))</f>
        <v/>
      </c>
      <c r="K24" s="131" t="str">
        <f t="shared" si="1"/>
        <v/>
      </c>
      <c r="L24" s="131" t="str">
        <f>IF(H24="","",IF(D24&gt;'Sch. 1 - Certification'!$B$19,0, IF(AND(D24&lt;'Sch. 1 - Certification'!$B$19, D24&gt;'Sch. 1 - Certification'!$B$18), ('Sch. 1 - Certification'!$B$19-D24)*K24,IF(J24="Y",0,IF(I24&gt;'Sch. 1 - Certification'!$B$19,((365.25*K24)/12),(I24-'Sch. 1 - Certification'!$B$18)*K24)))))</f>
        <v/>
      </c>
    </row>
    <row r="25" spans="1:12" x14ac:dyDescent="0.25">
      <c r="A25" s="105"/>
      <c r="B25" s="105"/>
      <c r="C25" s="105"/>
      <c r="D25" s="124"/>
      <c r="E25" s="106"/>
      <c r="F25" s="133"/>
      <c r="H25" s="128" t="str">
        <f>IF(C25="", "", VLOOKUP(C25, 'Appendix A - Useful Life'!$B$9:$C$14, 2, 0))</f>
        <v/>
      </c>
      <c r="I25" s="129" t="str">
        <f t="shared" si="0"/>
        <v/>
      </c>
      <c r="J25" s="130" t="str">
        <f>IF(H25="","",IF(I25&lt;'Sch. 1 - Certification'!$B$18,"Y","N"))</f>
        <v/>
      </c>
      <c r="K25" s="131" t="str">
        <f t="shared" si="1"/>
        <v/>
      </c>
      <c r="L25" s="131" t="str">
        <f>IF(H25="","",IF(D25&gt;'Sch. 1 - Certification'!$B$19,0, IF(AND(D25&lt;'Sch. 1 - Certification'!$B$19, D25&gt;'Sch. 1 - Certification'!$B$18), ('Sch. 1 - Certification'!$B$19-D25)*K25,IF(J25="Y",0,IF(I25&gt;'Sch. 1 - Certification'!$B$19,((365.25*K25)/12),(I25-'Sch. 1 - Certification'!$B$18)*K25)))))</f>
        <v/>
      </c>
    </row>
    <row r="26" spans="1:12" x14ac:dyDescent="0.25">
      <c r="A26" s="105"/>
      <c r="B26" s="105"/>
      <c r="C26" s="105"/>
      <c r="D26" s="124"/>
      <c r="E26" s="106"/>
      <c r="F26" s="133"/>
      <c r="H26" s="128" t="str">
        <f>IF(C26="", "", VLOOKUP(C26, 'Appendix A - Useful Life'!$B$9:$C$14, 2, 0))</f>
        <v/>
      </c>
      <c r="I26" s="129" t="str">
        <f t="shared" si="0"/>
        <v/>
      </c>
      <c r="J26" s="130" t="str">
        <f>IF(H26="","",IF(I26&lt;'Sch. 1 - Certification'!$B$18,"Y","N"))</f>
        <v/>
      </c>
      <c r="K26" s="131" t="str">
        <f t="shared" si="1"/>
        <v/>
      </c>
      <c r="L26" s="131" t="str">
        <f>IF(H26="","",IF(D26&gt;'Sch. 1 - Certification'!$B$19,0, IF(AND(D26&lt;'Sch. 1 - Certification'!$B$19, D26&gt;'Sch. 1 - Certification'!$B$18), ('Sch. 1 - Certification'!$B$19-D26)*K26,IF(J26="Y",0,IF(I26&gt;'Sch. 1 - Certification'!$B$19,((365.25*K26)/12),(I26-'Sch. 1 - Certification'!$B$18)*K26)))))</f>
        <v/>
      </c>
    </row>
    <row r="27" spans="1:12" x14ac:dyDescent="0.25">
      <c r="A27" s="105"/>
      <c r="B27" s="105"/>
      <c r="C27" s="105"/>
      <c r="D27" s="124"/>
      <c r="E27" s="106"/>
      <c r="F27" s="133"/>
      <c r="H27" s="128" t="str">
        <f>IF(C27="", "", VLOOKUP(C27, 'Appendix A - Useful Life'!$B$9:$C$14, 2, 0))</f>
        <v/>
      </c>
      <c r="I27" s="129" t="str">
        <f t="shared" si="0"/>
        <v/>
      </c>
      <c r="J27" s="130" t="str">
        <f>IF(H27="","",IF(I27&lt;'Sch. 1 - Certification'!$B$18,"Y","N"))</f>
        <v/>
      </c>
      <c r="K27" s="131" t="str">
        <f t="shared" si="1"/>
        <v/>
      </c>
      <c r="L27" s="131" t="str">
        <f>IF(H27="","",IF(D27&gt;'Sch. 1 - Certification'!$B$19,0, IF(AND(D27&lt;'Sch. 1 - Certification'!$B$19, D27&gt;'Sch. 1 - Certification'!$B$18), ('Sch. 1 - Certification'!$B$19-D27)*K27,IF(J27="Y",0,IF(I27&gt;'Sch. 1 - Certification'!$B$19,((365.25*K27)/12),(I27-'Sch. 1 - Certification'!$B$18)*K27)))))</f>
        <v/>
      </c>
    </row>
    <row r="28" spans="1:12" x14ac:dyDescent="0.25">
      <c r="A28" s="105"/>
      <c r="B28" s="105"/>
      <c r="C28" s="105"/>
      <c r="D28" s="124"/>
      <c r="E28" s="106"/>
      <c r="F28" s="133"/>
      <c r="H28" s="128" t="str">
        <f>IF(C28="", "", VLOOKUP(C28, 'Appendix A - Useful Life'!$B$9:$C$14, 2, 0))</f>
        <v/>
      </c>
      <c r="I28" s="129" t="str">
        <f t="shared" si="0"/>
        <v/>
      </c>
      <c r="J28" s="130" t="str">
        <f>IF(H28="","",IF(I28&lt;'Sch. 1 - Certification'!$B$18,"Y","N"))</f>
        <v/>
      </c>
      <c r="K28" s="131" t="str">
        <f t="shared" si="1"/>
        <v/>
      </c>
      <c r="L28" s="131" t="str">
        <f>IF(H28="","",IF(D28&gt;'Sch. 1 - Certification'!$B$19,0, IF(AND(D28&lt;'Sch. 1 - Certification'!$B$19, D28&gt;'Sch. 1 - Certification'!$B$18), ('Sch. 1 - Certification'!$B$19-D28)*K28,IF(J28="Y",0,IF(I28&gt;'Sch. 1 - Certification'!$B$19,((365.25*K28)/12),(I28-'Sch. 1 - Certification'!$B$18)*K28)))))</f>
        <v/>
      </c>
    </row>
    <row r="29" spans="1:12" x14ac:dyDescent="0.25">
      <c r="A29" s="105"/>
      <c r="B29" s="105"/>
      <c r="C29" s="105"/>
      <c r="D29" s="124"/>
      <c r="E29" s="106"/>
      <c r="F29" s="133"/>
      <c r="H29" s="128" t="str">
        <f>IF(C29="", "", VLOOKUP(C29, 'Appendix A - Useful Life'!$B$9:$C$14, 2, 0))</f>
        <v/>
      </c>
      <c r="I29" s="129" t="str">
        <f t="shared" si="0"/>
        <v/>
      </c>
      <c r="J29" s="130" t="str">
        <f>IF(H29="","",IF(I29&lt;'Sch. 1 - Certification'!$B$18,"Y","N"))</f>
        <v/>
      </c>
      <c r="K29" s="131" t="str">
        <f t="shared" si="1"/>
        <v/>
      </c>
      <c r="L29" s="131" t="str">
        <f>IF(H29="","",IF(D29&gt;'Sch. 1 - Certification'!$B$19,0, IF(AND(D29&lt;'Sch. 1 - Certification'!$B$19, D29&gt;'Sch. 1 - Certification'!$B$18), ('Sch. 1 - Certification'!$B$19-D29)*K29,IF(J29="Y",0,IF(I29&gt;'Sch. 1 - Certification'!$B$19,((365.25*K29)/12),(I29-'Sch. 1 - Certification'!$B$18)*K29)))))</f>
        <v/>
      </c>
    </row>
    <row r="30" spans="1:12" x14ac:dyDescent="0.25">
      <c r="A30" s="105"/>
      <c r="B30" s="105"/>
      <c r="C30" s="105"/>
      <c r="D30" s="124"/>
      <c r="E30" s="106"/>
      <c r="F30" s="133"/>
      <c r="H30" s="128" t="str">
        <f>IF(C30="", "", VLOOKUP(C30, 'Appendix A - Useful Life'!$B$9:$C$14, 2, 0))</f>
        <v/>
      </c>
      <c r="I30" s="129" t="str">
        <f t="shared" si="0"/>
        <v/>
      </c>
      <c r="J30" s="130" t="str">
        <f>IF(H30="","",IF(I30&lt;'Sch. 1 - Certification'!$B$18,"Y","N"))</f>
        <v/>
      </c>
      <c r="K30" s="131" t="str">
        <f t="shared" si="1"/>
        <v/>
      </c>
      <c r="L30" s="131" t="str">
        <f>IF(H30="","",IF(D30&gt;'Sch. 1 - Certification'!$B$19,0, IF(AND(D30&lt;'Sch. 1 - Certification'!$B$19, D30&gt;'Sch. 1 - Certification'!$B$18), ('Sch. 1 - Certification'!$B$19-D30)*K30,IF(J30="Y",0,IF(I30&gt;'Sch. 1 - Certification'!$B$19,((365.25*K30)/12),(I30-'Sch. 1 - Certification'!$B$18)*K30)))))</f>
        <v/>
      </c>
    </row>
    <row r="31" spans="1:12" x14ac:dyDescent="0.25">
      <c r="A31" s="105"/>
      <c r="B31" s="105"/>
      <c r="C31" s="105"/>
      <c r="D31" s="124"/>
      <c r="E31" s="106"/>
      <c r="F31" s="133"/>
      <c r="H31" s="128" t="str">
        <f>IF(C31="", "", VLOOKUP(C31, 'Appendix A - Useful Life'!$B$9:$C$14, 2, 0))</f>
        <v/>
      </c>
      <c r="I31" s="129" t="str">
        <f t="shared" si="0"/>
        <v/>
      </c>
      <c r="J31" s="130" t="str">
        <f>IF(H31="","",IF(I31&lt;'Sch. 1 - Certification'!$B$18,"Y","N"))</f>
        <v/>
      </c>
      <c r="K31" s="131" t="str">
        <f t="shared" si="1"/>
        <v/>
      </c>
      <c r="L31" s="131" t="str">
        <f>IF(H31="","",IF(D31&gt;'Sch. 1 - Certification'!$B$19,0, IF(AND(D31&lt;'Sch. 1 - Certification'!$B$19, D31&gt;'Sch. 1 - Certification'!$B$18), ('Sch. 1 - Certification'!$B$19-D31)*K31,IF(J31="Y",0,IF(I31&gt;'Sch. 1 - Certification'!$B$19,((365.25*K31)/12),(I31-'Sch. 1 - Certification'!$B$18)*K31)))))</f>
        <v/>
      </c>
    </row>
    <row r="32" spans="1:12" x14ac:dyDescent="0.25">
      <c r="A32" s="105"/>
      <c r="B32" s="105"/>
      <c r="C32" s="105"/>
      <c r="D32" s="124"/>
      <c r="E32" s="106"/>
      <c r="F32" s="133"/>
      <c r="H32" s="128" t="str">
        <f>IF(C32="", "", VLOOKUP(C32, 'Appendix A - Useful Life'!$B$9:$C$14, 2, 0))</f>
        <v/>
      </c>
      <c r="I32" s="129" t="str">
        <f t="shared" si="0"/>
        <v/>
      </c>
      <c r="J32" s="130" t="str">
        <f>IF(H32="","",IF(I32&lt;'Sch. 1 - Certification'!$B$18,"Y","N"))</f>
        <v/>
      </c>
      <c r="K32" s="131" t="str">
        <f t="shared" si="1"/>
        <v/>
      </c>
      <c r="L32" s="131" t="str">
        <f>IF(H32="","",IF(D32&gt;'Sch. 1 - Certification'!$B$19,0, IF(AND(D32&lt;'Sch. 1 - Certification'!$B$19, D32&gt;'Sch. 1 - Certification'!$B$18), ('Sch. 1 - Certification'!$B$19-D32)*K32,IF(J32="Y",0,IF(I32&gt;'Sch. 1 - Certification'!$B$19,((365.25*K32)/12),(I32-'Sch. 1 - Certification'!$B$18)*K32)))))</f>
        <v/>
      </c>
    </row>
    <row r="33" spans="1:12" x14ac:dyDescent="0.25">
      <c r="A33" s="105"/>
      <c r="B33" s="105"/>
      <c r="C33" s="105"/>
      <c r="D33" s="124"/>
      <c r="E33" s="106"/>
      <c r="F33" s="133"/>
      <c r="H33" s="128" t="str">
        <f>IF(C33="", "", VLOOKUP(C33, 'Appendix A - Useful Life'!$B$9:$C$14, 2, 0))</f>
        <v/>
      </c>
      <c r="I33" s="129" t="str">
        <f t="shared" si="0"/>
        <v/>
      </c>
      <c r="J33" s="130" t="str">
        <f>IF(H33="","",IF(I33&lt;'Sch. 1 - Certification'!$B$18,"Y","N"))</f>
        <v/>
      </c>
      <c r="K33" s="131" t="str">
        <f t="shared" si="1"/>
        <v/>
      </c>
      <c r="L33" s="131" t="str">
        <f>IF(H33="","",IF(D33&gt;'Sch. 1 - Certification'!$B$19,0, IF(AND(D33&lt;'Sch. 1 - Certification'!$B$19, D33&gt;'Sch. 1 - Certification'!$B$18), ('Sch. 1 - Certification'!$B$19-D33)*K33,IF(J33="Y",0,IF(I33&gt;'Sch. 1 - Certification'!$B$19,((365.25*K33)/12),(I33-'Sch. 1 - Certification'!$B$18)*K33)))))</f>
        <v/>
      </c>
    </row>
    <row r="34" spans="1:12" x14ac:dyDescent="0.25">
      <c r="A34" s="105"/>
      <c r="B34" s="105"/>
      <c r="C34" s="105"/>
      <c r="D34" s="124"/>
      <c r="E34" s="106"/>
      <c r="F34" s="133"/>
      <c r="H34" s="128" t="str">
        <f>IF(C34="", "", VLOOKUP(C34, 'Appendix A - Useful Life'!$B$9:$C$14, 2, 0))</f>
        <v/>
      </c>
      <c r="I34" s="129" t="str">
        <f t="shared" si="0"/>
        <v/>
      </c>
      <c r="J34" s="130" t="str">
        <f>IF(H34="","",IF(I34&lt;'Sch. 1 - Certification'!$B$18,"Y","N"))</f>
        <v/>
      </c>
      <c r="K34" s="131" t="str">
        <f t="shared" si="1"/>
        <v/>
      </c>
      <c r="L34" s="131" t="str">
        <f>IF(H34="","",IF(D34&gt;'Sch. 1 - Certification'!$B$19,0, IF(AND(D34&lt;'Sch. 1 - Certification'!$B$19, D34&gt;'Sch. 1 - Certification'!$B$18), ('Sch. 1 - Certification'!$B$19-D34)*K34,IF(J34="Y",0,IF(I34&gt;'Sch. 1 - Certification'!$B$19,((365.25*K34)/12),(I34-'Sch. 1 - Certification'!$B$18)*K34)))))</f>
        <v/>
      </c>
    </row>
    <row r="35" spans="1:12" x14ac:dyDescent="0.25">
      <c r="A35" s="105"/>
      <c r="B35" s="105"/>
      <c r="C35" s="105"/>
      <c r="D35" s="124"/>
      <c r="E35" s="106"/>
      <c r="F35" s="133"/>
      <c r="H35" s="128" t="str">
        <f>IF(C35="", "", VLOOKUP(C35, 'Appendix A - Useful Life'!$B$9:$C$14, 2, 0))</f>
        <v/>
      </c>
      <c r="I35" s="129" t="str">
        <f t="shared" si="0"/>
        <v/>
      </c>
      <c r="J35" s="130" t="str">
        <f>IF(H35="","",IF(I35&lt;'Sch. 1 - Certification'!$B$18,"Y","N"))</f>
        <v/>
      </c>
      <c r="K35" s="131" t="str">
        <f t="shared" si="1"/>
        <v/>
      </c>
      <c r="L35" s="131" t="str">
        <f>IF(H35="","",IF(D35&gt;'Sch. 1 - Certification'!$B$19,0, IF(AND(D35&lt;'Sch. 1 - Certification'!$B$19, D35&gt;'Sch. 1 - Certification'!$B$18), ('Sch. 1 - Certification'!$B$19-D35)*K35,IF(J35="Y",0,IF(I35&gt;'Sch. 1 - Certification'!$B$19,((365.25*K35)/12),(I35-'Sch. 1 - Certification'!$B$18)*K35)))))</f>
        <v/>
      </c>
    </row>
    <row r="36" spans="1:12" x14ac:dyDescent="0.25">
      <c r="A36" s="105"/>
      <c r="B36" s="105"/>
      <c r="C36" s="105"/>
      <c r="D36" s="124"/>
      <c r="E36" s="106"/>
      <c r="F36" s="133"/>
      <c r="H36" s="128" t="str">
        <f>IF(C36="", "", VLOOKUP(C36, 'Appendix A - Useful Life'!$B$9:$C$14, 2, 0))</f>
        <v/>
      </c>
      <c r="I36" s="129" t="str">
        <f t="shared" si="0"/>
        <v/>
      </c>
      <c r="J36" s="130" t="str">
        <f>IF(H36="","",IF(I36&lt;'Sch. 1 - Certification'!$B$18,"Y","N"))</f>
        <v/>
      </c>
      <c r="K36" s="131" t="str">
        <f t="shared" si="1"/>
        <v/>
      </c>
      <c r="L36" s="131" t="str">
        <f>IF(H36="","",IF(D36&gt;'Sch. 1 - Certification'!$B$19,0, IF(AND(D36&lt;'Sch. 1 - Certification'!$B$19, D36&gt;'Sch. 1 - Certification'!$B$18), ('Sch. 1 - Certification'!$B$19-D36)*K36,IF(J36="Y",0,IF(I36&gt;'Sch. 1 - Certification'!$B$19,((365.25*K36)/12),(I36-'Sch. 1 - Certification'!$B$18)*K36)))))</f>
        <v/>
      </c>
    </row>
    <row r="37" spans="1:12" x14ac:dyDescent="0.25">
      <c r="A37" s="105"/>
      <c r="B37" s="105"/>
      <c r="C37" s="105"/>
      <c r="D37" s="124"/>
      <c r="E37" s="106"/>
      <c r="F37" s="133"/>
      <c r="H37" s="128" t="str">
        <f>IF(C37="", "", VLOOKUP(C37, 'Appendix A - Useful Life'!$B$9:$C$14, 2, 0))</f>
        <v/>
      </c>
      <c r="I37" s="129" t="str">
        <f t="shared" si="0"/>
        <v/>
      </c>
      <c r="J37" s="130" t="str">
        <f>IF(H37="","",IF(I37&lt;'Sch. 1 - Certification'!$B$18,"Y","N"))</f>
        <v/>
      </c>
      <c r="K37" s="131" t="str">
        <f t="shared" si="1"/>
        <v/>
      </c>
      <c r="L37" s="131" t="str">
        <f>IF(H37="","",IF(D37&gt;'Sch. 1 - Certification'!$B$19,0, IF(AND(D37&lt;'Sch. 1 - Certification'!$B$19, D37&gt;'Sch. 1 - Certification'!$B$18), ('Sch. 1 - Certification'!$B$19-D37)*K37,IF(J37="Y",0,IF(I37&gt;'Sch. 1 - Certification'!$B$19,((365.25*K37)/12),(I37-'Sch. 1 - Certification'!$B$18)*K37)))))</f>
        <v/>
      </c>
    </row>
    <row r="38" spans="1:12" x14ac:dyDescent="0.25">
      <c r="A38" s="105"/>
      <c r="B38" s="105"/>
      <c r="C38" s="105"/>
      <c r="D38" s="124"/>
      <c r="E38" s="106"/>
      <c r="F38" s="133"/>
      <c r="H38" s="128" t="str">
        <f>IF(C38="", "", VLOOKUP(C38, 'Appendix A - Useful Life'!$B$9:$C$14, 2, 0))</f>
        <v/>
      </c>
      <c r="I38" s="129" t="str">
        <f t="shared" si="0"/>
        <v/>
      </c>
      <c r="J38" s="130" t="str">
        <f>IF(H38="","",IF(I38&lt;'Sch. 1 - Certification'!$B$18,"Y","N"))</f>
        <v/>
      </c>
      <c r="K38" s="131" t="str">
        <f t="shared" si="1"/>
        <v/>
      </c>
      <c r="L38" s="131" t="str">
        <f>IF(H38="","",IF(D38&gt;'Sch. 1 - Certification'!$B$19,0, IF(AND(D38&lt;'Sch. 1 - Certification'!$B$19, D38&gt;'Sch. 1 - Certification'!$B$18), ('Sch. 1 - Certification'!$B$19-D38)*K38,IF(J38="Y",0,IF(I38&gt;'Sch. 1 - Certification'!$B$19,((365.25*K38)/12),(I38-'Sch. 1 - Certification'!$B$18)*K38)))))</f>
        <v/>
      </c>
    </row>
    <row r="39" spans="1:12" x14ac:dyDescent="0.25">
      <c r="A39" s="105"/>
      <c r="B39" s="105"/>
      <c r="C39" s="105"/>
      <c r="D39" s="124"/>
      <c r="E39" s="106"/>
      <c r="F39" s="133"/>
      <c r="H39" s="128" t="str">
        <f>IF(C39="", "", VLOOKUP(C39, 'Appendix A - Useful Life'!$B$9:$C$14, 2, 0))</f>
        <v/>
      </c>
      <c r="I39" s="129" t="str">
        <f t="shared" si="0"/>
        <v/>
      </c>
      <c r="J39" s="130" t="str">
        <f>IF(H39="","",IF(I39&lt;'Sch. 1 - Certification'!$B$18,"Y","N"))</f>
        <v/>
      </c>
      <c r="K39" s="131" t="str">
        <f t="shared" si="1"/>
        <v/>
      </c>
      <c r="L39" s="131" t="str">
        <f>IF(H39="","",IF(D39&gt;'Sch. 1 - Certification'!$B$19,0, IF(AND(D39&lt;'Sch. 1 - Certification'!$B$19, D39&gt;'Sch. 1 - Certification'!$B$18), ('Sch. 1 - Certification'!$B$19-D39)*K39,IF(J39="Y",0,IF(I39&gt;'Sch. 1 - Certification'!$B$19,((365.25*K39)/12),(I39-'Sch. 1 - Certification'!$B$18)*K39)))))</f>
        <v/>
      </c>
    </row>
    <row r="40" spans="1:12" x14ac:dyDescent="0.25">
      <c r="A40" s="105"/>
      <c r="B40" s="105"/>
      <c r="C40" s="105"/>
      <c r="D40" s="124"/>
      <c r="E40" s="106"/>
      <c r="F40" s="133"/>
      <c r="H40" s="128" t="str">
        <f>IF(C40="", "", VLOOKUP(C40, 'Appendix A - Useful Life'!$B$9:$C$14, 2, 0))</f>
        <v/>
      </c>
      <c r="I40" s="129" t="str">
        <f t="shared" si="0"/>
        <v/>
      </c>
      <c r="J40" s="130" t="str">
        <f>IF(H40="","",IF(I40&lt;'Sch. 1 - Certification'!$B$18,"Y","N"))</f>
        <v/>
      </c>
      <c r="K40" s="131" t="str">
        <f t="shared" si="1"/>
        <v/>
      </c>
      <c r="L40" s="131" t="str">
        <f>IF(H40="","",IF(D40&gt;'Sch. 1 - Certification'!$B$19,0, IF(AND(D40&lt;'Sch. 1 - Certification'!$B$19, D40&gt;'Sch. 1 - Certification'!$B$18), ('Sch. 1 - Certification'!$B$19-D40)*K40,IF(J40="Y",0,IF(I40&gt;'Sch. 1 - Certification'!$B$19,((365.25*K40)/12),(I40-'Sch. 1 - Certification'!$B$18)*K40)))))</f>
        <v/>
      </c>
    </row>
    <row r="41" spans="1:12" x14ac:dyDescent="0.25">
      <c r="A41" s="105"/>
      <c r="B41" s="105"/>
      <c r="C41" s="105"/>
      <c r="D41" s="124"/>
      <c r="E41" s="106"/>
      <c r="F41" s="133"/>
      <c r="H41" s="128" t="str">
        <f>IF(C41="", "", VLOOKUP(C41, 'Appendix A - Useful Life'!$B$9:$C$14, 2, 0))</f>
        <v/>
      </c>
      <c r="I41" s="129" t="str">
        <f t="shared" si="0"/>
        <v/>
      </c>
      <c r="J41" s="130" t="str">
        <f>IF(H41="","",IF(I41&lt;'Sch. 1 - Certification'!$B$18,"Y","N"))</f>
        <v/>
      </c>
      <c r="K41" s="131" t="str">
        <f t="shared" si="1"/>
        <v/>
      </c>
      <c r="L41" s="131" t="str">
        <f>IF(H41="","",IF(D41&gt;'Sch. 1 - Certification'!$B$19,0, IF(AND(D41&lt;'Sch. 1 - Certification'!$B$19, D41&gt;'Sch. 1 - Certification'!$B$18), ('Sch. 1 - Certification'!$B$19-D41)*K41,IF(J41="Y",0,IF(I41&gt;'Sch. 1 - Certification'!$B$19,((365.25*K41)/12),(I41-'Sch. 1 - Certification'!$B$18)*K41)))))</f>
        <v/>
      </c>
    </row>
    <row r="42" spans="1:12" x14ac:dyDescent="0.25">
      <c r="A42" s="105"/>
      <c r="B42" s="105"/>
      <c r="C42" s="105"/>
      <c r="D42" s="124"/>
      <c r="E42" s="106"/>
      <c r="F42" s="133"/>
      <c r="H42" s="128" t="str">
        <f>IF(C42="", "", VLOOKUP(C42, 'Appendix A - Useful Life'!$B$9:$C$14, 2, 0))</f>
        <v/>
      </c>
      <c r="I42" s="129" t="str">
        <f t="shared" si="0"/>
        <v/>
      </c>
      <c r="J42" s="130" t="str">
        <f>IF(H42="","",IF(I42&lt;'Sch. 1 - Certification'!$B$18,"Y","N"))</f>
        <v/>
      </c>
      <c r="K42" s="131" t="str">
        <f t="shared" si="1"/>
        <v/>
      </c>
      <c r="L42" s="131" t="str">
        <f>IF(H42="","",IF(D42&gt;'Sch. 1 - Certification'!$B$19,0, IF(AND(D42&lt;'Sch. 1 - Certification'!$B$19, D42&gt;'Sch. 1 - Certification'!$B$18), ('Sch. 1 - Certification'!$B$19-D42)*K42,IF(J42="Y",0,IF(I42&gt;'Sch. 1 - Certification'!$B$19,((365.25*K42)/12),(I42-'Sch. 1 - Certification'!$B$18)*K42)))))</f>
        <v/>
      </c>
    </row>
    <row r="43" spans="1:12" x14ac:dyDescent="0.25">
      <c r="A43" s="105"/>
      <c r="B43" s="105"/>
      <c r="C43" s="105"/>
      <c r="D43" s="124"/>
      <c r="E43" s="106"/>
      <c r="F43" s="133"/>
      <c r="H43" s="128" t="str">
        <f>IF(C43="", "", VLOOKUP(C43, 'Appendix A - Useful Life'!$B$9:$C$14, 2, 0))</f>
        <v/>
      </c>
      <c r="I43" s="129" t="str">
        <f t="shared" si="0"/>
        <v/>
      </c>
      <c r="J43" s="130" t="str">
        <f>IF(H43="","",IF(I43&lt;'Sch. 1 - Certification'!$B$18,"Y","N"))</f>
        <v/>
      </c>
      <c r="K43" s="131" t="str">
        <f t="shared" si="1"/>
        <v/>
      </c>
      <c r="L43" s="131" t="str">
        <f>IF(H43="","",IF(D43&gt;'Sch. 1 - Certification'!$B$19,0, IF(AND(D43&lt;'Sch. 1 - Certification'!$B$19, D43&gt;'Sch. 1 - Certification'!$B$18), ('Sch. 1 - Certification'!$B$19-D43)*K43,IF(J43="Y",0,IF(I43&gt;'Sch. 1 - Certification'!$B$19,((365.25*K43)/12),(I43-'Sch. 1 - Certification'!$B$18)*K43)))))</f>
        <v/>
      </c>
    </row>
    <row r="44" spans="1:12" x14ac:dyDescent="0.25">
      <c r="A44" s="105"/>
      <c r="B44" s="105"/>
      <c r="C44" s="105"/>
      <c r="D44" s="124"/>
      <c r="E44" s="106"/>
      <c r="F44" s="133"/>
      <c r="H44" s="128" t="str">
        <f>IF(C44="", "", VLOOKUP(C44, 'Appendix A - Useful Life'!$B$9:$C$14, 2, 0))</f>
        <v/>
      </c>
      <c r="I44" s="129" t="str">
        <f t="shared" si="0"/>
        <v/>
      </c>
      <c r="J44" s="130" t="str">
        <f>IF(H44="","",IF(I44&lt;'Sch. 1 - Certification'!$B$18,"Y","N"))</f>
        <v/>
      </c>
      <c r="K44" s="131" t="str">
        <f t="shared" si="1"/>
        <v/>
      </c>
      <c r="L44" s="131" t="str">
        <f>IF(H44="","",IF(D44&gt;'Sch. 1 - Certification'!$B$19,0, IF(AND(D44&lt;'Sch. 1 - Certification'!$B$19, D44&gt;'Sch. 1 - Certification'!$B$18), ('Sch. 1 - Certification'!$B$19-D44)*K44,IF(J44="Y",0,IF(I44&gt;'Sch. 1 - Certification'!$B$19,((365.25*K44)/12),(I44-'Sch. 1 - Certification'!$B$18)*K44)))))</f>
        <v/>
      </c>
    </row>
    <row r="45" spans="1:12" x14ac:dyDescent="0.25">
      <c r="A45" s="105"/>
      <c r="B45" s="105"/>
      <c r="C45" s="105"/>
      <c r="D45" s="124"/>
      <c r="E45" s="106"/>
      <c r="F45" s="133"/>
      <c r="H45" s="128" t="str">
        <f>IF(C45="", "", VLOOKUP(C45, 'Appendix A - Useful Life'!$B$9:$C$14, 2, 0))</f>
        <v/>
      </c>
      <c r="I45" s="129" t="str">
        <f t="shared" si="0"/>
        <v/>
      </c>
      <c r="J45" s="130" t="str">
        <f>IF(H45="","",IF(I45&lt;'Sch. 1 - Certification'!$B$18,"Y","N"))</f>
        <v/>
      </c>
      <c r="K45" s="131" t="str">
        <f t="shared" si="1"/>
        <v/>
      </c>
      <c r="L45" s="131" t="str">
        <f>IF(H45="","",IF(D45&gt;'Sch. 1 - Certification'!$B$19,0, IF(AND(D45&lt;'Sch. 1 - Certification'!$B$19, D45&gt;'Sch. 1 - Certification'!$B$18), ('Sch. 1 - Certification'!$B$19-D45)*K45,IF(J45="Y",0,IF(I45&gt;'Sch. 1 - Certification'!$B$19,((365.25*K45)/12),(I45-'Sch. 1 - Certification'!$B$18)*K45)))))</f>
        <v/>
      </c>
    </row>
    <row r="46" spans="1:12" x14ac:dyDescent="0.25">
      <c r="A46" s="105"/>
      <c r="B46" s="105"/>
      <c r="C46" s="105"/>
      <c r="D46" s="124"/>
      <c r="E46" s="106"/>
      <c r="F46" s="133"/>
      <c r="H46" s="128" t="str">
        <f>IF(C46="", "", VLOOKUP(C46, 'Appendix A - Useful Life'!$B$9:$C$14, 2, 0))</f>
        <v/>
      </c>
      <c r="I46" s="129" t="str">
        <f t="shared" si="0"/>
        <v/>
      </c>
      <c r="J46" s="130" t="str">
        <f>IF(H46="","",IF(I46&lt;'Sch. 1 - Certification'!$B$18,"Y","N"))</f>
        <v/>
      </c>
      <c r="K46" s="131" t="str">
        <f t="shared" si="1"/>
        <v/>
      </c>
      <c r="L46" s="131" t="str">
        <f>IF(H46="","",IF(D46&gt;'Sch. 1 - Certification'!$B$19,0, IF(AND(D46&lt;'Sch. 1 - Certification'!$B$19, D46&gt;'Sch. 1 - Certification'!$B$18), ('Sch. 1 - Certification'!$B$19-D46)*K46,IF(J46="Y",0,IF(I46&gt;'Sch. 1 - Certification'!$B$19,((365.25*K46)/12),(I46-'Sch. 1 - Certification'!$B$18)*K46)))))</f>
        <v/>
      </c>
    </row>
    <row r="47" spans="1:12" x14ac:dyDescent="0.25">
      <c r="A47" s="105"/>
      <c r="B47" s="105"/>
      <c r="C47" s="105"/>
      <c r="D47" s="124"/>
      <c r="E47" s="106"/>
      <c r="F47" s="133"/>
      <c r="H47" s="128" t="str">
        <f>IF(C47="", "", VLOOKUP(C47, 'Appendix A - Useful Life'!$B$9:$C$14, 2, 0))</f>
        <v/>
      </c>
      <c r="I47" s="129" t="str">
        <f t="shared" si="0"/>
        <v/>
      </c>
      <c r="J47" s="130" t="str">
        <f>IF(H47="","",IF(I47&lt;'Sch. 1 - Certification'!$B$18,"Y","N"))</f>
        <v/>
      </c>
      <c r="K47" s="131" t="str">
        <f t="shared" si="1"/>
        <v/>
      </c>
      <c r="L47" s="131" t="str">
        <f>IF(H47="","",IF(D47&gt;'Sch. 1 - Certification'!$B$19,0, IF(AND(D47&lt;'Sch. 1 - Certification'!$B$19, D47&gt;'Sch. 1 - Certification'!$B$18), ('Sch. 1 - Certification'!$B$19-D47)*K47,IF(J47="Y",0,IF(I47&gt;'Sch. 1 - Certification'!$B$19,((365.25*K47)/12),(I47-'Sch. 1 - Certification'!$B$18)*K47)))))</f>
        <v/>
      </c>
    </row>
    <row r="48" spans="1:12" x14ac:dyDescent="0.25">
      <c r="A48" s="105"/>
      <c r="B48" s="105"/>
      <c r="C48" s="105"/>
      <c r="D48" s="124"/>
      <c r="E48" s="106"/>
      <c r="F48" s="133"/>
      <c r="H48" s="128" t="str">
        <f>IF(C48="", "", VLOOKUP(C48, 'Appendix A - Useful Life'!$B$9:$C$14, 2, 0))</f>
        <v/>
      </c>
      <c r="I48" s="129" t="str">
        <f t="shared" si="0"/>
        <v/>
      </c>
      <c r="J48" s="130" t="str">
        <f>IF(H48="","",IF(I48&lt;'Sch. 1 - Certification'!$B$18,"Y","N"))</f>
        <v/>
      </c>
      <c r="K48" s="131" t="str">
        <f t="shared" si="1"/>
        <v/>
      </c>
      <c r="L48" s="131" t="str">
        <f>IF(H48="","",IF(D48&gt;'Sch. 1 - Certification'!$B$19,0, IF(AND(D48&lt;'Sch. 1 - Certification'!$B$19, D48&gt;'Sch. 1 - Certification'!$B$18), ('Sch. 1 - Certification'!$B$19-D48)*K48,IF(J48="Y",0,IF(I48&gt;'Sch. 1 - Certification'!$B$19,((365.25*K48)/12),(I48-'Sch. 1 - Certification'!$B$18)*K48)))))</f>
        <v/>
      </c>
    </row>
    <row r="49" spans="1:12" x14ac:dyDescent="0.25">
      <c r="A49" s="105"/>
      <c r="B49" s="105"/>
      <c r="C49" s="105"/>
      <c r="D49" s="124"/>
      <c r="E49" s="106"/>
      <c r="F49" s="133"/>
      <c r="H49" s="128" t="str">
        <f>IF(C49="", "", VLOOKUP(C49, 'Appendix A - Useful Life'!$B$9:$C$14, 2, 0))</f>
        <v/>
      </c>
      <c r="I49" s="129" t="str">
        <f t="shared" si="0"/>
        <v/>
      </c>
      <c r="J49" s="130" t="str">
        <f>IF(H49="","",IF(I49&lt;'Sch. 1 - Certification'!$B$18,"Y","N"))</f>
        <v/>
      </c>
      <c r="K49" s="131" t="str">
        <f t="shared" si="1"/>
        <v/>
      </c>
      <c r="L49" s="131" t="str">
        <f>IF(H49="","",IF(D49&gt;'Sch. 1 - Certification'!$B$19,0, IF(AND(D49&lt;'Sch. 1 - Certification'!$B$19, D49&gt;'Sch. 1 - Certification'!$B$18), ('Sch. 1 - Certification'!$B$19-D49)*K49,IF(J49="Y",0,IF(I49&gt;'Sch. 1 - Certification'!$B$19,((365.25*K49)/12),(I49-'Sch. 1 - Certification'!$B$18)*K49)))))</f>
        <v/>
      </c>
    </row>
    <row r="50" spans="1:12" x14ac:dyDescent="0.25">
      <c r="A50" s="105"/>
      <c r="B50" s="105"/>
      <c r="C50" s="105"/>
      <c r="D50" s="124"/>
      <c r="E50" s="106"/>
      <c r="F50" s="133"/>
      <c r="H50" s="128" t="str">
        <f>IF(C50="", "", VLOOKUP(C50, 'Appendix A - Useful Life'!$B$9:$C$14, 2, 0))</f>
        <v/>
      </c>
      <c r="I50" s="129" t="str">
        <f t="shared" si="0"/>
        <v/>
      </c>
      <c r="J50" s="130" t="str">
        <f>IF(H50="","",IF(I50&lt;'Sch. 1 - Certification'!$B$18,"Y","N"))</f>
        <v/>
      </c>
      <c r="K50" s="131" t="str">
        <f t="shared" si="1"/>
        <v/>
      </c>
      <c r="L50" s="131" t="str">
        <f>IF(H50="","",IF(D50&gt;'Sch. 1 - Certification'!$B$19,0, IF(AND(D50&lt;'Sch. 1 - Certification'!$B$19, D50&gt;'Sch. 1 - Certification'!$B$18), ('Sch. 1 - Certification'!$B$19-D50)*K50,IF(J50="Y",0,IF(I50&gt;'Sch. 1 - Certification'!$B$19,((365.25*K50)/12),(I50-'Sch. 1 - Certification'!$B$18)*K50)))))</f>
        <v/>
      </c>
    </row>
    <row r="51" spans="1:12" x14ac:dyDescent="0.25">
      <c r="A51" s="105"/>
      <c r="B51" s="105"/>
      <c r="C51" s="105"/>
      <c r="D51" s="124"/>
      <c r="E51" s="106"/>
      <c r="F51" s="133"/>
      <c r="H51" s="128" t="str">
        <f>IF(C51="", "", VLOOKUP(C51, 'Appendix A - Useful Life'!$B$9:$C$14, 2, 0))</f>
        <v/>
      </c>
      <c r="I51" s="129" t="str">
        <f t="shared" si="0"/>
        <v/>
      </c>
      <c r="J51" s="130" t="str">
        <f>IF(H51="","",IF(I51&lt;'Sch. 1 - Certification'!$B$18,"Y","N"))</f>
        <v/>
      </c>
      <c r="K51" s="131" t="str">
        <f t="shared" si="1"/>
        <v/>
      </c>
      <c r="L51" s="131" t="str">
        <f>IF(H51="","",IF(D51&gt;'Sch. 1 - Certification'!$B$19,0, IF(AND(D51&lt;'Sch. 1 - Certification'!$B$19, D51&gt;'Sch. 1 - Certification'!$B$18), ('Sch. 1 - Certification'!$B$19-D51)*K51,IF(J51="Y",0,IF(I51&gt;'Sch. 1 - Certification'!$B$19,((365.25*K51)/12),(I51-'Sch. 1 - Certification'!$B$18)*K51)))))</f>
        <v/>
      </c>
    </row>
    <row r="52" spans="1:12" x14ac:dyDescent="0.25">
      <c r="A52" s="105"/>
      <c r="B52" s="105"/>
      <c r="C52" s="105"/>
      <c r="D52" s="124"/>
      <c r="E52" s="106"/>
      <c r="F52" s="133"/>
      <c r="H52" s="128" t="str">
        <f>IF(C52="", "", VLOOKUP(C52, 'Appendix A - Useful Life'!$B$9:$C$14, 2, 0))</f>
        <v/>
      </c>
      <c r="I52" s="129" t="str">
        <f t="shared" si="0"/>
        <v/>
      </c>
      <c r="J52" s="130" t="str">
        <f>IF(H52="","",IF(I52&lt;'Sch. 1 - Certification'!$B$18,"Y","N"))</f>
        <v/>
      </c>
      <c r="K52" s="131" t="str">
        <f t="shared" si="1"/>
        <v/>
      </c>
      <c r="L52" s="131" t="str">
        <f>IF(H52="","",IF(D52&gt;'Sch. 1 - Certification'!$B$19,0, IF(AND(D52&lt;'Sch. 1 - Certification'!$B$19, D52&gt;'Sch. 1 - Certification'!$B$18), ('Sch. 1 - Certification'!$B$19-D52)*K52,IF(J52="Y",0,IF(I52&gt;'Sch. 1 - Certification'!$B$19,((365.25*K52)/12),(I52-'Sch. 1 - Certification'!$B$18)*K52)))))</f>
        <v/>
      </c>
    </row>
    <row r="53" spans="1:12" x14ac:dyDescent="0.25">
      <c r="A53" s="105"/>
      <c r="B53" s="105"/>
      <c r="C53" s="105"/>
      <c r="D53" s="124"/>
      <c r="E53" s="106"/>
      <c r="F53" s="133"/>
      <c r="H53" s="128" t="str">
        <f>IF(C53="", "", VLOOKUP(C53, 'Appendix A - Useful Life'!$B$9:$C$14, 2, 0))</f>
        <v/>
      </c>
      <c r="I53" s="129" t="str">
        <f t="shared" si="0"/>
        <v/>
      </c>
      <c r="J53" s="130" t="str">
        <f>IF(H53="","",IF(I53&lt;'Sch. 1 - Certification'!$B$18,"Y","N"))</f>
        <v/>
      </c>
      <c r="K53" s="131" t="str">
        <f t="shared" si="1"/>
        <v/>
      </c>
      <c r="L53" s="131" t="str">
        <f>IF(H53="","",IF(D53&gt;'Sch. 1 - Certification'!$B$19,0, IF(AND(D53&lt;'Sch. 1 - Certification'!$B$19, D53&gt;'Sch. 1 - Certification'!$B$18), ('Sch. 1 - Certification'!$B$19-D53)*K53,IF(J53="Y",0,IF(I53&gt;'Sch. 1 - Certification'!$B$19,((365.25*K53)/12),(I53-'Sch. 1 - Certification'!$B$18)*K53)))))</f>
        <v/>
      </c>
    </row>
    <row r="54" spans="1:12" x14ac:dyDescent="0.25">
      <c r="A54" s="105"/>
      <c r="B54" s="105"/>
      <c r="C54" s="105"/>
      <c r="D54" s="124"/>
      <c r="E54" s="106"/>
      <c r="F54" s="133"/>
      <c r="H54" s="128" t="str">
        <f>IF(C54="", "", VLOOKUP(C54, 'Appendix A - Useful Life'!$B$9:$C$14, 2, 0))</f>
        <v/>
      </c>
      <c r="I54" s="129" t="str">
        <f t="shared" si="0"/>
        <v/>
      </c>
      <c r="J54" s="130" t="str">
        <f>IF(H54="","",IF(I54&lt;'Sch. 1 - Certification'!$B$18,"Y","N"))</f>
        <v/>
      </c>
      <c r="K54" s="131" t="str">
        <f t="shared" si="1"/>
        <v/>
      </c>
      <c r="L54" s="131" t="str">
        <f>IF(H54="","",IF(D54&gt;'Sch. 1 - Certification'!$B$19,0, IF(AND(D54&lt;'Sch. 1 - Certification'!$B$19, D54&gt;'Sch. 1 - Certification'!$B$18), ('Sch. 1 - Certification'!$B$19-D54)*K54,IF(J54="Y",0,IF(I54&gt;'Sch. 1 - Certification'!$B$19,((365.25*K54)/12),(I54-'Sch. 1 - Certification'!$B$18)*K54)))))</f>
        <v/>
      </c>
    </row>
    <row r="55" spans="1:12" x14ac:dyDescent="0.25">
      <c r="A55" s="105"/>
      <c r="B55" s="105"/>
      <c r="C55" s="105"/>
      <c r="D55" s="124"/>
      <c r="E55" s="106"/>
      <c r="F55" s="133"/>
      <c r="H55" s="128" t="str">
        <f>IF(C55="", "", VLOOKUP(C55, 'Appendix A - Useful Life'!$B$9:$C$14, 2, 0))</f>
        <v/>
      </c>
      <c r="I55" s="129" t="str">
        <f t="shared" si="0"/>
        <v/>
      </c>
      <c r="J55" s="130" t="str">
        <f>IF(H55="","",IF(I55&lt;'Sch. 1 - Certification'!$B$18,"Y","N"))</f>
        <v/>
      </c>
      <c r="K55" s="131" t="str">
        <f t="shared" si="1"/>
        <v/>
      </c>
      <c r="L55" s="131" t="str">
        <f>IF(H55="","",IF(D55&gt;'Sch. 1 - Certification'!$B$19,0, IF(AND(D55&lt;'Sch. 1 - Certification'!$B$19, D55&gt;'Sch. 1 - Certification'!$B$18), ('Sch. 1 - Certification'!$B$19-D55)*K55,IF(J55="Y",0,IF(I55&gt;'Sch. 1 - Certification'!$B$19,((365.25*K55)/12),(I55-'Sch. 1 - Certification'!$B$18)*K55)))))</f>
        <v/>
      </c>
    </row>
    <row r="56" spans="1:12" x14ac:dyDescent="0.25">
      <c r="A56" s="105"/>
      <c r="B56" s="105"/>
      <c r="C56" s="105"/>
      <c r="D56" s="124"/>
      <c r="E56" s="106"/>
      <c r="F56" s="133"/>
      <c r="H56" s="128" t="str">
        <f>IF(C56="", "", VLOOKUP(C56, 'Appendix A - Useful Life'!$B$9:$C$14, 2, 0))</f>
        <v/>
      </c>
      <c r="I56" s="129" t="str">
        <f t="shared" si="0"/>
        <v/>
      </c>
      <c r="J56" s="130" t="str">
        <f>IF(H56="","",IF(I56&lt;'Sch. 1 - Certification'!$B$18,"Y","N"))</f>
        <v/>
      </c>
      <c r="K56" s="131" t="str">
        <f t="shared" si="1"/>
        <v/>
      </c>
      <c r="L56" s="131" t="str">
        <f>IF(H56="","",IF(D56&gt;'Sch. 1 - Certification'!$B$19,0, IF(AND(D56&lt;'Sch. 1 - Certification'!$B$19, D56&gt;'Sch. 1 - Certification'!$B$18), ('Sch. 1 - Certification'!$B$19-D56)*K56,IF(J56="Y",0,IF(I56&gt;'Sch. 1 - Certification'!$B$19,((365.25*K56)/12),(I56-'Sch. 1 - Certification'!$B$18)*K56)))))</f>
        <v/>
      </c>
    </row>
    <row r="57" spans="1:12" x14ac:dyDescent="0.25">
      <c r="A57" s="105"/>
      <c r="B57" s="105"/>
      <c r="C57" s="105"/>
      <c r="D57" s="124"/>
      <c r="E57" s="106"/>
      <c r="F57" s="133"/>
      <c r="H57" s="128" t="str">
        <f>IF(C57="", "", VLOOKUP(C57, 'Appendix A - Useful Life'!$B$9:$C$14, 2, 0))</f>
        <v/>
      </c>
      <c r="I57" s="129" t="str">
        <f t="shared" si="0"/>
        <v/>
      </c>
      <c r="J57" s="130" t="str">
        <f>IF(H57="","",IF(I57&lt;'Sch. 1 - Certification'!$B$18,"Y","N"))</f>
        <v/>
      </c>
      <c r="K57" s="131" t="str">
        <f t="shared" si="1"/>
        <v/>
      </c>
      <c r="L57" s="131" t="str">
        <f>IF(H57="","",IF(D57&gt;'Sch. 1 - Certification'!$B$19,0, IF(AND(D57&lt;'Sch. 1 - Certification'!$B$19, D57&gt;'Sch. 1 - Certification'!$B$18), ('Sch. 1 - Certification'!$B$19-D57)*K57,IF(J57="Y",0,IF(I57&gt;'Sch. 1 - Certification'!$B$19,((365.25*K57)/12),(I57-'Sch. 1 - Certification'!$B$18)*K57)))))</f>
        <v/>
      </c>
    </row>
    <row r="58" spans="1:12" x14ac:dyDescent="0.25">
      <c r="A58" s="105"/>
      <c r="B58" s="105"/>
      <c r="C58" s="105"/>
      <c r="D58" s="124"/>
      <c r="E58" s="106"/>
      <c r="F58" s="133"/>
      <c r="H58" s="128" t="str">
        <f>IF(C58="", "", VLOOKUP(C58, 'Appendix A - Useful Life'!$B$9:$C$14, 2, 0))</f>
        <v/>
      </c>
      <c r="I58" s="129" t="str">
        <f t="shared" si="0"/>
        <v/>
      </c>
      <c r="J58" s="130" t="str">
        <f>IF(H58="","",IF(I58&lt;'Sch. 1 - Certification'!$B$18,"Y","N"))</f>
        <v/>
      </c>
      <c r="K58" s="131" t="str">
        <f t="shared" si="1"/>
        <v/>
      </c>
      <c r="L58" s="131" t="str">
        <f>IF(H58="","",IF(D58&gt;'Sch. 1 - Certification'!$B$19,0, IF(AND(D58&lt;'Sch. 1 - Certification'!$B$19, D58&gt;'Sch. 1 - Certification'!$B$18), ('Sch. 1 - Certification'!$B$19-D58)*K58,IF(J58="Y",0,IF(I58&gt;'Sch. 1 - Certification'!$B$19,((365.25*K58)/12),(I58-'Sch. 1 - Certification'!$B$18)*K58)))))</f>
        <v/>
      </c>
    </row>
    <row r="59" spans="1:12" x14ac:dyDescent="0.25">
      <c r="A59" s="105"/>
      <c r="B59" s="105"/>
      <c r="C59" s="105"/>
      <c r="D59" s="124"/>
      <c r="E59" s="106"/>
      <c r="F59" s="133"/>
      <c r="H59" s="128" t="str">
        <f>IF(C59="", "", VLOOKUP(C59, 'Appendix A - Useful Life'!$B$9:$C$14, 2, 0))</f>
        <v/>
      </c>
      <c r="I59" s="129" t="str">
        <f t="shared" ref="I59:I83" si="2">IF(H59="","",D59+(365.25*H59))</f>
        <v/>
      </c>
      <c r="J59" s="130" t="str">
        <f>IF(H59="","",IF(I59&lt;'Sch. 1 - Certification'!$B$18,"Y","N"))</f>
        <v/>
      </c>
      <c r="K59" s="131" t="str">
        <f t="shared" ref="K59:K83" si="3">IF(H59="","",E59/(H59*365.25))</f>
        <v/>
      </c>
      <c r="L59" s="131" t="str">
        <f>IF(H59="","",IF(D59&gt;'Sch. 1 - Certification'!$B$19,0, IF(AND(D59&lt;'Sch. 1 - Certification'!$B$19, D59&gt;'Sch. 1 - Certification'!$B$18), ('Sch. 1 - Certification'!$B$19-D59)*K59,IF(J59="Y",0,IF(I59&gt;'Sch. 1 - Certification'!$B$19,((365.25*K59)/12),(I59-'Sch. 1 - Certification'!$B$18)*K59)))))</f>
        <v/>
      </c>
    </row>
    <row r="60" spans="1:12" x14ac:dyDescent="0.25">
      <c r="A60" s="105"/>
      <c r="B60" s="105"/>
      <c r="C60" s="105"/>
      <c r="D60" s="124"/>
      <c r="E60" s="106"/>
      <c r="F60" s="133"/>
      <c r="H60" s="128" t="str">
        <f>IF(C60="", "", VLOOKUP(C60, 'Appendix A - Useful Life'!$B$9:$C$14, 2, 0))</f>
        <v/>
      </c>
      <c r="I60" s="129" t="str">
        <f t="shared" si="2"/>
        <v/>
      </c>
      <c r="J60" s="130" t="str">
        <f>IF(H60="","",IF(I60&lt;'Sch. 1 - Certification'!$B$18,"Y","N"))</f>
        <v/>
      </c>
      <c r="K60" s="131" t="str">
        <f t="shared" si="3"/>
        <v/>
      </c>
      <c r="L60" s="131" t="str">
        <f>IF(H60="","",IF(D60&gt;'Sch. 1 - Certification'!$B$19,0, IF(AND(D60&lt;'Sch. 1 - Certification'!$B$19, D60&gt;'Sch. 1 - Certification'!$B$18), ('Sch. 1 - Certification'!$B$19-D60)*K60,IF(J60="Y",0,IF(I60&gt;'Sch. 1 - Certification'!$B$19,((365.25*K60)/12),(I60-'Sch. 1 - Certification'!$B$18)*K60)))))</f>
        <v/>
      </c>
    </row>
    <row r="61" spans="1:12" x14ac:dyDescent="0.25">
      <c r="A61" s="105"/>
      <c r="B61" s="105"/>
      <c r="C61" s="105"/>
      <c r="D61" s="124"/>
      <c r="E61" s="106"/>
      <c r="F61" s="133"/>
      <c r="H61" s="128" t="str">
        <f>IF(C61="", "", VLOOKUP(C61, 'Appendix A - Useful Life'!$B$9:$C$14, 2, 0))</f>
        <v/>
      </c>
      <c r="I61" s="129" t="str">
        <f t="shared" si="2"/>
        <v/>
      </c>
      <c r="J61" s="130" t="str">
        <f>IF(H61="","",IF(I61&lt;'Sch. 1 - Certification'!$B$18,"Y","N"))</f>
        <v/>
      </c>
      <c r="K61" s="131" t="str">
        <f t="shared" si="3"/>
        <v/>
      </c>
      <c r="L61" s="131" t="str">
        <f>IF(H61="","",IF(D61&gt;'Sch. 1 - Certification'!$B$19,0, IF(AND(D61&lt;'Sch. 1 - Certification'!$B$19, D61&gt;'Sch. 1 - Certification'!$B$18), ('Sch. 1 - Certification'!$B$19-D61)*K61,IF(J61="Y",0,IF(I61&gt;'Sch. 1 - Certification'!$B$19,((365.25*K61)/12),(I61-'Sch. 1 - Certification'!$B$18)*K61)))))</f>
        <v/>
      </c>
    </row>
    <row r="62" spans="1:12" x14ac:dyDescent="0.25">
      <c r="A62" s="105"/>
      <c r="B62" s="105"/>
      <c r="C62" s="105"/>
      <c r="D62" s="124"/>
      <c r="E62" s="106"/>
      <c r="F62" s="133"/>
      <c r="H62" s="128" t="str">
        <f>IF(C62="", "", VLOOKUP(C62, 'Appendix A - Useful Life'!$B$9:$C$14, 2, 0))</f>
        <v/>
      </c>
      <c r="I62" s="129" t="str">
        <f t="shared" si="2"/>
        <v/>
      </c>
      <c r="J62" s="130" t="str">
        <f>IF(H62="","",IF(I62&lt;'Sch. 1 - Certification'!$B$18,"Y","N"))</f>
        <v/>
      </c>
      <c r="K62" s="131" t="str">
        <f t="shared" si="3"/>
        <v/>
      </c>
      <c r="L62" s="131" t="str">
        <f>IF(H62="","",IF(D62&gt;'Sch. 1 - Certification'!$B$19,0, IF(AND(D62&lt;'Sch. 1 - Certification'!$B$19, D62&gt;'Sch. 1 - Certification'!$B$18), ('Sch. 1 - Certification'!$B$19-D62)*K62,IF(J62="Y",0,IF(I62&gt;'Sch. 1 - Certification'!$B$19,((365.25*K62)/12),(I62-'Sch. 1 - Certification'!$B$18)*K62)))))</f>
        <v/>
      </c>
    </row>
    <row r="63" spans="1:12" x14ac:dyDescent="0.25">
      <c r="A63" s="105"/>
      <c r="B63" s="105"/>
      <c r="C63" s="105"/>
      <c r="D63" s="124"/>
      <c r="E63" s="106"/>
      <c r="F63" s="133"/>
      <c r="H63" s="128" t="str">
        <f>IF(C63="", "", VLOOKUP(C63, 'Appendix A - Useful Life'!$B$9:$C$14, 2, 0))</f>
        <v/>
      </c>
      <c r="I63" s="129" t="str">
        <f t="shared" si="2"/>
        <v/>
      </c>
      <c r="J63" s="130" t="str">
        <f>IF(H63="","",IF(I63&lt;'Sch. 1 - Certification'!$B$18,"Y","N"))</f>
        <v/>
      </c>
      <c r="K63" s="131" t="str">
        <f t="shared" si="3"/>
        <v/>
      </c>
      <c r="L63" s="131" t="str">
        <f>IF(H63="","",IF(D63&gt;'Sch. 1 - Certification'!$B$19,0, IF(AND(D63&lt;'Sch. 1 - Certification'!$B$19, D63&gt;'Sch. 1 - Certification'!$B$18), ('Sch. 1 - Certification'!$B$19-D63)*K63,IF(J63="Y",0,IF(I63&gt;'Sch. 1 - Certification'!$B$19,((365.25*K63)/12),(I63-'Sch. 1 - Certification'!$B$18)*K63)))))</f>
        <v/>
      </c>
    </row>
    <row r="64" spans="1:12" x14ac:dyDescent="0.25">
      <c r="A64" s="105"/>
      <c r="B64" s="105"/>
      <c r="C64" s="105"/>
      <c r="D64" s="124"/>
      <c r="E64" s="106"/>
      <c r="F64" s="133"/>
      <c r="H64" s="128" t="str">
        <f>IF(C64="", "", VLOOKUP(C64, 'Appendix A - Useful Life'!$B$9:$C$14, 2, 0))</f>
        <v/>
      </c>
      <c r="I64" s="129" t="str">
        <f t="shared" si="2"/>
        <v/>
      </c>
      <c r="J64" s="130" t="str">
        <f>IF(H64="","",IF(I64&lt;'Sch. 1 - Certification'!$B$18,"Y","N"))</f>
        <v/>
      </c>
      <c r="K64" s="131" t="str">
        <f t="shared" si="3"/>
        <v/>
      </c>
      <c r="L64" s="131" t="str">
        <f>IF(H64="","",IF(D64&gt;'Sch. 1 - Certification'!$B$19,0, IF(AND(D64&lt;'Sch. 1 - Certification'!$B$19, D64&gt;'Sch. 1 - Certification'!$B$18), ('Sch. 1 - Certification'!$B$19-D64)*K64,IF(J64="Y",0,IF(I64&gt;'Sch. 1 - Certification'!$B$19,((365.25*K64)/12),(I64-'Sch. 1 - Certification'!$B$18)*K64)))))</f>
        <v/>
      </c>
    </row>
    <row r="65" spans="1:12" x14ac:dyDescent="0.25">
      <c r="A65" s="105"/>
      <c r="B65" s="105"/>
      <c r="C65" s="105"/>
      <c r="D65" s="124"/>
      <c r="E65" s="106"/>
      <c r="F65" s="133"/>
      <c r="H65" s="128" t="str">
        <f>IF(C65="", "", VLOOKUP(C65, 'Appendix A - Useful Life'!$B$9:$C$14, 2, 0))</f>
        <v/>
      </c>
      <c r="I65" s="129" t="str">
        <f t="shared" si="2"/>
        <v/>
      </c>
      <c r="J65" s="130" t="str">
        <f>IF(H65="","",IF(I65&lt;'Sch. 1 - Certification'!$B$18,"Y","N"))</f>
        <v/>
      </c>
      <c r="K65" s="131" t="str">
        <f t="shared" si="3"/>
        <v/>
      </c>
      <c r="L65" s="131" t="str">
        <f>IF(H65="","",IF(D65&gt;'Sch. 1 - Certification'!$B$19,0, IF(AND(D65&lt;'Sch. 1 - Certification'!$B$19, D65&gt;'Sch. 1 - Certification'!$B$18), ('Sch. 1 - Certification'!$B$19-D65)*K65,IF(J65="Y",0,IF(I65&gt;'Sch. 1 - Certification'!$B$19,((365.25*K65)/12),(I65-'Sch. 1 - Certification'!$B$18)*K65)))))</f>
        <v/>
      </c>
    </row>
    <row r="66" spans="1:12" x14ac:dyDescent="0.25">
      <c r="A66" s="105"/>
      <c r="B66" s="105"/>
      <c r="C66" s="105"/>
      <c r="D66" s="124"/>
      <c r="E66" s="106"/>
      <c r="F66" s="133"/>
      <c r="H66" s="128" t="str">
        <f>IF(C66="", "", VLOOKUP(C66, 'Appendix A - Useful Life'!$B$9:$C$14, 2, 0))</f>
        <v/>
      </c>
      <c r="I66" s="129" t="str">
        <f t="shared" si="2"/>
        <v/>
      </c>
      <c r="J66" s="130" t="str">
        <f>IF(H66="","",IF(I66&lt;'Sch. 1 - Certification'!$B$18,"Y","N"))</f>
        <v/>
      </c>
      <c r="K66" s="131" t="str">
        <f t="shared" si="3"/>
        <v/>
      </c>
      <c r="L66" s="131" t="str">
        <f>IF(H66="","",IF(D66&gt;'Sch. 1 - Certification'!$B$19,0, IF(AND(D66&lt;'Sch. 1 - Certification'!$B$19, D66&gt;'Sch. 1 - Certification'!$B$18), ('Sch. 1 - Certification'!$B$19-D66)*K66,IF(J66="Y",0,IF(I66&gt;'Sch. 1 - Certification'!$B$19,((365.25*K66)/12),(I66-'Sch. 1 - Certification'!$B$18)*K66)))))</f>
        <v/>
      </c>
    </row>
    <row r="67" spans="1:12" x14ac:dyDescent="0.25">
      <c r="A67" s="105"/>
      <c r="B67" s="105"/>
      <c r="C67" s="105"/>
      <c r="D67" s="124"/>
      <c r="E67" s="106"/>
      <c r="F67" s="133"/>
      <c r="H67" s="128" t="str">
        <f>IF(C67="", "", VLOOKUP(C67, 'Appendix A - Useful Life'!$B$9:$C$14, 2, 0))</f>
        <v/>
      </c>
      <c r="I67" s="129" t="str">
        <f t="shared" si="2"/>
        <v/>
      </c>
      <c r="J67" s="130" t="str">
        <f>IF(H67="","",IF(I67&lt;'Sch. 1 - Certification'!$B$18,"Y","N"))</f>
        <v/>
      </c>
      <c r="K67" s="131" t="str">
        <f t="shared" si="3"/>
        <v/>
      </c>
      <c r="L67" s="131" t="str">
        <f>IF(H67="","",IF(D67&gt;'Sch. 1 - Certification'!$B$19,0, IF(AND(D67&lt;'Sch. 1 - Certification'!$B$19, D67&gt;'Sch. 1 - Certification'!$B$18), ('Sch. 1 - Certification'!$B$19-D67)*K67,IF(J67="Y",0,IF(I67&gt;'Sch. 1 - Certification'!$B$19,((365.25*K67)/12),(I67-'Sch. 1 - Certification'!$B$18)*K67)))))</f>
        <v/>
      </c>
    </row>
    <row r="68" spans="1:12" x14ac:dyDescent="0.25">
      <c r="A68" s="105"/>
      <c r="B68" s="105"/>
      <c r="C68" s="105"/>
      <c r="D68" s="124"/>
      <c r="E68" s="106"/>
      <c r="F68" s="133"/>
      <c r="H68" s="128" t="str">
        <f>IF(C68="", "", VLOOKUP(C68, 'Appendix A - Useful Life'!$B$9:$C$14, 2, 0))</f>
        <v/>
      </c>
      <c r="I68" s="129" t="str">
        <f t="shared" si="2"/>
        <v/>
      </c>
      <c r="J68" s="130" t="str">
        <f>IF(H68="","",IF(I68&lt;'Sch. 1 - Certification'!$B$18,"Y","N"))</f>
        <v/>
      </c>
      <c r="K68" s="131" t="str">
        <f t="shared" si="3"/>
        <v/>
      </c>
      <c r="L68" s="131" t="str">
        <f>IF(H68="","",IF(D68&gt;'Sch. 1 - Certification'!$B$19,0, IF(AND(D68&lt;'Sch. 1 - Certification'!$B$19, D68&gt;'Sch. 1 - Certification'!$B$18), ('Sch. 1 - Certification'!$B$19-D68)*K68,IF(J68="Y",0,IF(I68&gt;'Sch. 1 - Certification'!$B$19,((365.25*K68)/12),(I68-'Sch. 1 - Certification'!$B$18)*K68)))))</f>
        <v/>
      </c>
    </row>
    <row r="69" spans="1:12" x14ac:dyDescent="0.25">
      <c r="A69" s="105"/>
      <c r="B69" s="105"/>
      <c r="C69" s="105"/>
      <c r="D69" s="124"/>
      <c r="E69" s="106"/>
      <c r="F69" s="133"/>
      <c r="H69" s="128" t="str">
        <f>IF(C69="", "", VLOOKUP(C69, 'Appendix A - Useful Life'!$B$9:$C$14, 2, 0))</f>
        <v/>
      </c>
      <c r="I69" s="129" t="str">
        <f t="shared" si="2"/>
        <v/>
      </c>
      <c r="J69" s="130" t="str">
        <f>IF(H69="","",IF(I69&lt;'Sch. 1 - Certification'!$B$18,"Y","N"))</f>
        <v/>
      </c>
      <c r="K69" s="131" t="str">
        <f t="shared" si="3"/>
        <v/>
      </c>
      <c r="L69" s="131" t="str">
        <f>IF(H69="","",IF(D69&gt;'Sch. 1 - Certification'!$B$19,0, IF(AND(D69&lt;'Sch. 1 - Certification'!$B$19, D69&gt;'Sch. 1 - Certification'!$B$18), ('Sch. 1 - Certification'!$B$19-D69)*K69,IF(J69="Y",0,IF(I69&gt;'Sch. 1 - Certification'!$B$19,((365.25*K69)/12),(I69-'Sch. 1 - Certification'!$B$18)*K69)))))</f>
        <v/>
      </c>
    </row>
    <row r="70" spans="1:12" x14ac:dyDescent="0.25">
      <c r="A70" s="105"/>
      <c r="B70" s="105"/>
      <c r="C70" s="105"/>
      <c r="D70" s="124"/>
      <c r="E70" s="106"/>
      <c r="F70" s="133"/>
      <c r="H70" s="128" t="str">
        <f>IF(C70="", "", VLOOKUP(C70, 'Appendix A - Useful Life'!$B$9:$C$14, 2, 0))</f>
        <v/>
      </c>
      <c r="I70" s="129" t="str">
        <f t="shared" si="2"/>
        <v/>
      </c>
      <c r="J70" s="130" t="str">
        <f>IF(H70="","",IF(I70&lt;'Sch. 1 - Certification'!$B$18,"Y","N"))</f>
        <v/>
      </c>
      <c r="K70" s="131" t="str">
        <f t="shared" si="3"/>
        <v/>
      </c>
      <c r="L70" s="131" t="str">
        <f>IF(H70="","",IF(D70&gt;'Sch. 1 - Certification'!$B$19,0, IF(AND(D70&lt;'Sch. 1 - Certification'!$B$19, D70&gt;'Sch. 1 - Certification'!$B$18), ('Sch. 1 - Certification'!$B$19-D70)*K70,IF(J70="Y",0,IF(I70&gt;'Sch. 1 - Certification'!$B$19,((365.25*K70)/12),(I70-'Sch. 1 - Certification'!$B$18)*K70)))))</f>
        <v/>
      </c>
    </row>
    <row r="71" spans="1:12" x14ac:dyDescent="0.25">
      <c r="A71" s="105"/>
      <c r="B71" s="105"/>
      <c r="C71" s="105"/>
      <c r="D71" s="124"/>
      <c r="E71" s="106"/>
      <c r="F71" s="133"/>
      <c r="H71" s="128" t="str">
        <f>IF(C71="", "", VLOOKUP(C71, 'Appendix A - Useful Life'!$B$9:$C$14, 2, 0))</f>
        <v/>
      </c>
      <c r="I71" s="129" t="str">
        <f t="shared" si="2"/>
        <v/>
      </c>
      <c r="J71" s="130" t="str">
        <f>IF(H71="","",IF(I71&lt;'Sch. 1 - Certification'!$B$18,"Y","N"))</f>
        <v/>
      </c>
      <c r="K71" s="131" t="str">
        <f t="shared" si="3"/>
        <v/>
      </c>
      <c r="L71" s="131" t="str">
        <f>IF(H71="","",IF(D71&gt;'Sch. 1 - Certification'!$B$19,0, IF(AND(D71&lt;'Sch. 1 - Certification'!$B$19, D71&gt;'Sch. 1 - Certification'!$B$18), ('Sch. 1 - Certification'!$B$19-D71)*K71,IF(J71="Y",0,IF(I71&gt;'Sch. 1 - Certification'!$B$19,((365.25*K71)/12),(I71-'Sch. 1 - Certification'!$B$18)*K71)))))</f>
        <v/>
      </c>
    </row>
    <row r="72" spans="1:12" x14ac:dyDescent="0.25">
      <c r="A72" s="105"/>
      <c r="B72" s="105"/>
      <c r="C72" s="105"/>
      <c r="D72" s="124"/>
      <c r="E72" s="106"/>
      <c r="F72" s="133"/>
      <c r="H72" s="128" t="str">
        <f>IF(C72="", "", VLOOKUP(C72, 'Appendix A - Useful Life'!$B$9:$C$14, 2, 0))</f>
        <v/>
      </c>
      <c r="I72" s="129" t="str">
        <f t="shared" si="2"/>
        <v/>
      </c>
      <c r="J72" s="130" t="str">
        <f>IF(H72="","",IF(I72&lt;'Sch. 1 - Certification'!$B$18,"Y","N"))</f>
        <v/>
      </c>
      <c r="K72" s="131" t="str">
        <f t="shared" si="3"/>
        <v/>
      </c>
      <c r="L72" s="131" t="str">
        <f>IF(H72="","",IF(D72&gt;'Sch. 1 - Certification'!$B$19,0, IF(AND(D72&lt;'Sch. 1 - Certification'!$B$19, D72&gt;'Sch. 1 - Certification'!$B$18), ('Sch. 1 - Certification'!$B$19-D72)*K72,IF(J72="Y",0,IF(I72&gt;'Sch. 1 - Certification'!$B$19,((365.25*K72)/12),(I72-'Sch. 1 - Certification'!$B$18)*K72)))))</f>
        <v/>
      </c>
    </row>
    <row r="73" spans="1:12" x14ac:dyDescent="0.25">
      <c r="A73" s="105"/>
      <c r="B73" s="105"/>
      <c r="C73" s="105"/>
      <c r="D73" s="124"/>
      <c r="E73" s="106"/>
      <c r="F73" s="133"/>
      <c r="H73" s="128" t="str">
        <f>IF(C73="", "", VLOOKUP(C73, 'Appendix A - Useful Life'!$B$9:$C$14, 2, 0))</f>
        <v/>
      </c>
      <c r="I73" s="129" t="str">
        <f t="shared" si="2"/>
        <v/>
      </c>
      <c r="J73" s="130" t="str">
        <f>IF(H73="","",IF(I73&lt;'Sch. 1 - Certification'!$B$18,"Y","N"))</f>
        <v/>
      </c>
      <c r="K73" s="131" t="str">
        <f t="shared" si="3"/>
        <v/>
      </c>
      <c r="L73" s="131" t="str">
        <f>IF(H73="","",IF(D73&gt;'Sch. 1 - Certification'!$B$19,0, IF(AND(D73&lt;'Sch. 1 - Certification'!$B$19, D73&gt;'Sch. 1 - Certification'!$B$18), ('Sch. 1 - Certification'!$B$19-D73)*K73,IF(J73="Y",0,IF(I73&gt;'Sch. 1 - Certification'!$B$19,((365.25*K73)/12),(I73-'Sch. 1 - Certification'!$B$18)*K73)))))</f>
        <v/>
      </c>
    </row>
    <row r="74" spans="1:12" x14ac:dyDescent="0.25">
      <c r="A74" s="105"/>
      <c r="B74" s="105"/>
      <c r="C74" s="105"/>
      <c r="D74" s="124"/>
      <c r="E74" s="106"/>
      <c r="F74" s="133"/>
      <c r="H74" s="128" t="str">
        <f>IF(C74="", "", VLOOKUP(C74, 'Appendix A - Useful Life'!$B$9:$C$14, 2, 0))</f>
        <v/>
      </c>
      <c r="I74" s="129" t="str">
        <f t="shared" si="2"/>
        <v/>
      </c>
      <c r="J74" s="130" t="str">
        <f>IF(H74="","",IF(I74&lt;'Sch. 1 - Certification'!$B$18,"Y","N"))</f>
        <v/>
      </c>
      <c r="K74" s="131" t="str">
        <f t="shared" si="3"/>
        <v/>
      </c>
      <c r="L74" s="131" t="str">
        <f>IF(H74="","",IF(D74&gt;'Sch. 1 - Certification'!$B$19,0, IF(AND(D74&lt;'Sch. 1 - Certification'!$B$19, D74&gt;'Sch. 1 - Certification'!$B$18), ('Sch. 1 - Certification'!$B$19-D74)*K74,IF(J74="Y",0,IF(I74&gt;'Sch. 1 - Certification'!$B$19,((365.25*K74)/12),(I74-'Sch. 1 - Certification'!$B$18)*K74)))))</f>
        <v/>
      </c>
    </row>
    <row r="75" spans="1:12" x14ac:dyDescent="0.25">
      <c r="A75" s="105"/>
      <c r="B75" s="105"/>
      <c r="C75" s="105"/>
      <c r="D75" s="124"/>
      <c r="E75" s="106"/>
      <c r="F75" s="133"/>
      <c r="H75" s="128" t="str">
        <f>IF(C75="", "", VLOOKUP(C75, 'Appendix A - Useful Life'!$B$9:$C$14, 2, 0))</f>
        <v/>
      </c>
      <c r="I75" s="129" t="str">
        <f t="shared" si="2"/>
        <v/>
      </c>
      <c r="J75" s="130" t="str">
        <f>IF(H75="","",IF(I75&lt;'Sch. 1 - Certification'!$B$18,"Y","N"))</f>
        <v/>
      </c>
      <c r="K75" s="131" t="str">
        <f t="shared" si="3"/>
        <v/>
      </c>
      <c r="L75" s="131" t="str">
        <f>IF(H75="","",IF(D75&gt;'Sch. 1 - Certification'!$B$19,0, IF(AND(D75&lt;'Sch. 1 - Certification'!$B$19, D75&gt;'Sch. 1 - Certification'!$B$18), ('Sch. 1 - Certification'!$B$19-D75)*K75,IF(J75="Y",0,IF(I75&gt;'Sch. 1 - Certification'!$B$19,((365.25*K75)/12),(I75-'Sch. 1 - Certification'!$B$18)*K75)))))</f>
        <v/>
      </c>
    </row>
    <row r="76" spans="1:12" x14ac:dyDescent="0.25">
      <c r="A76" s="105"/>
      <c r="B76" s="105"/>
      <c r="C76" s="105"/>
      <c r="D76" s="124"/>
      <c r="E76" s="106"/>
      <c r="F76" s="133"/>
      <c r="H76" s="128" t="str">
        <f>IF(C76="", "", VLOOKUP(C76, 'Appendix A - Useful Life'!$B$9:$C$14, 2, 0))</f>
        <v/>
      </c>
      <c r="I76" s="129" t="str">
        <f t="shared" si="2"/>
        <v/>
      </c>
      <c r="J76" s="130" t="str">
        <f>IF(H76="","",IF(I76&lt;'Sch. 1 - Certification'!$B$18,"Y","N"))</f>
        <v/>
      </c>
      <c r="K76" s="131" t="str">
        <f t="shared" si="3"/>
        <v/>
      </c>
      <c r="L76" s="131" t="str">
        <f>IF(H76="","",IF(D76&gt;'Sch. 1 - Certification'!$B$19,0, IF(AND(D76&lt;'Sch. 1 - Certification'!$B$19, D76&gt;'Sch. 1 - Certification'!$B$18), ('Sch. 1 - Certification'!$B$19-D76)*K76,IF(J76="Y",0,IF(I76&gt;'Sch. 1 - Certification'!$B$19,((365.25*K76)/12),(I76-'Sch. 1 - Certification'!$B$18)*K76)))))</f>
        <v/>
      </c>
    </row>
    <row r="77" spans="1:12" x14ac:dyDescent="0.25">
      <c r="A77" s="105"/>
      <c r="B77" s="105"/>
      <c r="C77" s="105"/>
      <c r="D77" s="124"/>
      <c r="E77" s="106"/>
      <c r="F77" s="133"/>
      <c r="H77" s="128" t="str">
        <f>IF(C77="", "", VLOOKUP(C77, 'Appendix A - Useful Life'!$B$9:$C$14, 2, 0))</f>
        <v/>
      </c>
      <c r="I77" s="129" t="str">
        <f t="shared" si="2"/>
        <v/>
      </c>
      <c r="J77" s="130" t="str">
        <f>IF(H77="","",IF(I77&lt;'Sch. 1 - Certification'!$B$18,"Y","N"))</f>
        <v/>
      </c>
      <c r="K77" s="131" t="str">
        <f t="shared" si="3"/>
        <v/>
      </c>
      <c r="L77" s="131" t="str">
        <f>IF(H77="","",IF(D77&gt;'Sch. 1 - Certification'!$B$19,0, IF(AND(D77&lt;'Sch. 1 - Certification'!$B$19, D77&gt;'Sch. 1 - Certification'!$B$18), ('Sch. 1 - Certification'!$B$19-D77)*K77,IF(J77="Y",0,IF(I77&gt;'Sch. 1 - Certification'!$B$19,((365.25*K77)/12),(I77-'Sch. 1 - Certification'!$B$18)*K77)))))</f>
        <v/>
      </c>
    </row>
    <row r="78" spans="1:12" x14ac:dyDescent="0.25">
      <c r="A78" s="105"/>
      <c r="B78" s="105"/>
      <c r="C78" s="105"/>
      <c r="D78" s="124"/>
      <c r="E78" s="106"/>
      <c r="F78" s="133"/>
      <c r="H78" s="128" t="str">
        <f>IF(C78="", "", VLOOKUP(C78, 'Appendix A - Useful Life'!$B$9:$C$14, 2, 0))</f>
        <v/>
      </c>
      <c r="I78" s="129" t="str">
        <f t="shared" si="2"/>
        <v/>
      </c>
      <c r="J78" s="130" t="str">
        <f>IF(H78="","",IF(I78&lt;'Sch. 1 - Certification'!$B$18,"Y","N"))</f>
        <v/>
      </c>
      <c r="K78" s="131" t="str">
        <f t="shared" si="3"/>
        <v/>
      </c>
      <c r="L78" s="131" t="str">
        <f>IF(H78="","",IF(D78&gt;'Sch. 1 - Certification'!$B$19,0, IF(AND(D78&lt;'Sch. 1 - Certification'!$B$19, D78&gt;'Sch. 1 - Certification'!$B$18), ('Sch. 1 - Certification'!$B$19-D78)*K78,IF(J78="Y",0,IF(I78&gt;'Sch. 1 - Certification'!$B$19,((365.25*K78)/12),(I78-'Sch. 1 - Certification'!$B$18)*K78)))))</f>
        <v/>
      </c>
    </row>
    <row r="79" spans="1:12" x14ac:dyDescent="0.25">
      <c r="A79" s="105"/>
      <c r="B79" s="105"/>
      <c r="C79" s="105"/>
      <c r="D79" s="124"/>
      <c r="E79" s="106"/>
      <c r="F79" s="133"/>
      <c r="H79" s="128" t="str">
        <f>IF(C79="", "", VLOOKUP(C79, 'Appendix A - Useful Life'!$B$9:$C$14, 2, 0))</f>
        <v/>
      </c>
      <c r="I79" s="129" t="str">
        <f t="shared" si="2"/>
        <v/>
      </c>
      <c r="J79" s="130" t="str">
        <f>IF(H79="","",IF(I79&lt;'Sch. 1 - Certification'!$B$18,"Y","N"))</f>
        <v/>
      </c>
      <c r="K79" s="131" t="str">
        <f t="shared" si="3"/>
        <v/>
      </c>
      <c r="L79" s="131" t="str">
        <f>IF(H79="","",IF(D79&gt;'Sch. 1 - Certification'!$B$19,0, IF(AND(D79&lt;'Sch. 1 - Certification'!$B$19, D79&gt;'Sch. 1 - Certification'!$B$18), ('Sch. 1 - Certification'!$B$19-D79)*K79,IF(J79="Y",0,IF(I79&gt;'Sch. 1 - Certification'!$B$19,((365.25*K79)/12),(I79-'Sch. 1 - Certification'!$B$18)*K79)))))</f>
        <v/>
      </c>
    </row>
    <row r="80" spans="1:12" x14ac:dyDescent="0.25">
      <c r="A80" s="105"/>
      <c r="B80" s="105"/>
      <c r="C80" s="105"/>
      <c r="D80" s="124"/>
      <c r="E80" s="106"/>
      <c r="F80" s="133"/>
      <c r="H80" s="128" t="str">
        <f>IF(C80="", "", VLOOKUP(C80, 'Appendix A - Useful Life'!$B$9:$C$14, 2, 0))</f>
        <v/>
      </c>
      <c r="I80" s="129" t="str">
        <f t="shared" si="2"/>
        <v/>
      </c>
      <c r="J80" s="130" t="str">
        <f>IF(H80="","",IF(I80&lt;'Sch. 1 - Certification'!$B$18,"Y","N"))</f>
        <v/>
      </c>
      <c r="K80" s="131" t="str">
        <f t="shared" si="3"/>
        <v/>
      </c>
      <c r="L80" s="131" t="str">
        <f>IF(H80="","",IF(D80&gt;'Sch. 1 - Certification'!$B$19,0, IF(AND(D80&lt;'Sch. 1 - Certification'!$B$19, D80&gt;'Sch. 1 - Certification'!$B$18), ('Sch. 1 - Certification'!$B$19-D80)*K80,IF(J80="Y",0,IF(I80&gt;'Sch. 1 - Certification'!$B$19,((365.25*K80)/12),(I80-'Sch. 1 - Certification'!$B$18)*K80)))))</f>
        <v/>
      </c>
    </row>
    <row r="81" spans="1:12" x14ac:dyDescent="0.25">
      <c r="A81" s="105"/>
      <c r="B81" s="105"/>
      <c r="C81" s="105"/>
      <c r="D81" s="124"/>
      <c r="E81" s="106"/>
      <c r="F81" s="133"/>
      <c r="H81" s="128" t="str">
        <f>IF(C81="", "", VLOOKUP(C81, 'Appendix A - Useful Life'!$B$9:$C$14, 2, 0))</f>
        <v/>
      </c>
      <c r="I81" s="129" t="str">
        <f t="shared" si="2"/>
        <v/>
      </c>
      <c r="J81" s="130" t="str">
        <f>IF(H81="","",IF(I81&lt;'Sch. 1 - Certification'!$B$18,"Y","N"))</f>
        <v/>
      </c>
      <c r="K81" s="131" t="str">
        <f t="shared" si="3"/>
        <v/>
      </c>
      <c r="L81" s="131" t="str">
        <f>IF(H81="","",IF(D81&gt;'Sch. 1 - Certification'!$B$19,0, IF(AND(D81&lt;'Sch. 1 - Certification'!$B$19, D81&gt;'Sch. 1 - Certification'!$B$18), ('Sch. 1 - Certification'!$B$19-D81)*K81,IF(J81="Y",0,IF(I81&gt;'Sch. 1 - Certification'!$B$19,((365.25*K81)/12),(I81-'Sch. 1 - Certification'!$B$18)*K81)))))</f>
        <v/>
      </c>
    </row>
    <row r="82" spans="1:12" x14ac:dyDescent="0.25">
      <c r="A82" s="105"/>
      <c r="B82" s="105"/>
      <c r="C82" s="105"/>
      <c r="D82" s="124"/>
      <c r="E82" s="106"/>
      <c r="F82" s="133"/>
      <c r="H82" s="128" t="str">
        <f>IF(C82="", "", VLOOKUP(C82, 'Appendix A - Useful Life'!$B$9:$C$14, 2, 0))</f>
        <v/>
      </c>
      <c r="I82" s="129" t="str">
        <f t="shared" si="2"/>
        <v/>
      </c>
      <c r="J82" s="130" t="str">
        <f>IF(H82="","",IF(I82&lt;'Sch. 1 - Certification'!$B$18,"Y","N"))</f>
        <v/>
      </c>
      <c r="K82" s="131" t="str">
        <f t="shared" si="3"/>
        <v/>
      </c>
      <c r="L82" s="131" t="str">
        <f>IF(H82="","",IF(D82&gt;'Sch. 1 - Certification'!$B$19,0, IF(AND(D82&lt;'Sch. 1 - Certification'!$B$19, D82&gt;'Sch. 1 - Certification'!$B$18), ('Sch. 1 - Certification'!$B$19-D82)*K82,IF(J82="Y",0,IF(I82&gt;'Sch. 1 - Certification'!$B$19,((365.25*K82)/12),(I82-'Sch. 1 - Certification'!$B$18)*K82)))))</f>
        <v/>
      </c>
    </row>
    <row r="83" spans="1:12" x14ac:dyDescent="0.25">
      <c r="A83" s="105"/>
      <c r="B83" s="105"/>
      <c r="C83" s="105"/>
      <c r="D83" s="124"/>
      <c r="E83" s="106"/>
      <c r="F83" s="133"/>
      <c r="H83" s="128" t="str">
        <f>IF(C83="", "", VLOOKUP(C83, 'Appendix A - Useful Life'!$B$9:$C$14, 2, 0))</f>
        <v/>
      </c>
      <c r="I83" s="129" t="str">
        <f t="shared" si="2"/>
        <v/>
      </c>
      <c r="J83" s="130" t="str">
        <f>IF(H83="","",IF(I83&lt;'Sch. 1 - Certification'!$B$18,"Y","N"))</f>
        <v/>
      </c>
      <c r="K83" s="131" t="str">
        <f t="shared" si="3"/>
        <v/>
      </c>
      <c r="L83" s="131" t="str">
        <f>IF(H83="","",IF(D83&gt;'Sch. 1 - Certification'!$B$19,0, IF(AND(D83&lt;'Sch. 1 - Certification'!$B$19, D83&gt;'Sch. 1 - Certification'!$B$18), ('Sch. 1 - Certification'!$B$19-D83)*K83,IF(J83="Y",0,IF(I83&gt;'Sch. 1 - Certification'!$B$19,((365.25*K83)/12),(I83-'Sch. 1 - Certification'!$B$18)*K83)))))</f>
        <v/>
      </c>
    </row>
  </sheetData>
  <sheetProtection algorithmName="SHA-512" hashValue="qh8ZghtDdZA4YBPNlYExHLv0Lpv8OLeoIW7O8VI6mnp7Iqis+XT1NF7kOQT1DK+KUqJOF4S1hjPMhs9fCYP5Pg==" saltValue="pLlyoWpznaVAxpbgAQ+GGA==" spinCount="100000" sheet="1" objects="1" scenarios="1" formatColumns="0" formatRows="0"/>
  <mergeCells count="2">
    <mergeCell ref="H7:L7"/>
    <mergeCell ref="A7:F7"/>
  </mergeCells>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'Appendix A - Useful Life'!$B$9:$B$14</xm:f>
          </x14:formula1>
          <xm:sqref>C9:C83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83"/>
  <sheetViews>
    <sheetView showGridLines="0" zoomScale="80" zoomScaleNormal="80" workbookViewId="0">
      <pane ySplit="8" topLeftCell="A9" activePane="bottomLeft" state="frozen"/>
      <selection activeCell="E7" sqref="E7"/>
      <selection pane="bottomLeft" activeCell="E21" sqref="E21"/>
    </sheetView>
  </sheetViews>
  <sheetFormatPr defaultRowHeight="15" x14ac:dyDescent="0.25"/>
  <cols>
    <col min="1" max="9" width="16.7109375" style="6" customWidth="1"/>
    <col min="10" max="10" width="3.85546875" style="6" customWidth="1"/>
    <col min="11" max="11" width="16.7109375" style="6" customWidth="1"/>
    <col min="12" max="14" width="17.85546875" style="6" customWidth="1"/>
    <col min="15" max="15" width="16.7109375" style="6" customWidth="1"/>
    <col min="16" max="16384" width="9.140625" style="6"/>
  </cols>
  <sheetData>
    <row r="1" spans="1:15" x14ac:dyDescent="0.25">
      <c r="A1" s="21" t="s">
        <v>21</v>
      </c>
      <c r="B1" s="21"/>
      <c r="C1" s="21"/>
      <c r="D1" s="21"/>
      <c r="E1" s="21"/>
      <c r="F1" s="21"/>
      <c r="G1" s="21"/>
      <c r="H1" s="21"/>
      <c r="I1" s="21"/>
      <c r="J1" s="22"/>
      <c r="K1" s="21"/>
      <c r="L1" s="22"/>
      <c r="M1" s="22"/>
      <c r="N1" s="22"/>
      <c r="O1" s="22"/>
    </row>
    <row r="2" spans="1:15" x14ac:dyDescent="0.25">
      <c r="A2" s="21" t="s">
        <v>40</v>
      </c>
      <c r="B2" s="21"/>
      <c r="C2" s="21"/>
      <c r="D2" s="21"/>
      <c r="E2" s="21"/>
      <c r="F2" s="21"/>
      <c r="G2" s="21"/>
      <c r="H2" s="21"/>
      <c r="I2" s="21"/>
      <c r="J2" s="22"/>
      <c r="K2" s="21"/>
      <c r="L2" s="22"/>
      <c r="M2" s="22"/>
      <c r="N2" s="22"/>
      <c r="O2" s="22"/>
    </row>
    <row r="3" spans="1:15" x14ac:dyDescent="0.25">
      <c r="A3" s="21" t="s">
        <v>165</v>
      </c>
      <c r="B3" s="21"/>
      <c r="C3" s="21"/>
      <c r="D3" s="21"/>
      <c r="E3" s="21"/>
      <c r="F3" s="21"/>
      <c r="G3" s="21"/>
      <c r="H3" s="21"/>
      <c r="I3" s="21"/>
      <c r="J3" s="22"/>
      <c r="K3" s="21"/>
      <c r="L3" s="22"/>
      <c r="M3" s="22"/>
      <c r="N3" s="22"/>
      <c r="O3" s="22"/>
    </row>
    <row r="4" spans="1:15" x14ac:dyDescent="0.25">
      <c r="A4" s="23">
        <f>'Sch. 1 - Certification'!A7</f>
        <v>0</v>
      </c>
      <c r="B4" s="23"/>
      <c r="C4" s="21"/>
      <c r="D4" s="21"/>
      <c r="E4" s="21"/>
      <c r="F4" s="21"/>
      <c r="G4" s="21"/>
      <c r="H4" s="21"/>
      <c r="I4" s="21"/>
      <c r="J4" s="22"/>
      <c r="K4" s="21"/>
      <c r="L4" s="22"/>
      <c r="M4" s="22"/>
      <c r="N4" s="22"/>
      <c r="O4" s="22"/>
    </row>
    <row r="5" spans="1:15" ht="45" x14ac:dyDescent="0.25">
      <c r="A5" s="22"/>
      <c r="B5" s="22"/>
      <c r="C5" s="22"/>
      <c r="D5" s="22"/>
      <c r="E5" s="22"/>
      <c r="F5" s="22"/>
      <c r="G5" s="22"/>
      <c r="H5" s="22"/>
      <c r="I5" s="22"/>
      <c r="J5" s="22"/>
      <c r="K5" s="22"/>
      <c r="L5" s="22"/>
      <c r="M5" s="22"/>
      <c r="N5" s="125" t="s">
        <v>53</v>
      </c>
      <c r="O5" s="126">
        <f>SUM(O9:O1048576)</f>
        <v>0</v>
      </c>
    </row>
    <row r="6" spans="1:15" x14ac:dyDescent="0.25">
      <c r="A6" s="22"/>
      <c r="B6" s="22"/>
      <c r="C6" s="22"/>
      <c r="D6" s="22"/>
      <c r="E6" s="22"/>
      <c r="F6" s="22"/>
      <c r="G6" s="22"/>
      <c r="H6" s="22"/>
      <c r="I6" s="22"/>
      <c r="J6" s="22"/>
      <c r="K6" s="22"/>
      <c r="L6" s="21"/>
      <c r="M6" s="21"/>
      <c r="N6" s="21"/>
      <c r="O6" s="127"/>
    </row>
    <row r="7" spans="1:15" x14ac:dyDescent="0.25">
      <c r="A7" s="177" t="s">
        <v>146</v>
      </c>
      <c r="B7" s="177"/>
      <c r="C7" s="177"/>
      <c r="D7" s="177"/>
      <c r="E7" s="177"/>
      <c r="F7" s="177"/>
      <c r="G7" s="177"/>
      <c r="H7" s="177"/>
      <c r="I7" s="177"/>
      <c r="J7" s="22"/>
      <c r="K7" s="179" t="s">
        <v>145</v>
      </c>
      <c r="L7" s="179"/>
      <c r="M7" s="179"/>
      <c r="N7" s="179"/>
      <c r="O7" s="179"/>
    </row>
    <row r="8" spans="1:15" ht="45" x14ac:dyDescent="0.25">
      <c r="A8" s="134" t="s">
        <v>48</v>
      </c>
      <c r="B8" s="134" t="s">
        <v>178</v>
      </c>
      <c r="C8" s="134" t="s">
        <v>54</v>
      </c>
      <c r="D8" s="134" t="s">
        <v>125</v>
      </c>
      <c r="E8" s="119" t="s">
        <v>172</v>
      </c>
      <c r="F8" s="134" t="s">
        <v>49</v>
      </c>
      <c r="G8" s="134" t="s">
        <v>88</v>
      </c>
      <c r="H8" s="134" t="s">
        <v>89</v>
      </c>
      <c r="I8" s="134" t="s">
        <v>176</v>
      </c>
      <c r="J8" s="22"/>
      <c r="K8" s="121" t="s">
        <v>92</v>
      </c>
      <c r="L8" s="121" t="s">
        <v>91</v>
      </c>
      <c r="M8" s="121" t="s">
        <v>94</v>
      </c>
      <c r="N8" s="121" t="s">
        <v>93</v>
      </c>
      <c r="O8" s="121" t="s">
        <v>50</v>
      </c>
    </row>
    <row r="9" spans="1:15" x14ac:dyDescent="0.25">
      <c r="A9" s="105"/>
      <c r="B9" s="133"/>
      <c r="C9" s="105"/>
      <c r="D9" s="105"/>
      <c r="E9" s="124"/>
      <c r="F9" s="106"/>
      <c r="G9" s="109"/>
      <c r="H9" s="109"/>
      <c r="I9" s="133"/>
      <c r="K9" s="128" t="str">
        <f>IF(D9="","",VLOOKUP(D9,'Appendix A - Useful Life'!$B$7:$C$16,2,0))</f>
        <v/>
      </c>
      <c r="L9" s="129" t="str">
        <f t="shared" ref="L9:L51" si="0">IF(K9="","",E9+(365.25*K9))</f>
        <v/>
      </c>
      <c r="M9" s="130" t="str">
        <f>IF(K9="","",IF(L9&lt;'Sch. 1 - Certification'!$B$18,"Y","N"))</f>
        <v/>
      </c>
      <c r="N9" s="131" t="str">
        <f>IF(K9="","",F9/(K9*365.25))</f>
        <v/>
      </c>
      <c r="O9" s="131" t="str">
        <f>IF(K9="","",IF(E9&gt;'Sch. 1 - Certification'!$B$19,0, IF(AND(E9&lt;'Sch. 1 - Certification'!$B$19, E9&gt;'Sch. 1 - Certification'!$B$18), ('Sch. 1 - Certification'!$B$19-E9)*N9,IF(M9="Y",0,IF(L9&gt;'Sch. 1 - Certification'!$B$19,((365.25*N9)/12),(L9-'Sch. 1 - Certification'!$B$18)*N9)))))</f>
        <v/>
      </c>
    </row>
    <row r="10" spans="1:15" x14ac:dyDescent="0.25">
      <c r="A10" s="105"/>
      <c r="B10" s="133"/>
      <c r="C10" s="105"/>
      <c r="D10" s="105"/>
      <c r="E10" s="124"/>
      <c r="F10" s="106"/>
      <c r="G10" s="109"/>
      <c r="H10" s="109"/>
      <c r="I10" s="133"/>
      <c r="K10" s="128" t="str">
        <f>IF(D10="","",VLOOKUP(D10,'Appendix A - Useful Life'!$B$7:$C$16,2,0))</f>
        <v/>
      </c>
      <c r="L10" s="129" t="str">
        <f t="shared" si="0"/>
        <v/>
      </c>
      <c r="M10" s="130" t="str">
        <f>IF(K10="","",IF(L10&lt;'Sch. 1 - Certification'!$B$18,"Y","N"))</f>
        <v/>
      </c>
      <c r="N10" s="131" t="str">
        <f t="shared" ref="N10:N73" si="1">IF(K10="","",F10/(K10*365.25))</f>
        <v/>
      </c>
      <c r="O10" s="131" t="str">
        <f>IF(K10="","",IF(E10&gt;'Sch. 1 - Certification'!$B$19,0, IF(AND(E10&lt;'Sch. 1 - Certification'!$B$19, E10&gt;'Sch. 1 - Certification'!$B$18), ('Sch. 1 - Certification'!$B$19-E10)*N10,IF(M10="Y",0,IF(L10&gt;'Sch. 1 - Certification'!$B$19,((365.25*N10)/12),(L10-'Sch. 1 - Certification'!$B$18)*N10)))))</f>
        <v/>
      </c>
    </row>
    <row r="11" spans="1:15" x14ac:dyDescent="0.25">
      <c r="A11" s="105"/>
      <c r="B11" s="133"/>
      <c r="C11" s="105"/>
      <c r="D11" s="105"/>
      <c r="E11" s="124"/>
      <c r="F11" s="106"/>
      <c r="G11" s="109"/>
      <c r="H11" s="109"/>
      <c r="I11" s="133"/>
      <c r="K11" s="128" t="str">
        <f>IF(D11="","",VLOOKUP(D11,'Appendix A - Useful Life'!$B$7:$C$16,2,0))</f>
        <v/>
      </c>
      <c r="L11" s="129" t="str">
        <f t="shared" si="0"/>
        <v/>
      </c>
      <c r="M11" s="130" t="str">
        <f>IF(K11="","",IF(L11&lt;'Sch. 1 - Certification'!$B$18,"Y","N"))</f>
        <v/>
      </c>
      <c r="N11" s="131" t="str">
        <f t="shared" si="1"/>
        <v/>
      </c>
      <c r="O11" s="131" t="str">
        <f>IF(K11="","",IF(E11&gt;'Sch. 1 - Certification'!$B$19,0, IF(AND(E11&lt;'Sch. 1 - Certification'!$B$19, E11&gt;'Sch. 1 - Certification'!$B$18), ('Sch. 1 - Certification'!$B$19-E11)*N11,IF(M11="Y",0,IF(L11&gt;'Sch. 1 - Certification'!$B$19,((365.25*N11)/12),(L11-'Sch. 1 - Certification'!$B$18)*N11)))))</f>
        <v/>
      </c>
    </row>
    <row r="12" spans="1:15" x14ac:dyDescent="0.25">
      <c r="A12" s="105"/>
      <c r="B12" s="133"/>
      <c r="C12" s="105"/>
      <c r="D12" s="105"/>
      <c r="E12" s="124"/>
      <c r="F12" s="106"/>
      <c r="G12" s="109"/>
      <c r="H12" s="109"/>
      <c r="I12" s="133"/>
      <c r="K12" s="128" t="str">
        <f>IF(D12="","",VLOOKUP(D12,'Appendix A - Useful Life'!$B$7:$C$16,2,0))</f>
        <v/>
      </c>
      <c r="L12" s="129" t="str">
        <f t="shared" si="0"/>
        <v/>
      </c>
      <c r="M12" s="130" t="str">
        <f>IF(K12="","",IF(L12&lt;'Sch. 1 - Certification'!$B$18,"Y","N"))</f>
        <v/>
      </c>
      <c r="N12" s="131" t="str">
        <f t="shared" si="1"/>
        <v/>
      </c>
      <c r="O12" s="131" t="str">
        <f>IF(K12="","",IF(E12&gt;'Sch. 1 - Certification'!$B$19,0, IF(AND(E12&lt;'Sch. 1 - Certification'!$B$19, E12&gt;'Sch. 1 - Certification'!$B$18), ('Sch. 1 - Certification'!$B$19-E12)*N12,IF(M12="Y",0,IF(L12&gt;'Sch. 1 - Certification'!$B$19,((365.25*N12)/12),(L12-'Sch. 1 - Certification'!$B$18)*N12)))))</f>
        <v/>
      </c>
    </row>
    <row r="13" spans="1:15" x14ac:dyDescent="0.25">
      <c r="A13" s="105"/>
      <c r="B13" s="133"/>
      <c r="C13" s="105"/>
      <c r="D13" s="105"/>
      <c r="E13" s="124"/>
      <c r="F13" s="106"/>
      <c r="G13" s="109"/>
      <c r="H13" s="109"/>
      <c r="I13" s="133"/>
      <c r="K13" s="128" t="str">
        <f>IF(D13="","",VLOOKUP(D13,'Appendix A - Useful Life'!$B$7:$C$16,2,0))</f>
        <v/>
      </c>
      <c r="L13" s="129" t="str">
        <f t="shared" si="0"/>
        <v/>
      </c>
      <c r="M13" s="130" t="str">
        <f>IF(K13="","",IF(L13&lt;'Sch. 1 - Certification'!$B$18,"Y","N"))</f>
        <v/>
      </c>
      <c r="N13" s="131" t="str">
        <f t="shared" si="1"/>
        <v/>
      </c>
      <c r="O13" s="131" t="str">
        <f>IF(K13="","",IF(E13&gt;'Sch. 1 - Certification'!$B$19,0, IF(AND(E13&lt;'Sch. 1 - Certification'!$B$19, E13&gt;'Sch. 1 - Certification'!$B$18), ('Sch. 1 - Certification'!$B$19-E13)*N13,IF(M13="Y",0,IF(L13&gt;'Sch. 1 - Certification'!$B$19,((365.25*N13)/12),(L13-'Sch. 1 - Certification'!$B$18)*N13)))))</f>
        <v/>
      </c>
    </row>
    <row r="14" spans="1:15" x14ac:dyDescent="0.25">
      <c r="A14" s="105"/>
      <c r="B14" s="133"/>
      <c r="C14" s="105"/>
      <c r="D14" s="105"/>
      <c r="E14" s="124"/>
      <c r="F14" s="106"/>
      <c r="G14" s="109"/>
      <c r="H14" s="109"/>
      <c r="I14" s="133"/>
      <c r="K14" s="128" t="str">
        <f>IF(D14="","",VLOOKUP(D14,'Appendix A - Useful Life'!$B$7:$C$16,2,0))</f>
        <v/>
      </c>
      <c r="L14" s="129" t="str">
        <f t="shared" si="0"/>
        <v/>
      </c>
      <c r="M14" s="130" t="str">
        <f>IF(K14="","",IF(L14&lt;'Sch. 1 - Certification'!$B$18,"Y","N"))</f>
        <v/>
      </c>
      <c r="N14" s="131" t="str">
        <f t="shared" si="1"/>
        <v/>
      </c>
      <c r="O14" s="131" t="str">
        <f>IF(K14="","",IF(E14&gt;'Sch. 1 - Certification'!$B$19,0, IF(AND(E14&lt;'Sch. 1 - Certification'!$B$19, E14&gt;'Sch. 1 - Certification'!$B$18), ('Sch. 1 - Certification'!$B$19-E14)*N14,IF(M14="Y",0,IF(L14&gt;'Sch. 1 - Certification'!$B$19,((365.25*N14)/12),(L14-'Sch. 1 - Certification'!$B$18)*N14)))))</f>
        <v/>
      </c>
    </row>
    <row r="15" spans="1:15" x14ac:dyDescent="0.25">
      <c r="A15" s="105"/>
      <c r="B15" s="133"/>
      <c r="C15" s="105"/>
      <c r="D15" s="105"/>
      <c r="E15" s="124"/>
      <c r="F15" s="106"/>
      <c r="G15" s="109"/>
      <c r="H15" s="109"/>
      <c r="I15" s="133"/>
      <c r="K15" s="128" t="str">
        <f>IF(D15="","",VLOOKUP(D15,'Appendix A - Useful Life'!$B$7:$C$16,2,0))</f>
        <v/>
      </c>
      <c r="L15" s="129" t="str">
        <f t="shared" si="0"/>
        <v/>
      </c>
      <c r="M15" s="130" t="str">
        <f>IF(K15="","",IF(L15&lt;'Sch. 1 - Certification'!$B$18,"Y","N"))</f>
        <v/>
      </c>
      <c r="N15" s="131" t="str">
        <f t="shared" si="1"/>
        <v/>
      </c>
      <c r="O15" s="131" t="str">
        <f>IF(K15="","",IF(E15&gt;'Sch. 1 - Certification'!$B$19,0, IF(AND(E15&lt;'Sch. 1 - Certification'!$B$19, E15&gt;'Sch. 1 - Certification'!$B$18), ('Sch. 1 - Certification'!$B$19-E15)*N15,IF(M15="Y",0,IF(L15&gt;'Sch. 1 - Certification'!$B$19,((365.25*N15)/12),(L15-'Sch. 1 - Certification'!$B$18)*N15)))))</f>
        <v/>
      </c>
    </row>
    <row r="16" spans="1:15" x14ac:dyDescent="0.25">
      <c r="A16" s="105"/>
      <c r="B16" s="133"/>
      <c r="C16" s="105"/>
      <c r="D16" s="105"/>
      <c r="E16" s="124"/>
      <c r="F16" s="106"/>
      <c r="G16" s="109"/>
      <c r="H16" s="109"/>
      <c r="I16" s="133"/>
      <c r="K16" s="128" t="str">
        <f>IF(D16="","",VLOOKUP(D16,'Appendix A - Useful Life'!$B$7:$C$16,2,0))</f>
        <v/>
      </c>
      <c r="L16" s="129" t="str">
        <f t="shared" si="0"/>
        <v/>
      </c>
      <c r="M16" s="130" t="str">
        <f>IF(K16="","",IF(L16&lt;'Sch. 1 - Certification'!$B$18,"Y","N"))</f>
        <v/>
      </c>
      <c r="N16" s="131" t="str">
        <f t="shared" si="1"/>
        <v/>
      </c>
      <c r="O16" s="131" t="str">
        <f>IF(K16="","",IF(E16&gt;'Sch. 1 - Certification'!$B$19,0, IF(AND(E16&lt;'Sch. 1 - Certification'!$B$19, E16&gt;'Sch. 1 - Certification'!$B$18), ('Sch. 1 - Certification'!$B$19-E16)*N16,IF(M16="Y",0,IF(L16&gt;'Sch. 1 - Certification'!$B$19,((365.25*N16)/12),(L16-'Sch. 1 - Certification'!$B$18)*N16)))))</f>
        <v/>
      </c>
    </row>
    <row r="17" spans="1:15" x14ac:dyDescent="0.25">
      <c r="A17" s="105"/>
      <c r="B17" s="133"/>
      <c r="C17" s="105"/>
      <c r="D17" s="105"/>
      <c r="E17" s="124"/>
      <c r="F17" s="106"/>
      <c r="G17" s="109"/>
      <c r="H17" s="109"/>
      <c r="I17" s="133"/>
      <c r="K17" s="128" t="str">
        <f>IF(D17="","",VLOOKUP(D17,'Appendix A - Useful Life'!$B$7:$C$16,2,0))</f>
        <v/>
      </c>
      <c r="L17" s="129" t="str">
        <f t="shared" si="0"/>
        <v/>
      </c>
      <c r="M17" s="130" t="str">
        <f>IF(K17="","",IF(L17&lt;'Sch. 1 - Certification'!$B$18,"Y","N"))</f>
        <v/>
      </c>
      <c r="N17" s="131" t="str">
        <f t="shared" si="1"/>
        <v/>
      </c>
      <c r="O17" s="131" t="str">
        <f>IF(K17="","",IF(E17&gt;'Sch. 1 - Certification'!$B$19,0, IF(AND(E17&lt;'Sch. 1 - Certification'!$B$19, E17&gt;'Sch. 1 - Certification'!$B$18), ('Sch. 1 - Certification'!$B$19-E17)*N17,IF(M17="Y",0,IF(L17&gt;'Sch. 1 - Certification'!$B$19,((365.25*N17)/12),(L17-'Sch. 1 - Certification'!$B$18)*N17)))))</f>
        <v/>
      </c>
    </row>
    <row r="18" spans="1:15" x14ac:dyDescent="0.25">
      <c r="A18" s="105"/>
      <c r="B18" s="133"/>
      <c r="C18" s="105"/>
      <c r="D18" s="105"/>
      <c r="E18" s="124"/>
      <c r="F18" s="106"/>
      <c r="G18" s="109"/>
      <c r="H18" s="109"/>
      <c r="I18" s="133"/>
      <c r="K18" s="128" t="str">
        <f>IF(D18="","",VLOOKUP(D18,'Appendix A - Useful Life'!$B$7:$C$16,2,0))</f>
        <v/>
      </c>
      <c r="L18" s="129" t="str">
        <f t="shared" si="0"/>
        <v/>
      </c>
      <c r="M18" s="130" t="str">
        <f>IF(K18="","",IF(L18&lt;'Sch. 1 - Certification'!$B$18,"Y","N"))</f>
        <v/>
      </c>
      <c r="N18" s="131" t="str">
        <f t="shared" si="1"/>
        <v/>
      </c>
      <c r="O18" s="131" t="str">
        <f>IF(K18="","",IF(E18&gt;'Sch. 1 - Certification'!$B$19,0, IF(AND(E18&lt;'Sch. 1 - Certification'!$B$19, E18&gt;'Sch. 1 - Certification'!$B$18), ('Sch. 1 - Certification'!$B$19-E18)*N18,IF(M18="Y",0,IF(L18&gt;'Sch. 1 - Certification'!$B$19,((365.25*N18)/12),(L18-'Sch. 1 - Certification'!$B$18)*N18)))))</f>
        <v/>
      </c>
    </row>
    <row r="19" spans="1:15" x14ac:dyDescent="0.25">
      <c r="A19" s="105"/>
      <c r="B19" s="133"/>
      <c r="C19" s="105"/>
      <c r="D19" s="105"/>
      <c r="E19" s="124"/>
      <c r="F19" s="106"/>
      <c r="G19" s="109"/>
      <c r="H19" s="109"/>
      <c r="I19" s="133"/>
      <c r="K19" s="128" t="str">
        <f>IF(D19="","",VLOOKUP(D19,'Appendix A - Useful Life'!$B$7:$C$16,2,0))</f>
        <v/>
      </c>
      <c r="L19" s="129" t="str">
        <f t="shared" si="0"/>
        <v/>
      </c>
      <c r="M19" s="130" t="str">
        <f>IF(K19="","",IF(L19&lt;'Sch. 1 - Certification'!$B$18,"Y","N"))</f>
        <v/>
      </c>
      <c r="N19" s="131" t="str">
        <f t="shared" si="1"/>
        <v/>
      </c>
      <c r="O19" s="131" t="str">
        <f>IF(K19="","",IF(E19&gt;'Sch. 1 - Certification'!$B$19,0, IF(AND(E19&lt;'Sch. 1 - Certification'!$B$19, E19&gt;'Sch. 1 - Certification'!$B$18), ('Sch. 1 - Certification'!$B$19-E19)*N19,IF(M19="Y",0,IF(L19&gt;'Sch. 1 - Certification'!$B$19,((365.25*N19)/12),(L19-'Sch. 1 - Certification'!$B$18)*N19)))))</f>
        <v/>
      </c>
    </row>
    <row r="20" spans="1:15" x14ac:dyDescent="0.25">
      <c r="A20" s="105"/>
      <c r="B20" s="133"/>
      <c r="C20" s="105"/>
      <c r="D20" s="105"/>
      <c r="E20" s="124"/>
      <c r="F20" s="106"/>
      <c r="G20" s="109"/>
      <c r="H20" s="109"/>
      <c r="I20" s="133"/>
      <c r="K20" s="128" t="str">
        <f>IF(D20="","",VLOOKUP(D20,'Appendix A - Useful Life'!$B$7:$C$16,2,0))</f>
        <v/>
      </c>
      <c r="L20" s="129" t="str">
        <f t="shared" si="0"/>
        <v/>
      </c>
      <c r="M20" s="130" t="str">
        <f>IF(K20="","",IF(L20&lt;'Sch. 1 - Certification'!$B$18,"Y","N"))</f>
        <v/>
      </c>
      <c r="N20" s="131" t="str">
        <f t="shared" si="1"/>
        <v/>
      </c>
      <c r="O20" s="131" t="str">
        <f>IF(K20="","",IF(E20&gt;'Sch. 1 - Certification'!$B$19,0, IF(AND(E20&lt;'Sch. 1 - Certification'!$B$19, E20&gt;'Sch. 1 - Certification'!$B$18), ('Sch. 1 - Certification'!$B$19-E20)*N20,IF(M20="Y",0,IF(L20&gt;'Sch. 1 - Certification'!$B$19,((365.25*N20)/12),(L20-'Sch. 1 - Certification'!$B$18)*N20)))))</f>
        <v/>
      </c>
    </row>
    <row r="21" spans="1:15" x14ac:dyDescent="0.25">
      <c r="A21" s="105"/>
      <c r="B21" s="133"/>
      <c r="C21" s="105"/>
      <c r="D21" s="105"/>
      <c r="E21" s="124"/>
      <c r="F21" s="106"/>
      <c r="G21" s="109"/>
      <c r="H21" s="109"/>
      <c r="I21" s="133"/>
      <c r="K21" s="128" t="str">
        <f>IF(D21="","",VLOOKUP(D21,'Appendix A - Useful Life'!$B$7:$C$16,2,0))</f>
        <v/>
      </c>
      <c r="L21" s="129" t="str">
        <f t="shared" si="0"/>
        <v/>
      </c>
      <c r="M21" s="130" t="str">
        <f>IF(K21="","",IF(L21&lt;'Sch. 1 - Certification'!$B$18,"Y","N"))</f>
        <v/>
      </c>
      <c r="N21" s="131" t="str">
        <f t="shared" si="1"/>
        <v/>
      </c>
      <c r="O21" s="131" t="str">
        <f>IF(K21="","",IF(E21&gt;'Sch. 1 - Certification'!$B$19,0, IF(AND(E21&lt;'Sch. 1 - Certification'!$B$19, E21&gt;'Sch. 1 - Certification'!$B$18), ('Sch. 1 - Certification'!$B$19-E21)*N21,IF(M21="Y",0,IF(L21&gt;'Sch. 1 - Certification'!$B$19,((365.25*N21)/12),(L21-'Sch. 1 - Certification'!$B$18)*N21)))))</f>
        <v/>
      </c>
    </row>
    <row r="22" spans="1:15" x14ac:dyDescent="0.25">
      <c r="A22" s="105"/>
      <c r="B22" s="133"/>
      <c r="C22" s="105"/>
      <c r="D22" s="105"/>
      <c r="E22" s="124"/>
      <c r="F22" s="106"/>
      <c r="G22" s="109"/>
      <c r="H22" s="109"/>
      <c r="I22" s="133"/>
      <c r="K22" s="128" t="str">
        <f>IF(D22="","",VLOOKUP(D22,'Appendix A - Useful Life'!$B$7:$C$16,2,0))</f>
        <v/>
      </c>
      <c r="L22" s="129" t="str">
        <f t="shared" si="0"/>
        <v/>
      </c>
      <c r="M22" s="130" t="str">
        <f>IF(K22="","",IF(L22&lt;'Sch. 1 - Certification'!$B$18,"Y","N"))</f>
        <v/>
      </c>
      <c r="N22" s="131" t="str">
        <f t="shared" si="1"/>
        <v/>
      </c>
      <c r="O22" s="131" t="str">
        <f>IF(K22="","",IF(E22&gt;'Sch. 1 - Certification'!$B$19,0, IF(AND(E22&lt;'Sch. 1 - Certification'!$B$19, E22&gt;'Sch. 1 - Certification'!$B$18), ('Sch. 1 - Certification'!$B$19-E22)*N22,IF(M22="Y",0,IF(L22&gt;'Sch. 1 - Certification'!$B$19,((365.25*N22)/12),(L22-'Sch. 1 - Certification'!$B$18)*N22)))))</f>
        <v/>
      </c>
    </row>
    <row r="23" spans="1:15" x14ac:dyDescent="0.25">
      <c r="A23" s="105"/>
      <c r="B23" s="133"/>
      <c r="C23" s="105"/>
      <c r="D23" s="105"/>
      <c r="E23" s="124"/>
      <c r="F23" s="106"/>
      <c r="G23" s="109"/>
      <c r="H23" s="109"/>
      <c r="I23" s="133"/>
      <c r="K23" s="128" t="str">
        <f>IF(D23="","",VLOOKUP(D23,'Appendix A - Useful Life'!$B$7:$C$16,2,0))</f>
        <v/>
      </c>
      <c r="L23" s="129" t="str">
        <f t="shared" si="0"/>
        <v/>
      </c>
      <c r="M23" s="130" t="str">
        <f>IF(K23="","",IF(L23&lt;'Sch. 1 - Certification'!$B$18,"Y","N"))</f>
        <v/>
      </c>
      <c r="N23" s="131" t="str">
        <f t="shared" si="1"/>
        <v/>
      </c>
      <c r="O23" s="131" t="str">
        <f>IF(K23="","",IF(E23&gt;'Sch. 1 - Certification'!$B$19,0, IF(AND(E23&lt;'Sch. 1 - Certification'!$B$19, E23&gt;'Sch. 1 - Certification'!$B$18), ('Sch. 1 - Certification'!$B$19-E23)*N23,IF(M23="Y",0,IF(L23&gt;'Sch. 1 - Certification'!$B$19,((365.25*N23)/12),(L23-'Sch. 1 - Certification'!$B$18)*N23)))))</f>
        <v/>
      </c>
    </row>
    <row r="24" spans="1:15" x14ac:dyDescent="0.25">
      <c r="A24" s="105"/>
      <c r="B24" s="133"/>
      <c r="C24" s="105"/>
      <c r="D24" s="105"/>
      <c r="E24" s="124"/>
      <c r="F24" s="106"/>
      <c r="G24" s="109"/>
      <c r="H24" s="109"/>
      <c r="I24" s="133"/>
      <c r="K24" s="128" t="str">
        <f>IF(D24="","",VLOOKUP(D24,'Appendix A - Useful Life'!$B$7:$C$16,2,0))</f>
        <v/>
      </c>
      <c r="L24" s="129" t="str">
        <f t="shared" si="0"/>
        <v/>
      </c>
      <c r="M24" s="130" t="str">
        <f>IF(K24="","",IF(L24&lt;'Sch. 1 - Certification'!$B$18,"Y","N"))</f>
        <v/>
      </c>
      <c r="N24" s="131" t="str">
        <f t="shared" si="1"/>
        <v/>
      </c>
      <c r="O24" s="131" t="str">
        <f>IF(K24="","",IF(E24&gt;'Sch. 1 - Certification'!$B$19,0, IF(AND(E24&lt;'Sch. 1 - Certification'!$B$19, E24&gt;'Sch. 1 - Certification'!$B$18), ('Sch. 1 - Certification'!$B$19-E24)*N24,IF(M24="Y",0,IF(L24&gt;'Sch. 1 - Certification'!$B$19,((365.25*N24)/12),(L24-'Sch. 1 - Certification'!$B$18)*N24)))))</f>
        <v/>
      </c>
    </row>
    <row r="25" spans="1:15" x14ac:dyDescent="0.25">
      <c r="A25" s="105"/>
      <c r="B25" s="133"/>
      <c r="C25" s="105"/>
      <c r="D25" s="105"/>
      <c r="E25" s="124"/>
      <c r="F25" s="106"/>
      <c r="G25" s="109"/>
      <c r="H25" s="109"/>
      <c r="I25" s="133"/>
      <c r="K25" s="128" t="str">
        <f>IF(D25="","",VLOOKUP(D25,'Appendix A - Useful Life'!$B$7:$C$16,2,0))</f>
        <v/>
      </c>
      <c r="L25" s="129" t="str">
        <f t="shared" si="0"/>
        <v/>
      </c>
      <c r="M25" s="130" t="str">
        <f>IF(K25="","",IF(L25&lt;'Sch. 1 - Certification'!$B$18,"Y","N"))</f>
        <v/>
      </c>
      <c r="N25" s="131" t="str">
        <f t="shared" si="1"/>
        <v/>
      </c>
      <c r="O25" s="131" t="str">
        <f>IF(K25="","",IF(E25&gt;'Sch. 1 - Certification'!$B$19,0, IF(AND(E25&lt;'Sch. 1 - Certification'!$B$19, E25&gt;'Sch. 1 - Certification'!$B$18), ('Sch. 1 - Certification'!$B$19-E25)*N25,IF(M25="Y",0,IF(L25&gt;'Sch. 1 - Certification'!$B$19,((365.25*N25)/12),(L25-'Sch. 1 - Certification'!$B$18)*N25)))))</f>
        <v/>
      </c>
    </row>
    <row r="26" spans="1:15" x14ac:dyDescent="0.25">
      <c r="A26" s="105"/>
      <c r="B26" s="133"/>
      <c r="C26" s="105"/>
      <c r="D26" s="105"/>
      <c r="E26" s="124"/>
      <c r="F26" s="106"/>
      <c r="G26" s="109"/>
      <c r="H26" s="109"/>
      <c r="I26" s="133"/>
      <c r="K26" s="128" t="str">
        <f>IF(D26="","",VLOOKUP(D26,'Appendix A - Useful Life'!$B$7:$C$16,2,0))</f>
        <v/>
      </c>
      <c r="L26" s="129" t="str">
        <f t="shared" si="0"/>
        <v/>
      </c>
      <c r="M26" s="130" t="str">
        <f>IF(K26="","",IF(L26&lt;'Sch. 1 - Certification'!$B$18,"Y","N"))</f>
        <v/>
      </c>
      <c r="N26" s="131" t="str">
        <f t="shared" si="1"/>
        <v/>
      </c>
      <c r="O26" s="131" t="str">
        <f>IF(K26="","",IF(E26&gt;'Sch. 1 - Certification'!$B$19,0, IF(AND(E26&lt;'Sch. 1 - Certification'!$B$19, E26&gt;'Sch. 1 - Certification'!$B$18), ('Sch. 1 - Certification'!$B$19-E26)*N26,IF(M26="Y",0,IF(L26&gt;'Sch. 1 - Certification'!$B$19,((365.25*N26)/12),(L26-'Sch. 1 - Certification'!$B$18)*N26)))))</f>
        <v/>
      </c>
    </row>
    <row r="27" spans="1:15" x14ac:dyDescent="0.25">
      <c r="A27" s="105"/>
      <c r="B27" s="133"/>
      <c r="C27" s="105"/>
      <c r="D27" s="105"/>
      <c r="E27" s="124"/>
      <c r="F27" s="106"/>
      <c r="G27" s="109"/>
      <c r="H27" s="109"/>
      <c r="I27" s="133"/>
      <c r="K27" s="128" t="str">
        <f>IF(D27="","",VLOOKUP(D27,'Appendix A - Useful Life'!$B$7:$C$16,2,0))</f>
        <v/>
      </c>
      <c r="L27" s="129" t="str">
        <f t="shared" si="0"/>
        <v/>
      </c>
      <c r="M27" s="130" t="str">
        <f>IF(K27="","",IF(L27&lt;'Sch. 1 - Certification'!$B$18,"Y","N"))</f>
        <v/>
      </c>
      <c r="N27" s="131" t="str">
        <f t="shared" si="1"/>
        <v/>
      </c>
      <c r="O27" s="131" t="str">
        <f>IF(K27="","",IF(E27&gt;'Sch. 1 - Certification'!$B$19,0, IF(AND(E27&lt;'Sch. 1 - Certification'!$B$19, E27&gt;'Sch. 1 - Certification'!$B$18), ('Sch. 1 - Certification'!$B$19-E27)*N27,IF(M27="Y",0,IF(L27&gt;'Sch. 1 - Certification'!$B$19,((365.25*N27)/12),(L27-'Sch. 1 - Certification'!$B$18)*N27)))))</f>
        <v/>
      </c>
    </row>
    <row r="28" spans="1:15" x14ac:dyDescent="0.25">
      <c r="A28" s="105"/>
      <c r="B28" s="133"/>
      <c r="C28" s="105"/>
      <c r="D28" s="105"/>
      <c r="E28" s="124"/>
      <c r="F28" s="106"/>
      <c r="G28" s="109"/>
      <c r="H28" s="109"/>
      <c r="I28" s="133"/>
      <c r="K28" s="128" t="str">
        <f>IF(D28="","",VLOOKUP(D28,'Appendix A - Useful Life'!$B$7:$C$16,2,0))</f>
        <v/>
      </c>
      <c r="L28" s="129" t="str">
        <f t="shared" si="0"/>
        <v/>
      </c>
      <c r="M28" s="130" t="str">
        <f>IF(K28="","",IF(L28&lt;'Sch. 1 - Certification'!$B$18,"Y","N"))</f>
        <v/>
      </c>
      <c r="N28" s="131" t="str">
        <f t="shared" si="1"/>
        <v/>
      </c>
      <c r="O28" s="131" t="str">
        <f>IF(K28="","",IF(E28&gt;'Sch. 1 - Certification'!$B$19,0, IF(AND(E28&lt;'Sch. 1 - Certification'!$B$19, E28&gt;'Sch. 1 - Certification'!$B$18), ('Sch. 1 - Certification'!$B$19-E28)*N28,IF(M28="Y",0,IF(L28&gt;'Sch. 1 - Certification'!$B$19,((365.25*N28)/12),(L28-'Sch. 1 - Certification'!$B$18)*N28)))))</f>
        <v/>
      </c>
    </row>
    <row r="29" spans="1:15" x14ac:dyDescent="0.25">
      <c r="A29" s="105"/>
      <c r="B29" s="133"/>
      <c r="C29" s="105"/>
      <c r="D29" s="105"/>
      <c r="E29" s="124"/>
      <c r="F29" s="106"/>
      <c r="G29" s="109"/>
      <c r="H29" s="109"/>
      <c r="I29" s="133"/>
      <c r="K29" s="128" t="str">
        <f>IF(D29="","",VLOOKUP(D29,'Appendix A - Useful Life'!$B$7:$C$16,2,0))</f>
        <v/>
      </c>
      <c r="L29" s="129" t="str">
        <f t="shared" si="0"/>
        <v/>
      </c>
      <c r="M29" s="130" t="str">
        <f>IF(K29="","",IF(L29&lt;'Sch. 1 - Certification'!$B$18,"Y","N"))</f>
        <v/>
      </c>
      <c r="N29" s="131" t="str">
        <f t="shared" si="1"/>
        <v/>
      </c>
      <c r="O29" s="131" t="str">
        <f>IF(K29="","",IF(E29&gt;'Sch. 1 - Certification'!$B$19,0, IF(AND(E29&lt;'Sch. 1 - Certification'!$B$19, E29&gt;'Sch. 1 - Certification'!$B$18), ('Sch. 1 - Certification'!$B$19-E29)*N29,IF(M29="Y",0,IF(L29&gt;'Sch. 1 - Certification'!$B$19,((365.25*N29)/12),(L29-'Sch. 1 - Certification'!$B$18)*N29)))))</f>
        <v/>
      </c>
    </row>
    <row r="30" spans="1:15" x14ac:dyDescent="0.25">
      <c r="A30" s="105"/>
      <c r="B30" s="133"/>
      <c r="C30" s="105"/>
      <c r="D30" s="105"/>
      <c r="E30" s="124"/>
      <c r="F30" s="106"/>
      <c r="G30" s="109"/>
      <c r="H30" s="109"/>
      <c r="I30" s="133"/>
      <c r="K30" s="128" t="str">
        <f>IF(D30="","",VLOOKUP(D30,'Appendix A - Useful Life'!$B$7:$C$16,2,0))</f>
        <v/>
      </c>
      <c r="L30" s="129" t="str">
        <f t="shared" si="0"/>
        <v/>
      </c>
      <c r="M30" s="130" t="str">
        <f>IF(K30="","",IF(L30&lt;'Sch. 1 - Certification'!$B$18,"Y","N"))</f>
        <v/>
      </c>
      <c r="N30" s="131" t="str">
        <f t="shared" si="1"/>
        <v/>
      </c>
      <c r="O30" s="131" t="str">
        <f>IF(K30="","",IF(E30&gt;'Sch. 1 - Certification'!$B$19,0, IF(AND(E30&lt;'Sch. 1 - Certification'!$B$19, E30&gt;'Sch. 1 - Certification'!$B$18), ('Sch. 1 - Certification'!$B$19-E30)*N30,IF(M30="Y",0,IF(L30&gt;'Sch. 1 - Certification'!$B$19,((365.25*N30)/12),(L30-'Sch. 1 - Certification'!$B$18)*N30)))))</f>
        <v/>
      </c>
    </row>
    <row r="31" spans="1:15" x14ac:dyDescent="0.25">
      <c r="A31" s="105"/>
      <c r="B31" s="133"/>
      <c r="C31" s="105"/>
      <c r="D31" s="105"/>
      <c r="E31" s="124"/>
      <c r="F31" s="106"/>
      <c r="G31" s="109"/>
      <c r="H31" s="109"/>
      <c r="I31" s="133"/>
      <c r="K31" s="128" t="str">
        <f>IF(D31="","",VLOOKUP(D31,'Appendix A - Useful Life'!$B$7:$C$16,2,0))</f>
        <v/>
      </c>
      <c r="L31" s="129" t="str">
        <f t="shared" si="0"/>
        <v/>
      </c>
      <c r="M31" s="130" t="str">
        <f>IF(K31="","",IF(L31&lt;'Sch. 1 - Certification'!$B$18,"Y","N"))</f>
        <v/>
      </c>
      <c r="N31" s="131" t="str">
        <f t="shared" si="1"/>
        <v/>
      </c>
      <c r="O31" s="131" t="str">
        <f>IF(K31="","",IF(E31&gt;'Sch. 1 - Certification'!$B$19,0, IF(AND(E31&lt;'Sch. 1 - Certification'!$B$19, E31&gt;'Sch. 1 - Certification'!$B$18), ('Sch. 1 - Certification'!$B$19-E31)*N31,IF(M31="Y",0,IF(L31&gt;'Sch. 1 - Certification'!$B$19,((365.25*N31)/12),(L31-'Sch. 1 - Certification'!$B$18)*N31)))))</f>
        <v/>
      </c>
    </row>
    <row r="32" spans="1:15" x14ac:dyDescent="0.25">
      <c r="A32" s="105"/>
      <c r="B32" s="133"/>
      <c r="C32" s="105"/>
      <c r="D32" s="105"/>
      <c r="E32" s="124"/>
      <c r="F32" s="106"/>
      <c r="G32" s="109"/>
      <c r="H32" s="109"/>
      <c r="I32" s="133"/>
      <c r="K32" s="128" t="str">
        <f>IF(D32="","",VLOOKUP(D32,'Appendix A - Useful Life'!$B$7:$C$16,2,0))</f>
        <v/>
      </c>
      <c r="L32" s="129" t="str">
        <f t="shared" si="0"/>
        <v/>
      </c>
      <c r="M32" s="130" t="str">
        <f>IF(K32="","",IF(L32&lt;'Sch. 1 - Certification'!$B$18,"Y","N"))</f>
        <v/>
      </c>
      <c r="N32" s="131" t="str">
        <f t="shared" si="1"/>
        <v/>
      </c>
      <c r="O32" s="131" t="str">
        <f>IF(K32="","",IF(E32&gt;'Sch. 1 - Certification'!$B$19,0, IF(AND(E32&lt;'Sch. 1 - Certification'!$B$19, E32&gt;'Sch. 1 - Certification'!$B$18), ('Sch. 1 - Certification'!$B$19-E32)*N32,IF(M32="Y",0,IF(L32&gt;'Sch. 1 - Certification'!$B$19,((365.25*N32)/12),(L32-'Sch. 1 - Certification'!$B$18)*N32)))))</f>
        <v/>
      </c>
    </row>
    <row r="33" spans="1:15" x14ac:dyDescent="0.25">
      <c r="A33" s="105"/>
      <c r="B33" s="133"/>
      <c r="C33" s="105"/>
      <c r="D33" s="105"/>
      <c r="E33" s="124"/>
      <c r="F33" s="106"/>
      <c r="G33" s="109"/>
      <c r="H33" s="109"/>
      <c r="I33" s="133"/>
      <c r="K33" s="128" t="str">
        <f>IF(D33="","",VLOOKUP(D33,'Appendix A - Useful Life'!$B$7:$C$16,2,0))</f>
        <v/>
      </c>
      <c r="L33" s="129" t="str">
        <f t="shared" si="0"/>
        <v/>
      </c>
      <c r="M33" s="130" t="str">
        <f>IF(K33="","",IF(L33&lt;'Sch. 1 - Certification'!$B$18,"Y","N"))</f>
        <v/>
      </c>
      <c r="N33" s="131" t="str">
        <f t="shared" si="1"/>
        <v/>
      </c>
      <c r="O33" s="131" t="str">
        <f>IF(K33="","",IF(E33&gt;'Sch. 1 - Certification'!$B$19,0, IF(AND(E33&lt;'Sch. 1 - Certification'!$B$19, E33&gt;'Sch. 1 - Certification'!$B$18), ('Sch. 1 - Certification'!$B$19-E33)*N33,IF(M33="Y",0,IF(L33&gt;'Sch. 1 - Certification'!$B$19,((365.25*N33)/12),(L33-'Sch. 1 - Certification'!$B$18)*N33)))))</f>
        <v/>
      </c>
    </row>
    <row r="34" spans="1:15" x14ac:dyDescent="0.25">
      <c r="A34" s="105"/>
      <c r="B34" s="133"/>
      <c r="C34" s="105"/>
      <c r="D34" s="105"/>
      <c r="E34" s="124"/>
      <c r="F34" s="106"/>
      <c r="G34" s="109"/>
      <c r="H34" s="109"/>
      <c r="I34" s="133"/>
      <c r="K34" s="128" t="str">
        <f>IF(D34="","",VLOOKUP(D34,'Appendix A - Useful Life'!$B$7:$C$16,2,0))</f>
        <v/>
      </c>
      <c r="L34" s="129" t="str">
        <f t="shared" si="0"/>
        <v/>
      </c>
      <c r="M34" s="130" t="str">
        <f>IF(K34="","",IF(L34&lt;'Sch. 1 - Certification'!$B$18,"Y","N"))</f>
        <v/>
      </c>
      <c r="N34" s="131" t="str">
        <f t="shared" si="1"/>
        <v/>
      </c>
      <c r="O34" s="131" t="str">
        <f>IF(K34="","",IF(E34&gt;'Sch. 1 - Certification'!$B$19,0, IF(AND(E34&lt;'Sch. 1 - Certification'!$B$19, E34&gt;'Sch. 1 - Certification'!$B$18), ('Sch. 1 - Certification'!$B$19-E34)*N34,IF(M34="Y",0,IF(L34&gt;'Sch. 1 - Certification'!$B$19,((365.25*N34)/12),(L34-'Sch. 1 - Certification'!$B$18)*N34)))))</f>
        <v/>
      </c>
    </row>
    <row r="35" spans="1:15" x14ac:dyDescent="0.25">
      <c r="A35" s="105"/>
      <c r="B35" s="133"/>
      <c r="C35" s="105"/>
      <c r="D35" s="105"/>
      <c r="E35" s="124"/>
      <c r="F35" s="106"/>
      <c r="G35" s="109"/>
      <c r="H35" s="109"/>
      <c r="I35" s="133"/>
      <c r="K35" s="128" t="str">
        <f>IF(D35="","",VLOOKUP(D35,'Appendix A - Useful Life'!$B$7:$C$16,2,0))</f>
        <v/>
      </c>
      <c r="L35" s="129" t="str">
        <f t="shared" si="0"/>
        <v/>
      </c>
      <c r="M35" s="130" t="str">
        <f>IF(K35="","",IF(L35&lt;'Sch. 1 - Certification'!$B$18,"Y","N"))</f>
        <v/>
      </c>
      <c r="N35" s="131" t="str">
        <f t="shared" si="1"/>
        <v/>
      </c>
      <c r="O35" s="131" t="str">
        <f>IF(K35="","",IF(E35&gt;'Sch. 1 - Certification'!$B$19,0, IF(AND(E35&lt;'Sch. 1 - Certification'!$B$19, E35&gt;'Sch. 1 - Certification'!$B$18), ('Sch. 1 - Certification'!$B$19-E35)*N35,IF(M35="Y",0,IF(L35&gt;'Sch. 1 - Certification'!$B$19,((365.25*N35)/12),(L35-'Sch. 1 - Certification'!$B$18)*N35)))))</f>
        <v/>
      </c>
    </row>
    <row r="36" spans="1:15" x14ac:dyDescent="0.25">
      <c r="A36" s="105"/>
      <c r="B36" s="133"/>
      <c r="C36" s="105"/>
      <c r="D36" s="105"/>
      <c r="E36" s="124"/>
      <c r="F36" s="106"/>
      <c r="G36" s="109"/>
      <c r="H36" s="109"/>
      <c r="I36" s="133"/>
      <c r="K36" s="128" t="str">
        <f>IF(D36="","",VLOOKUP(D36,'Appendix A - Useful Life'!$B$7:$C$16,2,0))</f>
        <v/>
      </c>
      <c r="L36" s="129" t="str">
        <f t="shared" si="0"/>
        <v/>
      </c>
      <c r="M36" s="130" t="str">
        <f>IF(K36="","",IF(L36&lt;'Sch. 1 - Certification'!$B$18,"Y","N"))</f>
        <v/>
      </c>
      <c r="N36" s="131" t="str">
        <f t="shared" si="1"/>
        <v/>
      </c>
      <c r="O36" s="131" t="str">
        <f>IF(K36="","",IF(E36&gt;'Sch. 1 - Certification'!$B$19,0, IF(AND(E36&lt;'Sch. 1 - Certification'!$B$19, E36&gt;'Sch. 1 - Certification'!$B$18), ('Sch. 1 - Certification'!$B$19-E36)*N36,IF(M36="Y",0,IF(L36&gt;'Sch. 1 - Certification'!$B$19,((365.25*N36)/12),(L36-'Sch. 1 - Certification'!$B$18)*N36)))))</f>
        <v/>
      </c>
    </row>
    <row r="37" spans="1:15" x14ac:dyDescent="0.25">
      <c r="A37" s="105"/>
      <c r="B37" s="133"/>
      <c r="C37" s="105"/>
      <c r="D37" s="105"/>
      <c r="E37" s="124"/>
      <c r="F37" s="106"/>
      <c r="G37" s="109"/>
      <c r="H37" s="109"/>
      <c r="I37" s="133"/>
      <c r="K37" s="128" t="str">
        <f>IF(D37="","",VLOOKUP(D37,'Appendix A - Useful Life'!$B$7:$C$16,2,0))</f>
        <v/>
      </c>
      <c r="L37" s="129" t="str">
        <f t="shared" si="0"/>
        <v/>
      </c>
      <c r="M37" s="130" t="str">
        <f>IF(K37="","",IF(L37&lt;'Sch. 1 - Certification'!$B$18,"Y","N"))</f>
        <v/>
      </c>
      <c r="N37" s="131" t="str">
        <f t="shared" si="1"/>
        <v/>
      </c>
      <c r="O37" s="131" t="str">
        <f>IF(K37="","",IF(E37&gt;'Sch. 1 - Certification'!$B$19,0, IF(AND(E37&lt;'Sch. 1 - Certification'!$B$19, E37&gt;'Sch. 1 - Certification'!$B$18), ('Sch. 1 - Certification'!$B$19-E37)*N37,IF(M37="Y",0,IF(L37&gt;'Sch. 1 - Certification'!$B$19,((365.25*N37)/12),(L37-'Sch. 1 - Certification'!$B$18)*N37)))))</f>
        <v/>
      </c>
    </row>
    <row r="38" spans="1:15" x14ac:dyDescent="0.25">
      <c r="A38" s="105"/>
      <c r="B38" s="133"/>
      <c r="C38" s="105"/>
      <c r="D38" s="105"/>
      <c r="E38" s="124"/>
      <c r="F38" s="106"/>
      <c r="G38" s="109"/>
      <c r="H38" s="109"/>
      <c r="I38" s="133"/>
      <c r="K38" s="128" t="str">
        <f>IF(D38="","",VLOOKUP(D38,'Appendix A - Useful Life'!$B$7:$C$16,2,0))</f>
        <v/>
      </c>
      <c r="L38" s="129" t="str">
        <f t="shared" si="0"/>
        <v/>
      </c>
      <c r="M38" s="130" t="str">
        <f>IF(K38="","",IF(L38&lt;'Sch. 1 - Certification'!$B$18,"Y","N"))</f>
        <v/>
      </c>
      <c r="N38" s="131" t="str">
        <f t="shared" si="1"/>
        <v/>
      </c>
      <c r="O38" s="131" t="str">
        <f>IF(K38="","",IF(E38&gt;'Sch. 1 - Certification'!$B$19,0, IF(AND(E38&lt;'Sch. 1 - Certification'!$B$19, E38&gt;'Sch. 1 - Certification'!$B$18), ('Sch. 1 - Certification'!$B$19-E38)*N38,IF(M38="Y",0,IF(L38&gt;'Sch. 1 - Certification'!$B$19,((365.25*N38)/12),(L38-'Sch. 1 - Certification'!$B$18)*N38)))))</f>
        <v/>
      </c>
    </row>
    <row r="39" spans="1:15" x14ac:dyDescent="0.25">
      <c r="A39" s="105"/>
      <c r="B39" s="133"/>
      <c r="C39" s="105"/>
      <c r="D39" s="105"/>
      <c r="E39" s="124"/>
      <c r="F39" s="106"/>
      <c r="G39" s="109"/>
      <c r="H39" s="109"/>
      <c r="I39" s="133"/>
      <c r="K39" s="128" t="str">
        <f>IF(D39="","",VLOOKUP(D39,'Appendix A - Useful Life'!$B$7:$C$16,2,0))</f>
        <v/>
      </c>
      <c r="L39" s="129" t="str">
        <f t="shared" si="0"/>
        <v/>
      </c>
      <c r="M39" s="130" t="str">
        <f>IF(K39="","",IF(L39&lt;'Sch. 1 - Certification'!$B$18,"Y","N"))</f>
        <v/>
      </c>
      <c r="N39" s="131" t="str">
        <f t="shared" si="1"/>
        <v/>
      </c>
      <c r="O39" s="131" t="str">
        <f>IF(K39="","",IF(E39&gt;'Sch. 1 - Certification'!$B$19,0, IF(AND(E39&lt;'Sch. 1 - Certification'!$B$19, E39&gt;'Sch. 1 - Certification'!$B$18), ('Sch. 1 - Certification'!$B$19-E39)*N39,IF(M39="Y",0,IF(L39&gt;'Sch. 1 - Certification'!$B$19,((365.25*N39)/12),(L39-'Sch. 1 - Certification'!$B$18)*N39)))))</f>
        <v/>
      </c>
    </row>
    <row r="40" spans="1:15" x14ac:dyDescent="0.25">
      <c r="A40" s="105"/>
      <c r="B40" s="133"/>
      <c r="C40" s="105"/>
      <c r="D40" s="105"/>
      <c r="E40" s="124"/>
      <c r="F40" s="106"/>
      <c r="G40" s="109"/>
      <c r="H40" s="109"/>
      <c r="I40" s="133"/>
      <c r="K40" s="128" t="str">
        <f>IF(D40="","",VLOOKUP(D40,'Appendix A - Useful Life'!$B$7:$C$16,2,0))</f>
        <v/>
      </c>
      <c r="L40" s="129" t="str">
        <f t="shared" si="0"/>
        <v/>
      </c>
      <c r="M40" s="130" t="str">
        <f>IF(K40="","",IF(L40&lt;'Sch. 1 - Certification'!$B$18,"Y","N"))</f>
        <v/>
      </c>
      <c r="N40" s="131" t="str">
        <f t="shared" si="1"/>
        <v/>
      </c>
      <c r="O40" s="131" t="str">
        <f>IF(K40="","",IF(E40&gt;'Sch. 1 - Certification'!$B$19,0, IF(AND(E40&lt;'Sch. 1 - Certification'!$B$19, E40&gt;'Sch. 1 - Certification'!$B$18), ('Sch. 1 - Certification'!$B$19-E40)*N40,IF(M40="Y",0,IF(L40&gt;'Sch. 1 - Certification'!$B$19,((365.25*N40)/12),(L40-'Sch. 1 - Certification'!$B$18)*N40)))))</f>
        <v/>
      </c>
    </row>
    <row r="41" spans="1:15" x14ac:dyDescent="0.25">
      <c r="A41" s="105"/>
      <c r="B41" s="133"/>
      <c r="C41" s="105"/>
      <c r="D41" s="105"/>
      <c r="E41" s="124"/>
      <c r="F41" s="106"/>
      <c r="G41" s="109"/>
      <c r="H41" s="109"/>
      <c r="I41" s="133"/>
      <c r="K41" s="128" t="str">
        <f>IF(D41="","",VLOOKUP(D41,'Appendix A - Useful Life'!$B$7:$C$16,2,0))</f>
        <v/>
      </c>
      <c r="L41" s="129" t="str">
        <f t="shared" si="0"/>
        <v/>
      </c>
      <c r="M41" s="130" t="str">
        <f>IF(K41="","",IF(L41&lt;'Sch. 1 - Certification'!$B$18,"Y","N"))</f>
        <v/>
      </c>
      <c r="N41" s="131" t="str">
        <f t="shared" si="1"/>
        <v/>
      </c>
      <c r="O41" s="131" t="str">
        <f>IF(K41="","",IF(E41&gt;'Sch. 1 - Certification'!$B$19,0, IF(AND(E41&lt;'Sch. 1 - Certification'!$B$19, E41&gt;'Sch. 1 - Certification'!$B$18), ('Sch. 1 - Certification'!$B$19-E41)*N41,IF(M41="Y",0,IF(L41&gt;'Sch. 1 - Certification'!$B$19,((365.25*N41)/12),(L41-'Sch. 1 - Certification'!$B$18)*N41)))))</f>
        <v/>
      </c>
    </row>
    <row r="42" spans="1:15" x14ac:dyDescent="0.25">
      <c r="A42" s="105"/>
      <c r="B42" s="133"/>
      <c r="C42" s="105"/>
      <c r="D42" s="105"/>
      <c r="E42" s="124"/>
      <c r="F42" s="106"/>
      <c r="G42" s="109"/>
      <c r="H42" s="109"/>
      <c r="I42" s="133"/>
      <c r="K42" s="128" t="str">
        <f>IF(D42="","",VLOOKUP(D42,'Appendix A - Useful Life'!$B$7:$C$16,2,0))</f>
        <v/>
      </c>
      <c r="L42" s="129" t="str">
        <f t="shared" si="0"/>
        <v/>
      </c>
      <c r="M42" s="130" t="str">
        <f>IF(K42="","",IF(L42&lt;'Sch. 1 - Certification'!$B$18,"Y","N"))</f>
        <v/>
      </c>
      <c r="N42" s="131" t="str">
        <f t="shared" si="1"/>
        <v/>
      </c>
      <c r="O42" s="131" t="str">
        <f>IF(K42="","",IF(E42&gt;'Sch. 1 - Certification'!$B$19,0, IF(AND(E42&lt;'Sch. 1 - Certification'!$B$19, E42&gt;'Sch. 1 - Certification'!$B$18), ('Sch. 1 - Certification'!$B$19-E42)*N42,IF(M42="Y",0,IF(L42&gt;'Sch. 1 - Certification'!$B$19,((365.25*N42)/12),(L42-'Sch. 1 - Certification'!$B$18)*N42)))))</f>
        <v/>
      </c>
    </row>
    <row r="43" spans="1:15" x14ac:dyDescent="0.25">
      <c r="A43" s="105"/>
      <c r="B43" s="133"/>
      <c r="C43" s="105"/>
      <c r="D43" s="105"/>
      <c r="E43" s="124"/>
      <c r="F43" s="106"/>
      <c r="G43" s="109"/>
      <c r="H43" s="109"/>
      <c r="I43" s="133"/>
      <c r="K43" s="128" t="str">
        <f>IF(D43="","",VLOOKUP(D43,'Appendix A - Useful Life'!$B$7:$C$16,2,0))</f>
        <v/>
      </c>
      <c r="L43" s="129" t="str">
        <f t="shared" si="0"/>
        <v/>
      </c>
      <c r="M43" s="130" t="str">
        <f>IF(K43="","",IF(L43&lt;'Sch. 1 - Certification'!$B$18,"Y","N"))</f>
        <v/>
      </c>
      <c r="N43" s="131" t="str">
        <f t="shared" si="1"/>
        <v/>
      </c>
      <c r="O43" s="131" t="str">
        <f>IF(K43="","",IF(E43&gt;'Sch. 1 - Certification'!$B$19,0, IF(AND(E43&lt;'Sch. 1 - Certification'!$B$19, E43&gt;'Sch. 1 - Certification'!$B$18), ('Sch. 1 - Certification'!$B$19-E43)*N43,IF(M43="Y",0,IF(L43&gt;'Sch. 1 - Certification'!$B$19,((365.25*N43)/12),(L43-'Sch. 1 - Certification'!$B$18)*N43)))))</f>
        <v/>
      </c>
    </row>
    <row r="44" spans="1:15" x14ac:dyDescent="0.25">
      <c r="A44" s="105"/>
      <c r="B44" s="133"/>
      <c r="C44" s="105"/>
      <c r="D44" s="105"/>
      <c r="E44" s="124"/>
      <c r="F44" s="106"/>
      <c r="G44" s="109"/>
      <c r="H44" s="109"/>
      <c r="I44" s="133"/>
      <c r="K44" s="128" t="str">
        <f>IF(D44="","",VLOOKUP(D44,'Appendix A - Useful Life'!$B$7:$C$16,2,0))</f>
        <v/>
      </c>
      <c r="L44" s="129" t="str">
        <f t="shared" si="0"/>
        <v/>
      </c>
      <c r="M44" s="130" t="str">
        <f>IF(K44="","",IF(L44&lt;'Sch. 1 - Certification'!$B$18,"Y","N"))</f>
        <v/>
      </c>
      <c r="N44" s="131" t="str">
        <f t="shared" si="1"/>
        <v/>
      </c>
      <c r="O44" s="131" t="str">
        <f>IF(K44="","",IF(E44&gt;'Sch. 1 - Certification'!$B$19,0, IF(AND(E44&lt;'Sch. 1 - Certification'!$B$19, E44&gt;'Sch. 1 - Certification'!$B$18), ('Sch. 1 - Certification'!$B$19-E44)*N44,IF(M44="Y",0,IF(L44&gt;'Sch. 1 - Certification'!$B$19,((365.25*N44)/12),(L44-'Sch. 1 - Certification'!$B$18)*N44)))))</f>
        <v/>
      </c>
    </row>
    <row r="45" spans="1:15" x14ac:dyDescent="0.25">
      <c r="A45" s="105"/>
      <c r="B45" s="133"/>
      <c r="C45" s="105"/>
      <c r="D45" s="105"/>
      <c r="E45" s="124"/>
      <c r="F45" s="106"/>
      <c r="G45" s="109"/>
      <c r="H45" s="109"/>
      <c r="I45" s="133"/>
      <c r="K45" s="128" t="str">
        <f>IF(D45="","",VLOOKUP(D45,'Appendix A - Useful Life'!$B$7:$C$16,2,0))</f>
        <v/>
      </c>
      <c r="L45" s="129" t="str">
        <f t="shared" si="0"/>
        <v/>
      </c>
      <c r="M45" s="130" t="str">
        <f>IF(K45="","",IF(L45&lt;'Sch. 1 - Certification'!$B$18,"Y","N"))</f>
        <v/>
      </c>
      <c r="N45" s="131" t="str">
        <f t="shared" si="1"/>
        <v/>
      </c>
      <c r="O45" s="131" t="str">
        <f>IF(K45="","",IF(E45&gt;'Sch. 1 - Certification'!$B$19,0, IF(AND(E45&lt;'Sch. 1 - Certification'!$B$19, E45&gt;'Sch. 1 - Certification'!$B$18), ('Sch. 1 - Certification'!$B$19-E45)*N45,IF(M45="Y",0,IF(L45&gt;'Sch. 1 - Certification'!$B$19,((365.25*N45)/12),(L45-'Sch. 1 - Certification'!$B$18)*N45)))))</f>
        <v/>
      </c>
    </row>
    <row r="46" spans="1:15" x14ac:dyDescent="0.25">
      <c r="A46" s="105"/>
      <c r="B46" s="133"/>
      <c r="C46" s="105"/>
      <c r="D46" s="105"/>
      <c r="E46" s="124"/>
      <c r="F46" s="106"/>
      <c r="G46" s="109"/>
      <c r="H46" s="109"/>
      <c r="I46" s="133"/>
      <c r="K46" s="128" t="str">
        <f>IF(D46="","",VLOOKUP(D46,'Appendix A - Useful Life'!$B$7:$C$16,2,0))</f>
        <v/>
      </c>
      <c r="L46" s="129" t="str">
        <f t="shared" si="0"/>
        <v/>
      </c>
      <c r="M46" s="130" t="str">
        <f>IF(K46="","",IF(L46&lt;'Sch. 1 - Certification'!$B$18,"Y","N"))</f>
        <v/>
      </c>
      <c r="N46" s="131" t="str">
        <f t="shared" si="1"/>
        <v/>
      </c>
      <c r="O46" s="131" t="str">
        <f>IF(K46="","",IF(E46&gt;'Sch. 1 - Certification'!$B$19,0, IF(AND(E46&lt;'Sch. 1 - Certification'!$B$19, E46&gt;'Sch. 1 - Certification'!$B$18), ('Sch. 1 - Certification'!$B$19-E46)*N46,IF(M46="Y",0,IF(L46&gt;'Sch. 1 - Certification'!$B$19,((365.25*N46)/12),(L46-'Sch. 1 - Certification'!$B$18)*N46)))))</f>
        <v/>
      </c>
    </row>
    <row r="47" spans="1:15" x14ac:dyDescent="0.25">
      <c r="A47" s="105"/>
      <c r="B47" s="133"/>
      <c r="C47" s="105"/>
      <c r="D47" s="105"/>
      <c r="E47" s="124"/>
      <c r="F47" s="106"/>
      <c r="G47" s="109"/>
      <c r="H47" s="109"/>
      <c r="I47" s="133"/>
      <c r="K47" s="128" t="str">
        <f>IF(D47="","",VLOOKUP(D47,'Appendix A - Useful Life'!$B$7:$C$16,2,0))</f>
        <v/>
      </c>
      <c r="L47" s="129" t="str">
        <f t="shared" si="0"/>
        <v/>
      </c>
      <c r="M47" s="130" t="str">
        <f>IF(K47="","",IF(L47&lt;'Sch. 1 - Certification'!$B$18,"Y","N"))</f>
        <v/>
      </c>
      <c r="N47" s="131" t="str">
        <f t="shared" si="1"/>
        <v/>
      </c>
      <c r="O47" s="131" t="str">
        <f>IF(K47="","",IF(E47&gt;'Sch. 1 - Certification'!$B$19,0, IF(AND(E47&lt;'Sch. 1 - Certification'!$B$19, E47&gt;'Sch. 1 - Certification'!$B$18), ('Sch. 1 - Certification'!$B$19-E47)*N47,IF(M47="Y",0,IF(L47&gt;'Sch. 1 - Certification'!$B$19,((365.25*N47)/12),(L47-'Sch. 1 - Certification'!$B$18)*N47)))))</f>
        <v/>
      </c>
    </row>
    <row r="48" spans="1:15" x14ac:dyDescent="0.25">
      <c r="A48" s="105"/>
      <c r="B48" s="133"/>
      <c r="C48" s="105"/>
      <c r="D48" s="105"/>
      <c r="E48" s="124"/>
      <c r="F48" s="106"/>
      <c r="G48" s="109"/>
      <c r="H48" s="109"/>
      <c r="I48" s="133"/>
      <c r="K48" s="128" t="str">
        <f>IF(D48="","",VLOOKUP(D48,'Appendix A - Useful Life'!$B$7:$C$16,2,0))</f>
        <v/>
      </c>
      <c r="L48" s="129" t="str">
        <f t="shared" si="0"/>
        <v/>
      </c>
      <c r="M48" s="130" t="str">
        <f>IF(K48="","",IF(L48&lt;'Sch. 1 - Certification'!$B$18,"Y","N"))</f>
        <v/>
      </c>
      <c r="N48" s="131" t="str">
        <f t="shared" si="1"/>
        <v/>
      </c>
      <c r="O48" s="131" t="str">
        <f>IF(K48="","",IF(E48&gt;'Sch. 1 - Certification'!$B$19,0, IF(AND(E48&lt;'Sch. 1 - Certification'!$B$19, E48&gt;'Sch. 1 - Certification'!$B$18), ('Sch. 1 - Certification'!$B$19-E48)*N48,IF(M48="Y",0,IF(L48&gt;'Sch. 1 - Certification'!$B$19,((365.25*N48)/12),(L48-'Sch. 1 - Certification'!$B$18)*N48)))))</f>
        <v/>
      </c>
    </row>
    <row r="49" spans="1:15" x14ac:dyDescent="0.25">
      <c r="A49" s="105"/>
      <c r="B49" s="133"/>
      <c r="C49" s="105"/>
      <c r="D49" s="105"/>
      <c r="E49" s="124"/>
      <c r="F49" s="106"/>
      <c r="G49" s="109"/>
      <c r="H49" s="109"/>
      <c r="I49" s="133"/>
      <c r="K49" s="128" t="str">
        <f>IF(D49="","",VLOOKUP(D49,'Appendix A - Useful Life'!$B$7:$C$16,2,0))</f>
        <v/>
      </c>
      <c r="L49" s="129" t="str">
        <f t="shared" si="0"/>
        <v/>
      </c>
      <c r="M49" s="130" t="str">
        <f>IF(K49="","",IF(L49&lt;'Sch. 1 - Certification'!$B$18,"Y","N"))</f>
        <v/>
      </c>
      <c r="N49" s="131" t="str">
        <f t="shared" si="1"/>
        <v/>
      </c>
      <c r="O49" s="131" t="str">
        <f>IF(K49="","",IF(E49&gt;'Sch. 1 - Certification'!$B$19,0, IF(AND(E49&lt;'Sch. 1 - Certification'!$B$19, E49&gt;'Sch. 1 - Certification'!$B$18), ('Sch. 1 - Certification'!$B$19-E49)*N49,IF(M49="Y",0,IF(L49&gt;'Sch. 1 - Certification'!$B$19,((365.25*N49)/12),(L49-'Sch. 1 - Certification'!$B$18)*N49)))))</f>
        <v/>
      </c>
    </row>
    <row r="50" spans="1:15" x14ac:dyDescent="0.25">
      <c r="A50" s="105"/>
      <c r="B50" s="133"/>
      <c r="C50" s="105"/>
      <c r="D50" s="105"/>
      <c r="E50" s="124"/>
      <c r="F50" s="106"/>
      <c r="G50" s="109"/>
      <c r="H50" s="109"/>
      <c r="I50" s="133"/>
      <c r="K50" s="128" t="str">
        <f>IF(D50="","",VLOOKUP(D50,'Appendix A - Useful Life'!$B$7:$C$16,2,0))</f>
        <v/>
      </c>
      <c r="L50" s="129" t="str">
        <f t="shared" si="0"/>
        <v/>
      </c>
      <c r="M50" s="130" t="str">
        <f>IF(K50="","",IF(L50&lt;'Sch. 1 - Certification'!$B$18,"Y","N"))</f>
        <v/>
      </c>
      <c r="N50" s="131" t="str">
        <f t="shared" si="1"/>
        <v/>
      </c>
      <c r="O50" s="131" t="str">
        <f>IF(K50="","",IF(E50&gt;'Sch. 1 - Certification'!$B$19,0, IF(AND(E50&lt;'Sch. 1 - Certification'!$B$19, E50&gt;'Sch. 1 - Certification'!$B$18), ('Sch. 1 - Certification'!$B$19-E50)*N50,IF(M50="Y",0,IF(L50&gt;'Sch. 1 - Certification'!$B$19,((365.25*N50)/12),(L50-'Sch. 1 - Certification'!$B$18)*N50)))))</f>
        <v/>
      </c>
    </row>
    <row r="51" spans="1:15" x14ac:dyDescent="0.25">
      <c r="A51" s="105"/>
      <c r="B51" s="133"/>
      <c r="C51" s="105"/>
      <c r="D51" s="105"/>
      <c r="E51" s="124"/>
      <c r="F51" s="106"/>
      <c r="G51" s="109"/>
      <c r="H51" s="109"/>
      <c r="I51" s="133"/>
      <c r="K51" s="128" t="str">
        <f>IF(D51="","",VLOOKUP(D51,'Appendix A - Useful Life'!$B$7:$C$16,2,0))</f>
        <v/>
      </c>
      <c r="L51" s="129" t="str">
        <f t="shared" si="0"/>
        <v/>
      </c>
      <c r="M51" s="130" t="str">
        <f>IF(K51="","",IF(L51&lt;'Sch. 1 - Certification'!$B$18,"Y","N"))</f>
        <v/>
      </c>
      <c r="N51" s="131" t="str">
        <f t="shared" si="1"/>
        <v/>
      </c>
      <c r="O51" s="131" t="str">
        <f>IF(K51="","",IF(E51&gt;'Sch. 1 - Certification'!$B$19,0, IF(AND(E51&lt;'Sch. 1 - Certification'!$B$19, E51&gt;'Sch. 1 - Certification'!$B$18), ('Sch. 1 - Certification'!$B$19-E51)*N51,IF(M51="Y",0,IF(L51&gt;'Sch. 1 - Certification'!$B$19,((365.25*N51)/12),(L51-'Sch. 1 - Certification'!$B$18)*N51)))))</f>
        <v/>
      </c>
    </row>
    <row r="52" spans="1:15" x14ac:dyDescent="0.25">
      <c r="A52" s="105"/>
      <c r="B52" s="133"/>
      <c r="C52" s="105"/>
      <c r="D52" s="105"/>
      <c r="E52" s="124"/>
      <c r="F52" s="106"/>
      <c r="G52" s="109"/>
      <c r="H52" s="109"/>
      <c r="I52" s="133"/>
      <c r="K52" s="128" t="str">
        <f>IF(D52="","",VLOOKUP(D52,'Appendix A - Useful Life'!$B$7:$C$16,2,0))</f>
        <v/>
      </c>
      <c r="L52" s="129" t="str">
        <f t="shared" ref="L52:L77" si="2">IF(K52="","",E52+(365.25*K52))</f>
        <v/>
      </c>
      <c r="M52" s="130" t="str">
        <f>IF(K52="","",IF(L52&lt;'Sch. 1 - Certification'!$B$18,"Y","N"))</f>
        <v/>
      </c>
      <c r="N52" s="131" t="str">
        <f t="shared" si="1"/>
        <v/>
      </c>
      <c r="O52" s="131" t="str">
        <f>IF(K52="","",IF(E52&gt;'Sch. 1 - Certification'!$B$19,0, IF(AND(E52&lt;'Sch. 1 - Certification'!$B$19, E52&gt;'Sch. 1 - Certification'!$B$18), ('Sch. 1 - Certification'!$B$19-E52)*N52,IF(M52="Y",0,IF(L52&gt;'Sch. 1 - Certification'!$B$19,((365.25*N52)/12),(L52-'Sch. 1 - Certification'!$B$18)*N52)))))</f>
        <v/>
      </c>
    </row>
    <row r="53" spans="1:15" x14ac:dyDescent="0.25">
      <c r="A53" s="105"/>
      <c r="B53" s="133"/>
      <c r="C53" s="105"/>
      <c r="D53" s="105"/>
      <c r="E53" s="124"/>
      <c r="F53" s="106"/>
      <c r="G53" s="109"/>
      <c r="H53" s="109"/>
      <c r="I53" s="133"/>
      <c r="K53" s="128" t="str">
        <f>IF(D53="","",VLOOKUP(D53,'Appendix A - Useful Life'!$B$7:$C$16,2,0))</f>
        <v/>
      </c>
      <c r="L53" s="129" t="str">
        <f t="shared" si="2"/>
        <v/>
      </c>
      <c r="M53" s="130" t="str">
        <f>IF(K53="","",IF(L53&lt;'Sch. 1 - Certification'!$B$18,"Y","N"))</f>
        <v/>
      </c>
      <c r="N53" s="131" t="str">
        <f t="shared" si="1"/>
        <v/>
      </c>
      <c r="O53" s="131" t="str">
        <f>IF(K53="","",IF(E53&gt;'Sch. 1 - Certification'!$B$19,0, IF(AND(E53&lt;'Sch. 1 - Certification'!$B$19, E53&gt;'Sch. 1 - Certification'!$B$18), ('Sch. 1 - Certification'!$B$19-E53)*N53,IF(M53="Y",0,IF(L53&gt;'Sch. 1 - Certification'!$B$19,((365.25*N53)/12),(L53-'Sch. 1 - Certification'!$B$18)*N53)))))</f>
        <v/>
      </c>
    </row>
    <row r="54" spans="1:15" x14ac:dyDescent="0.25">
      <c r="A54" s="105"/>
      <c r="B54" s="133"/>
      <c r="C54" s="105"/>
      <c r="D54" s="105"/>
      <c r="E54" s="124"/>
      <c r="F54" s="106"/>
      <c r="G54" s="109"/>
      <c r="H54" s="109"/>
      <c r="I54" s="133"/>
      <c r="K54" s="128" t="str">
        <f>IF(D54="","",VLOOKUP(D54,'Appendix A - Useful Life'!$B$7:$C$16,2,0))</f>
        <v/>
      </c>
      <c r="L54" s="129" t="str">
        <f t="shared" si="2"/>
        <v/>
      </c>
      <c r="M54" s="130" t="str">
        <f>IF(K54="","",IF(L54&lt;'Sch. 1 - Certification'!$B$18,"Y","N"))</f>
        <v/>
      </c>
      <c r="N54" s="131" t="str">
        <f t="shared" si="1"/>
        <v/>
      </c>
      <c r="O54" s="131" t="str">
        <f>IF(K54="","",IF(E54&gt;'Sch. 1 - Certification'!$B$19,0, IF(AND(E54&lt;'Sch. 1 - Certification'!$B$19, E54&gt;'Sch. 1 - Certification'!$B$18), ('Sch. 1 - Certification'!$B$19-E54)*N54,IF(M54="Y",0,IF(L54&gt;'Sch. 1 - Certification'!$B$19,((365.25*N54)/12),(L54-'Sch. 1 - Certification'!$B$18)*N54)))))</f>
        <v/>
      </c>
    </row>
    <row r="55" spans="1:15" x14ac:dyDescent="0.25">
      <c r="A55" s="105"/>
      <c r="B55" s="133"/>
      <c r="C55" s="105"/>
      <c r="D55" s="105"/>
      <c r="E55" s="124"/>
      <c r="F55" s="106"/>
      <c r="G55" s="109"/>
      <c r="H55" s="109"/>
      <c r="I55" s="133"/>
      <c r="K55" s="128" t="str">
        <f>IF(D55="","",VLOOKUP(D55,'Appendix A - Useful Life'!$B$7:$C$16,2,0))</f>
        <v/>
      </c>
      <c r="L55" s="129" t="str">
        <f t="shared" si="2"/>
        <v/>
      </c>
      <c r="M55" s="130" t="str">
        <f>IF(K55="","",IF(L55&lt;'Sch. 1 - Certification'!$B$18,"Y","N"))</f>
        <v/>
      </c>
      <c r="N55" s="131" t="str">
        <f t="shared" si="1"/>
        <v/>
      </c>
      <c r="O55" s="131" t="str">
        <f>IF(K55="","",IF(E55&gt;'Sch. 1 - Certification'!$B$19,0, IF(AND(E55&lt;'Sch. 1 - Certification'!$B$19, E55&gt;'Sch. 1 - Certification'!$B$18), ('Sch. 1 - Certification'!$B$19-E55)*N55,IF(M55="Y",0,IF(L55&gt;'Sch. 1 - Certification'!$B$19,((365.25*N55)/12),(L55-'Sch. 1 - Certification'!$B$18)*N55)))))</f>
        <v/>
      </c>
    </row>
    <row r="56" spans="1:15" x14ac:dyDescent="0.25">
      <c r="A56" s="105"/>
      <c r="B56" s="133"/>
      <c r="C56" s="105"/>
      <c r="D56" s="105"/>
      <c r="E56" s="124"/>
      <c r="F56" s="106"/>
      <c r="G56" s="109"/>
      <c r="H56" s="109"/>
      <c r="I56" s="133"/>
      <c r="K56" s="128" t="str">
        <f>IF(D56="","",VLOOKUP(D56,'Appendix A - Useful Life'!$B$7:$C$16,2,0))</f>
        <v/>
      </c>
      <c r="L56" s="129" t="str">
        <f t="shared" si="2"/>
        <v/>
      </c>
      <c r="M56" s="130" t="str">
        <f>IF(K56="","",IF(L56&lt;'Sch. 1 - Certification'!$B$18,"Y","N"))</f>
        <v/>
      </c>
      <c r="N56" s="131" t="str">
        <f t="shared" si="1"/>
        <v/>
      </c>
      <c r="O56" s="131" t="str">
        <f>IF(K56="","",IF(E56&gt;'Sch. 1 - Certification'!$B$19,0, IF(AND(E56&lt;'Sch. 1 - Certification'!$B$19, E56&gt;'Sch. 1 - Certification'!$B$18), ('Sch. 1 - Certification'!$B$19-E56)*N56,IF(M56="Y",0,IF(L56&gt;'Sch. 1 - Certification'!$B$19,((365.25*N56)/12),(L56-'Sch. 1 - Certification'!$B$18)*N56)))))</f>
        <v/>
      </c>
    </row>
    <row r="57" spans="1:15" x14ac:dyDescent="0.25">
      <c r="A57" s="105"/>
      <c r="B57" s="133"/>
      <c r="C57" s="105"/>
      <c r="D57" s="105"/>
      <c r="E57" s="124"/>
      <c r="F57" s="106"/>
      <c r="G57" s="109"/>
      <c r="H57" s="109"/>
      <c r="I57" s="133"/>
      <c r="K57" s="128" t="str">
        <f>IF(D57="","",VLOOKUP(D57,'Appendix A - Useful Life'!$B$7:$C$16,2,0))</f>
        <v/>
      </c>
      <c r="L57" s="129" t="str">
        <f t="shared" si="2"/>
        <v/>
      </c>
      <c r="M57" s="130" t="str">
        <f>IF(K57="","",IF(L57&lt;'Sch. 1 - Certification'!$B$18,"Y","N"))</f>
        <v/>
      </c>
      <c r="N57" s="131" t="str">
        <f t="shared" si="1"/>
        <v/>
      </c>
      <c r="O57" s="131" t="str">
        <f>IF(K57="","",IF(E57&gt;'Sch. 1 - Certification'!$B$19,0, IF(AND(E57&lt;'Sch. 1 - Certification'!$B$19, E57&gt;'Sch. 1 - Certification'!$B$18), ('Sch. 1 - Certification'!$B$19-E57)*N57,IF(M57="Y",0,IF(L57&gt;'Sch. 1 - Certification'!$B$19,((365.25*N57)/12),(L57-'Sch. 1 - Certification'!$B$18)*N57)))))</f>
        <v/>
      </c>
    </row>
    <row r="58" spans="1:15" x14ac:dyDescent="0.25">
      <c r="A58" s="105"/>
      <c r="B58" s="133"/>
      <c r="C58" s="105"/>
      <c r="D58" s="105"/>
      <c r="E58" s="124"/>
      <c r="F58" s="106"/>
      <c r="G58" s="109"/>
      <c r="H58" s="109"/>
      <c r="I58" s="133"/>
      <c r="K58" s="128" t="str">
        <f>IF(D58="","",VLOOKUP(D58,'Appendix A - Useful Life'!$B$7:$C$16,2,0))</f>
        <v/>
      </c>
      <c r="L58" s="129" t="str">
        <f t="shared" si="2"/>
        <v/>
      </c>
      <c r="M58" s="130" t="str">
        <f>IF(K58="","",IF(L58&lt;'Sch. 1 - Certification'!$B$18,"Y","N"))</f>
        <v/>
      </c>
      <c r="N58" s="131" t="str">
        <f t="shared" si="1"/>
        <v/>
      </c>
      <c r="O58" s="131" t="str">
        <f>IF(K58="","",IF(E58&gt;'Sch. 1 - Certification'!$B$19,0, IF(AND(E58&lt;'Sch. 1 - Certification'!$B$19, E58&gt;'Sch. 1 - Certification'!$B$18), ('Sch. 1 - Certification'!$B$19-E58)*N58,IF(M58="Y",0,IF(L58&gt;'Sch. 1 - Certification'!$B$19,((365.25*N58)/12),(L58-'Sch. 1 - Certification'!$B$18)*N58)))))</f>
        <v/>
      </c>
    </row>
    <row r="59" spans="1:15" x14ac:dyDescent="0.25">
      <c r="A59" s="105"/>
      <c r="B59" s="133"/>
      <c r="C59" s="105"/>
      <c r="D59" s="105"/>
      <c r="E59" s="124"/>
      <c r="F59" s="106"/>
      <c r="G59" s="109"/>
      <c r="H59" s="109"/>
      <c r="I59" s="133"/>
      <c r="K59" s="128" t="str">
        <f>IF(D59="","",VLOOKUP(D59,'Appendix A - Useful Life'!$B$7:$C$16,2,0))</f>
        <v/>
      </c>
      <c r="L59" s="129" t="str">
        <f t="shared" si="2"/>
        <v/>
      </c>
      <c r="M59" s="130" t="str">
        <f>IF(K59="","",IF(L59&lt;'Sch. 1 - Certification'!$B$18,"Y","N"))</f>
        <v/>
      </c>
      <c r="N59" s="131" t="str">
        <f t="shared" si="1"/>
        <v/>
      </c>
      <c r="O59" s="131" t="str">
        <f>IF(K59="","",IF(E59&gt;'Sch. 1 - Certification'!$B$19,0, IF(AND(E59&lt;'Sch. 1 - Certification'!$B$19, E59&gt;'Sch. 1 - Certification'!$B$18), ('Sch. 1 - Certification'!$B$19-E59)*N59,IF(M59="Y",0,IF(L59&gt;'Sch. 1 - Certification'!$B$19,((365.25*N59)/12),(L59-'Sch. 1 - Certification'!$B$18)*N59)))))</f>
        <v/>
      </c>
    </row>
    <row r="60" spans="1:15" x14ac:dyDescent="0.25">
      <c r="A60" s="105"/>
      <c r="B60" s="133"/>
      <c r="C60" s="105"/>
      <c r="D60" s="105"/>
      <c r="E60" s="124"/>
      <c r="F60" s="106"/>
      <c r="G60" s="109"/>
      <c r="H60" s="109"/>
      <c r="I60" s="133"/>
      <c r="K60" s="128" t="str">
        <f>IF(D60="","",VLOOKUP(D60,'Appendix A - Useful Life'!$B$7:$C$16,2,0))</f>
        <v/>
      </c>
      <c r="L60" s="129" t="str">
        <f t="shared" si="2"/>
        <v/>
      </c>
      <c r="M60" s="130" t="str">
        <f>IF(K60="","",IF(L60&lt;'Sch. 1 - Certification'!$B$18,"Y","N"))</f>
        <v/>
      </c>
      <c r="N60" s="131" t="str">
        <f t="shared" si="1"/>
        <v/>
      </c>
      <c r="O60" s="131" t="str">
        <f>IF(K60="","",IF(E60&gt;'Sch. 1 - Certification'!$B$19,0, IF(AND(E60&lt;'Sch. 1 - Certification'!$B$19, E60&gt;'Sch. 1 - Certification'!$B$18), ('Sch. 1 - Certification'!$B$19-E60)*N60,IF(M60="Y",0,IF(L60&gt;'Sch. 1 - Certification'!$B$19,((365.25*N60)/12),(L60-'Sch. 1 - Certification'!$B$18)*N60)))))</f>
        <v/>
      </c>
    </row>
    <row r="61" spans="1:15" x14ac:dyDescent="0.25">
      <c r="A61" s="105"/>
      <c r="B61" s="133"/>
      <c r="C61" s="105"/>
      <c r="D61" s="105"/>
      <c r="E61" s="124"/>
      <c r="F61" s="106"/>
      <c r="G61" s="109"/>
      <c r="H61" s="109"/>
      <c r="I61" s="133"/>
      <c r="K61" s="128" t="str">
        <f>IF(D61="","",VLOOKUP(D61,'Appendix A - Useful Life'!$B$7:$C$16,2,0))</f>
        <v/>
      </c>
      <c r="L61" s="129" t="str">
        <f t="shared" si="2"/>
        <v/>
      </c>
      <c r="M61" s="130" t="str">
        <f>IF(K61="","",IF(L61&lt;'Sch. 1 - Certification'!$B$18,"Y","N"))</f>
        <v/>
      </c>
      <c r="N61" s="131" t="str">
        <f t="shared" si="1"/>
        <v/>
      </c>
      <c r="O61" s="131" t="str">
        <f>IF(K61="","",IF(E61&gt;'Sch. 1 - Certification'!$B$19,0, IF(AND(E61&lt;'Sch. 1 - Certification'!$B$19, E61&gt;'Sch. 1 - Certification'!$B$18), ('Sch. 1 - Certification'!$B$19-E61)*N61,IF(M61="Y",0,IF(L61&gt;'Sch. 1 - Certification'!$B$19,((365.25*N61)/12),(L61-'Sch. 1 - Certification'!$B$18)*N61)))))</f>
        <v/>
      </c>
    </row>
    <row r="62" spans="1:15" x14ac:dyDescent="0.25">
      <c r="A62" s="105"/>
      <c r="B62" s="133"/>
      <c r="C62" s="105"/>
      <c r="D62" s="105"/>
      <c r="E62" s="124"/>
      <c r="F62" s="106"/>
      <c r="G62" s="109"/>
      <c r="H62" s="109"/>
      <c r="I62" s="133"/>
      <c r="K62" s="128" t="str">
        <f>IF(D62="","",VLOOKUP(D62,'Appendix A - Useful Life'!$B$7:$C$16,2,0))</f>
        <v/>
      </c>
      <c r="L62" s="129" t="str">
        <f t="shared" si="2"/>
        <v/>
      </c>
      <c r="M62" s="130" t="str">
        <f>IF(K62="","",IF(L62&lt;'Sch. 1 - Certification'!$B$18,"Y","N"))</f>
        <v/>
      </c>
      <c r="N62" s="131" t="str">
        <f t="shared" si="1"/>
        <v/>
      </c>
      <c r="O62" s="131" t="str">
        <f>IF(K62="","",IF(E62&gt;'Sch. 1 - Certification'!$B$19,0, IF(AND(E62&lt;'Sch. 1 - Certification'!$B$19, E62&gt;'Sch. 1 - Certification'!$B$18), ('Sch. 1 - Certification'!$B$19-E62)*N62,IF(M62="Y",0,IF(L62&gt;'Sch. 1 - Certification'!$B$19,((365.25*N62)/12),(L62-'Sch. 1 - Certification'!$B$18)*N62)))))</f>
        <v/>
      </c>
    </row>
    <row r="63" spans="1:15" x14ac:dyDescent="0.25">
      <c r="A63" s="105"/>
      <c r="B63" s="133"/>
      <c r="C63" s="105"/>
      <c r="D63" s="105"/>
      <c r="E63" s="124"/>
      <c r="F63" s="106"/>
      <c r="G63" s="109"/>
      <c r="H63" s="109"/>
      <c r="I63" s="133"/>
      <c r="K63" s="128" t="str">
        <f>IF(D63="","",VLOOKUP(D63,'Appendix A - Useful Life'!$B$7:$C$16,2,0))</f>
        <v/>
      </c>
      <c r="L63" s="129" t="str">
        <f t="shared" si="2"/>
        <v/>
      </c>
      <c r="M63" s="130" t="str">
        <f>IF(K63="","",IF(L63&lt;'Sch. 1 - Certification'!$B$18,"Y","N"))</f>
        <v/>
      </c>
      <c r="N63" s="131" t="str">
        <f t="shared" si="1"/>
        <v/>
      </c>
      <c r="O63" s="131" t="str">
        <f>IF(K63="","",IF(E63&gt;'Sch. 1 - Certification'!$B$19,0, IF(AND(E63&lt;'Sch. 1 - Certification'!$B$19, E63&gt;'Sch. 1 - Certification'!$B$18), ('Sch. 1 - Certification'!$B$19-E63)*N63,IF(M63="Y",0,IF(L63&gt;'Sch. 1 - Certification'!$B$19,((365.25*N63)/12),(L63-'Sch. 1 - Certification'!$B$18)*N63)))))</f>
        <v/>
      </c>
    </row>
    <row r="64" spans="1:15" x14ac:dyDescent="0.25">
      <c r="A64" s="105"/>
      <c r="B64" s="133"/>
      <c r="C64" s="105"/>
      <c r="D64" s="105"/>
      <c r="E64" s="124"/>
      <c r="F64" s="106"/>
      <c r="G64" s="109"/>
      <c r="H64" s="109"/>
      <c r="I64" s="133"/>
      <c r="K64" s="128" t="str">
        <f>IF(D64="","",VLOOKUP(D64,'Appendix A - Useful Life'!$B$7:$C$16,2,0))</f>
        <v/>
      </c>
      <c r="L64" s="129" t="str">
        <f t="shared" si="2"/>
        <v/>
      </c>
      <c r="M64" s="130" t="str">
        <f>IF(K64="","",IF(L64&lt;'Sch. 1 - Certification'!$B$18,"Y","N"))</f>
        <v/>
      </c>
      <c r="N64" s="131" t="str">
        <f t="shared" si="1"/>
        <v/>
      </c>
      <c r="O64" s="131" t="str">
        <f>IF(K64="","",IF(E64&gt;'Sch. 1 - Certification'!$B$19,0, IF(AND(E64&lt;'Sch. 1 - Certification'!$B$19, E64&gt;'Sch. 1 - Certification'!$B$18), ('Sch. 1 - Certification'!$B$19-E64)*N64,IF(M64="Y",0,IF(L64&gt;'Sch. 1 - Certification'!$B$19,((365.25*N64)/12),(L64-'Sch. 1 - Certification'!$B$18)*N64)))))</f>
        <v/>
      </c>
    </row>
    <row r="65" spans="1:15" x14ac:dyDescent="0.25">
      <c r="A65" s="105"/>
      <c r="B65" s="133"/>
      <c r="C65" s="105"/>
      <c r="D65" s="105"/>
      <c r="E65" s="124"/>
      <c r="F65" s="106"/>
      <c r="G65" s="109"/>
      <c r="H65" s="109"/>
      <c r="I65" s="133"/>
      <c r="K65" s="128" t="str">
        <f>IF(D65="","",VLOOKUP(D65,'Appendix A - Useful Life'!$B$7:$C$16,2,0))</f>
        <v/>
      </c>
      <c r="L65" s="129" t="str">
        <f t="shared" si="2"/>
        <v/>
      </c>
      <c r="M65" s="130" t="str">
        <f>IF(K65="","",IF(L65&lt;'Sch. 1 - Certification'!$B$18,"Y","N"))</f>
        <v/>
      </c>
      <c r="N65" s="131" t="str">
        <f t="shared" si="1"/>
        <v/>
      </c>
      <c r="O65" s="131" t="str">
        <f>IF(K65="","",IF(E65&gt;'Sch. 1 - Certification'!$B$19,0, IF(AND(E65&lt;'Sch. 1 - Certification'!$B$19, E65&gt;'Sch. 1 - Certification'!$B$18), ('Sch. 1 - Certification'!$B$19-E65)*N65,IF(M65="Y",0,IF(L65&gt;'Sch. 1 - Certification'!$B$19,((365.25*N65)/12),(L65-'Sch. 1 - Certification'!$B$18)*N65)))))</f>
        <v/>
      </c>
    </row>
    <row r="66" spans="1:15" x14ac:dyDescent="0.25">
      <c r="A66" s="105"/>
      <c r="B66" s="133"/>
      <c r="C66" s="105"/>
      <c r="D66" s="105"/>
      <c r="E66" s="124"/>
      <c r="F66" s="106"/>
      <c r="G66" s="109"/>
      <c r="H66" s="109"/>
      <c r="I66" s="133"/>
      <c r="K66" s="128" t="str">
        <f>IF(D66="","",VLOOKUP(D66,'Appendix A - Useful Life'!$B$7:$C$16,2,0))</f>
        <v/>
      </c>
      <c r="L66" s="129" t="str">
        <f t="shared" si="2"/>
        <v/>
      </c>
      <c r="M66" s="130" t="str">
        <f>IF(K66="","",IF(L66&lt;'Sch. 1 - Certification'!$B$18,"Y","N"))</f>
        <v/>
      </c>
      <c r="N66" s="131" t="str">
        <f t="shared" si="1"/>
        <v/>
      </c>
      <c r="O66" s="131" t="str">
        <f>IF(K66="","",IF(E66&gt;'Sch. 1 - Certification'!$B$19,0, IF(AND(E66&lt;'Sch. 1 - Certification'!$B$19, E66&gt;'Sch. 1 - Certification'!$B$18), ('Sch. 1 - Certification'!$B$19-E66)*N66,IF(M66="Y",0,IF(L66&gt;'Sch. 1 - Certification'!$B$19,((365.25*N66)/12),(L66-'Sch. 1 - Certification'!$B$18)*N66)))))</f>
        <v/>
      </c>
    </row>
    <row r="67" spans="1:15" x14ac:dyDescent="0.25">
      <c r="A67" s="105"/>
      <c r="B67" s="133"/>
      <c r="C67" s="105"/>
      <c r="D67" s="105"/>
      <c r="E67" s="124"/>
      <c r="F67" s="106"/>
      <c r="G67" s="109"/>
      <c r="H67" s="109"/>
      <c r="I67" s="133"/>
      <c r="K67" s="128" t="str">
        <f>IF(D67="","",VLOOKUP(D67,'Appendix A - Useful Life'!$B$7:$C$16,2,0))</f>
        <v/>
      </c>
      <c r="L67" s="129" t="str">
        <f t="shared" si="2"/>
        <v/>
      </c>
      <c r="M67" s="130" t="str">
        <f>IF(K67="","",IF(L67&lt;'Sch. 1 - Certification'!$B$18,"Y","N"))</f>
        <v/>
      </c>
      <c r="N67" s="131" t="str">
        <f t="shared" si="1"/>
        <v/>
      </c>
      <c r="O67" s="131" t="str">
        <f>IF(K67="","",IF(E67&gt;'Sch. 1 - Certification'!$B$19,0, IF(AND(E67&lt;'Sch. 1 - Certification'!$B$19, E67&gt;'Sch. 1 - Certification'!$B$18), ('Sch. 1 - Certification'!$B$19-E67)*N67,IF(M67="Y",0,IF(L67&gt;'Sch. 1 - Certification'!$B$19,((365.25*N67)/12),(L67-'Sch. 1 - Certification'!$B$18)*N67)))))</f>
        <v/>
      </c>
    </row>
    <row r="68" spans="1:15" x14ac:dyDescent="0.25">
      <c r="A68" s="105"/>
      <c r="B68" s="133"/>
      <c r="C68" s="105"/>
      <c r="D68" s="105"/>
      <c r="E68" s="124"/>
      <c r="F68" s="106"/>
      <c r="G68" s="109"/>
      <c r="H68" s="109"/>
      <c r="I68" s="133"/>
      <c r="K68" s="128" t="str">
        <f>IF(D68="","",VLOOKUP(D68,'Appendix A - Useful Life'!$B$7:$C$16,2,0))</f>
        <v/>
      </c>
      <c r="L68" s="129" t="str">
        <f t="shared" si="2"/>
        <v/>
      </c>
      <c r="M68" s="130" t="str">
        <f>IF(K68="","",IF(L68&lt;'Sch. 1 - Certification'!$B$18,"Y","N"))</f>
        <v/>
      </c>
      <c r="N68" s="131" t="str">
        <f t="shared" si="1"/>
        <v/>
      </c>
      <c r="O68" s="131" t="str">
        <f>IF(K68="","",IF(E68&gt;'Sch. 1 - Certification'!$B$19,0, IF(AND(E68&lt;'Sch. 1 - Certification'!$B$19, E68&gt;'Sch. 1 - Certification'!$B$18), ('Sch. 1 - Certification'!$B$19-E68)*N68,IF(M68="Y",0,IF(L68&gt;'Sch. 1 - Certification'!$B$19,((365.25*N68)/12),(L68-'Sch. 1 - Certification'!$B$18)*N68)))))</f>
        <v/>
      </c>
    </row>
    <row r="69" spans="1:15" x14ac:dyDescent="0.25">
      <c r="A69" s="105"/>
      <c r="B69" s="133"/>
      <c r="C69" s="105"/>
      <c r="D69" s="105"/>
      <c r="E69" s="124"/>
      <c r="F69" s="106"/>
      <c r="G69" s="109"/>
      <c r="H69" s="109"/>
      <c r="I69" s="133"/>
      <c r="K69" s="128" t="str">
        <f>IF(D69="","",VLOOKUP(D69,'Appendix A - Useful Life'!$B$7:$C$16,2,0))</f>
        <v/>
      </c>
      <c r="L69" s="129" t="str">
        <f t="shared" si="2"/>
        <v/>
      </c>
      <c r="M69" s="130" t="str">
        <f>IF(K69="","",IF(L69&lt;'Sch. 1 - Certification'!$B$18,"Y","N"))</f>
        <v/>
      </c>
      <c r="N69" s="131" t="str">
        <f t="shared" si="1"/>
        <v/>
      </c>
      <c r="O69" s="131" t="str">
        <f>IF(K69="","",IF(E69&gt;'Sch. 1 - Certification'!$B$19,0, IF(AND(E69&lt;'Sch. 1 - Certification'!$B$19, E69&gt;'Sch. 1 - Certification'!$B$18), ('Sch. 1 - Certification'!$B$19-E69)*N69,IF(M69="Y",0,IF(L69&gt;'Sch. 1 - Certification'!$B$19,((365.25*N69)/12),(L69-'Sch. 1 - Certification'!$B$18)*N69)))))</f>
        <v/>
      </c>
    </row>
    <row r="70" spans="1:15" x14ac:dyDescent="0.25">
      <c r="A70" s="105"/>
      <c r="B70" s="133"/>
      <c r="C70" s="105"/>
      <c r="D70" s="105"/>
      <c r="E70" s="124"/>
      <c r="F70" s="106"/>
      <c r="G70" s="109"/>
      <c r="H70" s="109"/>
      <c r="I70" s="133"/>
      <c r="K70" s="128" t="str">
        <f>IF(D70="","",VLOOKUP(D70,'Appendix A - Useful Life'!$B$7:$C$16,2,0))</f>
        <v/>
      </c>
      <c r="L70" s="129" t="str">
        <f t="shared" si="2"/>
        <v/>
      </c>
      <c r="M70" s="130" t="str">
        <f>IF(K70="","",IF(L70&lt;'Sch. 1 - Certification'!$B$18,"Y","N"))</f>
        <v/>
      </c>
      <c r="N70" s="131" t="str">
        <f t="shared" si="1"/>
        <v/>
      </c>
      <c r="O70" s="131" t="str">
        <f>IF(K70="","",IF(E70&gt;'Sch. 1 - Certification'!$B$19,0, IF(AND(E70&lt;'Sch. 1 - Certification'!$B$19, E70&gt;'Sch. 1 - Certification'!$B$18), ('Sch. 1 - Certification'!$B$19-E70)*N70,IF(M70="Y",0,IF(L70&gt;'Sch. 1 - Certification'!$B$19,((365.25*N70)/12),(L70-'Sch. 1 - Certification'!$B$18)*N70)))))</f>
        <v/>
      </c>
    </row>
    <row r="71" spans="1:15" x14ac:dyDescent="0.25">
      <c r="A71" s="105"/>
      <c r="B71" s="133"/>
      <c r="C71" s="105"/>
      <c r="D71" s="105"/>
      <c r="E71" s="124"/>
      <c r="F71" s="106"/>
      <c r="G71" s="109"/>
      <c r="H71" s="109"/>
      <c r="I71" s="133"/>
      <c r="K71" s="128" t="str">
        <f>IF(D71="","",VLOOKUP(D71,'Appendix A - Useful Life'!$B$7:$C$16,2,0))</f>
        <v/>
      </c>
      <c r="L71" s="129" t="str">
        <f t="shared" si="2"/>
        <v/>
      </c>
      <c r="M71" s="130" t="str">
        <f>IF(K71="","",IF(L71&lt;'Sch. 1 - Certification'!$B$18,"Y","N"))</f>
        <v/>
      </c>
      <c r="N71" s="131" t="str">
        <f t="shared" si="1"/>
        <v/>
      </c>
      <c r="O71" s="131" t="str">
        <f>IF(K71="","",IF(E71&gt;'Sch. 1 - Certification'!$B$19,0, IF(AND(E71&lt;'Sch. 1 - Certification'!$B$19, E71&gt;'Sch. 1 - Certification'!$B$18), ('Sch. 1 - Certification'!$B$19-E71)*N71,IF(M71="Y",0,IF(L71&gt;'Sch. 1 - Certification'!$B$19,((365.25*N71)/12),(L71-'Sch. 1 - Certification'!$B$18)*N71)))))</f>
        <v/>
      </c>
    </row>
    <row r="72" spans="1:15" x14ac:dyDescent="0.25">
      <c r="A72" s="105"/>
      <c r="B72" s="133"/>
      <c r="C72" s="105"/>
      <c r="D72" s="105"/>
      <c r="E72" s="124"/>
      <c r="F72" s="106"/>
      <c r="G72" s="109"/>
      <c r="H72" s="109"/>
      <c r="I72" s="133"/>
      <c r="K72" s="128" t="str">
        <f>IF(D72="","",VLOOKUP(D72,'Appendix A - Useful Life'!$B$7:$C$16,2,0))</f>
        <v/>
      </c>
      <c r="L72" s="129" t="str">
        <f t="shared" si="2"/>
        <v/>
      </c>
      <c r="M72" s="130" t="str">
        <f>IF(K72="","",IF(L72&lt;'Sch. 1 - Certification'!$B$18,"Y","N"))</f>
        <v/>
      </c>
      <c r="N72" s="131" t="str">
        <f t="shared" si="1"/>
        <v/>
      </c>
      <c r="O72" s="131" t="str">
        <f>IF(K72="","",IF(E72&gt;'Sch. 1 - Certification'!$B$19,0, IF(AND(E72&lt;'Sch. 1 - Certification'!$B$19, E72&gt;'Sch. 1 - Certification'!$B$18), ('Sch. 1 - Certification'!$B$19-E72)*N72,IF(M72="Y",0,IF(L72&gt;'Sch. 1 - Certification'!$B$19,((365.25*N72)/12),(L72-'Sch. 1 - Certification'!$B$18)*N72)))))</f>
        <v/>
      </c>
    </row>
    <row r="73" spans="1:15" x14ac:dyDescent="0.25">
      <c r="A73" s="105"/>
      <c r="B73" s="133"/>
      <c r="C73" s="105"/>
      <c r="D73" s="105"/>
      <c r="E73" s="124"/>
      <c r="F73" s="106"/>
      <c r="G73" s="109"/>
      <c r="H73" s="109"/>
      <c r="I73" s="133"/>
      <c r="K73" s="128" t="str">
        <f>IF(D73="","",VLOOKUP(D73,'Appendix A - Useful Life'!$B$7:$C$16,2,0))</f>
        <v/>
      </c>
      <c r="L73" s="129" t="str">
        <f t="shared" si="2"/>
        <v/>
      </c>
      <c r="M73" s="130" t="str">
        <f>IF(K73="","",IF(L73&lt;'Sch. 1 - Certification'!$B$18,"Y","N"))</f>
        <v/>
      </c>
      <c r="N73" s="131" t="str">
        <f t="shared" si="1"/>
        <v/>
      </c>
      <c r="O73" s="131" t="str">
        <f>IF(K73="","",IF(E73&gt;'Sch. 1 - Certification'!$B$19,0, IF(AND(E73&lt;'Sch. 1 - Certification'!$B$19, E73&gt;'Sch. 1 - Certification'!$B$18), ('Sch. 1 - Certification'!$B$19-E73)*N73,IF(M73="Y",0,IF(L73&gt;'Sch. 1 - Certification'!$B$19,((365.25*N73)/12),(L73-'Sch. 1 - Certification'!$B$18)*N73)))))</f>
        <v/>
      </c>
    </row>
    <row r="74" spans="1:15" x14ac:dyDescent="0.25">
      <c r="A74" s="105"/>
      <c r="B74" s="133"/>
      <c r="C74" s="105"/>
      <c r="D74" s="105"/>
      <c r="E74" s="124"/>
      <c r="F74" s="106"/>
      <c r="G74" s="109"/>
      <c r="H74" s="109"/>
      <c r="I74" s="133"/>
      <c r="K74" s="128" t="str">
        <f>IF(D74="","",VLOOKUP(D74,'Appendix A - Useful Life'!$B$7:$C$16,2,0))</f>
        <v/>
      </c>
      <c r="L74" s="129" t="str">
        <f t="shared" si="2"/>
        <v/>
      </c>
      <c r="M74" s="130" t="str">
        <f>IF(K74="","",IF(L74&lt;'Sch. 1 - Certification'!$B$18,"Y","N"))</f>
        <v/>
      </c>
      <c r="N74" s="131" t="str">
        <f t="shared" ref="N74:N83" si="3">IF(K74="","",F74/(K74*365.25))</f>
        <v/>
      </c>
      <c r="O74" s="131" t="str">
        <f>IF(K74="","",IF(E74&gt;'Sch. 1 - Certification'!$B$19,0, IF(AND(E74&lt;'Sch. 1 - Certification'!$B$19, E74&gt;'Sch. 1 - Certification'!$B$18), ('Sch. 1 - Certification'!$B$19-E74)*N74,IF(M74="Y",0,IF(L74&gt;'Sch. 1 - Certification'!$B$19,((365.25*N74)/12),(L74-'Sch. 1 - Certification'!$B$18)*N74)))))</f>
        <v/>
      </c>
    </row>
    <row r="75" spans="1:15" x14ac:dyDescent="0.25">
      <c r="A75" s="105"/>
      <c r="B75" s="133"/>
      <c r="C75" s="105"/>
      <c r="D75" s="105"/>
      <c r="E75" s="124"/>
      <c r="F75" s="106"/>
      <c r="G75" s="109"/>
      <c r="H75" s="109"/>
      <c r="I75" s="133"/>
      <c r="K75" s="128" t="str">
        <f>IF(D75="","",VLOOKUP(D75,'Appendix A - Useful Life'!$B$7:$C$16,2,0))</f>
        <v/>
      </c>
      <c r="L75" s="129" t="str">
        <f t="shared" si="2"/>
        <v/>
      </c>
      <c r="M75" s="130" t="str">
        <f>IF(K75="","",IF(L75&lt;'Sch. 1 - Certification'!$B$18,"Y","N"))</f>
        <v/>
      </c>
      <c r="N75" s="131" t="str">
        <f t="shared" si="3"/>
        <v/>
      </c>
      <c r="O75" s="131" t="str">
        <f>IF(K75="","",IF(E75&gt;'Sch. 1 - Certification'!$B$19,0, IF(AND(E75&lt;'Sch. 1 - Certification'!$B$19, E75&gt;'Sch. 1 - Certification'!$B$18), ('Sch. 1 - Certification'!$B$19-E75)*N75,IF(M75="Y",0,IF(L75&gt;'Sch. 1 - Certification'!$B$19,((365.25*N75)/12),(L75-'Sch. 1 - Certification'!$B$18)*N75)))))</f>
        <v/>
      </c>
    </row>
    <row r="76" spans="1:15" x14ac:dyDescent="0.25">
      <c r="A76" s="105"/>
      <c r="B76" s="133"/>
      <c r="C76" s="105"/>
      <c r="D76" s="105"/>
      <c r="E76" s="124"/>
      <c r="F76" s="106"/>
      <c r="G76" s="109"/>
      <c r="H76" s="109"/>
      <c r="I76" s="133"/>
      <c r="K76" s="128" t="str">
        <f>IF(D76="","",VLOOKUP(D76,'Appendix A - Useful Life'!$B$7:$C$16,2,0))</f>
        <v/>
      </c>
      <c r="L76" s="129" t="str">
        <f t="shared" si="2"/>
        <v/>
      </c>
      <c r="M76" s="130" t="str">
        <f>IF(K76="","",IF(L76&lt;'Sch. 1 - Certification'!$B$18,"Y","N"))</f>
        <v/>
      </c>
      <c r="N76" s="131" t="str">
        <f t="shared" si="3"/>
        <v/>
      </c>
      <c r="O76" s="131" t="str">
        <f>IF(K76="","",IF(E76&gt;'Sch. 1 - Certification'!$B$19,0, IF(AND(E76&lt;'Sch. 1 - Certification'!$B$19, E76&gt;'Sch. 1 - Certification'!$B$18), ('Sch. 1 - Certification'!$B$19-E76)*N76,IF(M76="Y",0,IF(L76&gt;'Sch. 1 - Certification'!$B$19,((365.25*N76)/12),(L76-'Sch. 1 - Certification'!$B$18)*N76)))))</f>
        <v/>
      </c>
    </row>
    <row r="77" spans="1:15" x14ac:dyDescent="0.25">
      <c r="A77" s="105"/>
      <c r="B77" s="133"/>
      <c r="C77" s="105"/>
      <c r="D77" s="105"/>
      <c r="E77" s="124"/>
      <c r="F77" s="106"/>
      <c r="G77" s="109"/>
      <c r="H77" s="109"/>
      <c r="I77" s="133"/>
      <c r="K77" s="128" t="str">
        <f>IF(D77="","",VLOOKUP(D77,'Appendix A - Useful Life'!$B$7:$C$16,2,0))</f>
        <v/>
      </c>
      <c r="L77" s="129" t="str">
        <f t="shared" si="2"/>
        <v/>
      </c>
      <c r="M77" s="130" t="str">
        <f>IF(K77="","",IF(L77&lt;'Sch. 1 - Certification'!$B$18,"Y","N"))</f>
        <v/>
      </c>
      <c r="N77" s="131" t="str">
        <f t="shared" si="3"/>
        <v/>
      </c>
      <c r="O77" s="131" t="str">
        <f>IF(K77="","",IF(E77&gt;'Sch. 1 - Certification'!$B$19,0, IF(AND(E77&lt;'Sch. 1 - Certification'!$B$19, E77&gt;'Sch. 1 - Certification'!$B$18), ('Sch. 1 - Certification'!$B$19-E77)*N77,IF(M77="Y",0,IF(L77&gt;'Sch. 1 - Certification'!$B$19,((365.25*N77)/12),(L77-'Sch. 1 - Certification'!$B$18)*N77)))))</f>
        <v/>
      </c>
    </row>
    <row r="78" spans="1:15" x14ac:dyDescent="0.25">
      <c r="A78" s="105"/>
      <c r="B78" s="133"/>
      <c r="C78" s="105"/>
      <c r="D78" s="105"/>
      <c r="E78" s="124"/>
      <c r="F78" s="106"/>
      <c r="G78" s="109"/>
      <c r="H78" s="109"/>
      <c r="I78" s="133"/>
      <c r="K78" s="128" t="str">
        <f>IF(D78="","",VLOOKUP(D78,'Appendix A - Useful Life'!$B$7:$C$16,2,0))</f>
        <v/>
      </c>
      <c r="L78" s="129" t="str">
        <f t="shared" ref="L78:L83" si="4">IF(K78="","",E78+(365.25*K78))</f>
        <v/>
      </c>
      <c r="M78" s="130" t="str">
        <f>IF(K78="","",IF(L78&lt;'Sch. 1 - Certification'!$B$18,"Y","N"))</f>
        <v/>
      </c>
      <c r="N78" s="131" t="str">
        <f t="shared" si="3"/>
        <v/>
      </c>
      <c r="O78" s="131" t="str">
        <f>IF(K78="","",IF(E78&gt;'Sch. 1 - Certification'!$B$19,0, IF(AND(E78&lt;'Sch. 1 - Certification'!$B$19, E78&gt;'Sch. 1 - Certification'!$B$18), ('Sch. 1 - Certification'!$B$19-E78)*N78,IF(M78="Y",0,IF(L78&gt;'Sch. 1 - Certification'!$B$19,((365.25*N78)/12),(L78-'Sch. 1 - Certification'!$B$18)*N78)))))</f>
        <v/>
      </c>
    </row>
    <row r="79" spans="1:15" x14ac:dyDescent="0.25">
      <c r="A79" s="105"/>
      <c r="B79" s="133"/>
      <c r="C79" s="105"/>
      <c r="D79" s="105"/>
      <c r="E79" s="124"/>
      <c r="F79" s="106"/>
      <c r="G79" s="109"/>
      <c r="H79" s="109"/>
      <c r="I79" s="133"/>
      <c r="K79" s="128" t="str">
        <f>IF(D79="","",VLOOKUP(D79,'Appendix A - Useful Life'!$B$7:$C$16,2,0))</f>
        <v/>
      </c>
      <c r="L79" s="129" t="str">
        <f t="shared" si="4"/>
        <v/>
      </c>
      <c r="M79" s="130" t="str">
        <f>IF(K79="","",IF(L79&lt;'Sch. 1 - Certification'!$B$18,"Y","N"))</f>
        <v/>
      </c>
      <c r="N79" s="131" t="str">
        <f t="shared" si="3"/>
        <v/>
      </c>
      <c r="O79" s="131" t="str">
        <f>IF(K79="","",IF(E79&gt;'Sch. 1 - Certification'!$B$19,0, IF(AND(E79&lt;'Sch. 1 - Certification'!$B$19, E79&gt;'Sch. 1 - Certification'!$B$18), ('Sch. 1 - Certification'!$B$19-E79)*N79,IF(M79="Y",0,IF(L79&gt;'Sch. 1 - Certification'!$B$19,((365.25*N79)/12),(L79-'Sch. 1 - Certification'!$B$18)*N79)))))</f>
        <v/>
      </c>
    </row>
    <row r="80" spans="1:15" x14ac:dyDescent="0.25">
      <c r="A80" s="105"/>
      <c r="B80" s="133"/>
      <c r="C80" s="105"/>
      <c r="D80" s="105"/>
      <c r="E80" s="124"/>
      <c r="F80" s="106"/>
      <c r="G80" s="109"/>
      <c r="H80" s="109"/>
      <c r="I80" s="133"/>
      <c r="K80" s="128" t="str">
        <f>IF(D80="","",VLOOKUP(D80,'Appendix A - Useful Life'!$B$7:$C$16,2,0))</f>
        <v/>
      </c>
      <c r="L80" s="129" t="str">
        <f t="shared" si="4"/>
        <v/>
      </c>
      <c r="M80" s="130" t="str">
        <f>IF(K80="","",IF(L80&lt;'Sch. 1 - Certification'!$B$18,"Y","N"))</f>
        <v/>
      </c>
      <c r="N80" s="131" t="str">
        <f t="shared" si="3"/>
        <v/>
      </c>
      <c r="O80" s="131" t="str">
        <f>IF(K80="","",IF(E80&gt;'Sch. 1 - Certification'!$B$19,0, IF(AND(E80&lt;'Sch. 1 - Certification'!$B$19, E80&gt;'Sch. 1 - Certification'!$B$18), ('Sch. 1 - Certification'!$B$19-E80)*N80,IF(M80="Y",0,IF(L80&gt;'Sch. 1 - Certification'!$B$19,((365.25*N80)/12),(L80-'Sch. 1 - Certification'!$B$18)*N80)))))</f>
        <v/>
      </c>
    </row>
    <row r="81" spans="1:15" x14ac:dyDescent="0.25">
      <c r="A81" s="105"/>
      <c r="B81" s="133"/>
      <c r="C81" s="105"/>
      <c r="D81" s="105"/>
      <c r="E81" s="124"/>
      <c r="F81" s="106"/>
      <c r="G81" s="109"/>
      <c r="H81" s="109"/>
      <c r="I81" s="133"/>
      <c r="K81" s="128" t="str">
        <f>IF(D81="","",VLOOKUP(D81,'Appendix A - Useful Life'!$B$7:$C$16,2,0))</f>
        <v/>
      </c>
      <c r="L81" s="129" t="str">
        <f t="shared" si="4"/>
        <v/>
      </c>
      <c r="M81" s="130" t="str">
        <f>IF(K81="","",IF(L81&lt;'Sch. 1 - Certification'!$B$18,"Y","N"))</f>
        <v/>
      </c>
      <c r="N81" s="131" t="str">
        <f t="shared" si="3"/>
        <v/>
      </c>
      <c r="O81" s="131" t="str">
        <f>IF(K81="","",IF(E81&gt;'Sch. 1 - Certification'!$B$19,0, IF(AND(E81&lt;'Sch. 1 - Certification'!$B$19, E81&gt;'Sch. 1 - Certification'!$B$18), ('Sch. 1 - Certification'!$B$19-E81)*N81,IF(M81="Y",0,IF(L81&gt;'Sch. 1 - Certification'!$B$19,((365.25*N81)/12),(L81-'Sch. 1 - Certification'!$B$18)*N81)))))</f>
        <v/>
      </c>
    </row>
    <row r="82" spans="1:15" x14ac:dyDescent="0.25">
      <c r="A82" s="105"/>
      <c r="B82" s="133"/>
      <c r="C82" s="105"/>
      <c r="D82" s="105"/>
      <c r="E82" s="124"/>
      <c r="F82" s="106"/>
      <c r="G82" s="109"/>
      <c r="H82" s="109"/>
      <c r="I82" s="133"/>
      <c r="K82" s="128" t="str">
        <f>IF(D82="","",VLOOKUP(D82,'Appendix A - Useful Life'!$B$7:$C$16,2,0))</f>
        <v/>
      </c>
      <c r="L82" s="129" t="str">
        <f t="shared" si="4"/>
        <v/>
      </c>
      <c r="M82" s="130" t="str">
        <f>IF(K82="","",IF(L82&lt;'Sch. 1 - Certification'!$B$18,"Y","N"))</f>
        <v/>
      </c>
      <c r="N82" s="131" t="str">
        <f t="shared" si="3"/>
        <v/>
      </c>
      <c r="O82" s="131" t="str">
        <f>IF(K82="","",IF(E82&gt;'Sch. 1 - Certification'!$B$19,0, IF(AND(E82&lt;'Sch. 1 - Certification'!$B$19, E82&gt;'Sch. 1 - Certification'!$B$18), ('Sch. 1 - Certification'!$B$19-E82)*N82,IF(M82="Y",0,IF(L82&gt;'Sch. 1 - Certification'!$B$19,((365.25*N82)/12),(L82-'Sch. 1 - Certification'!$B$18)*N82)))))</f>
        <v/>
      </c>
    </row>
    <row r="83" spans="1:15" x14ac:dyDescent="0.25">
      <c r="A83" s="105"/>
      <c r="B83" s="133"/>
      <c r="C83" s="105"/>
      <c r="D83" s="105"/>
      <c r="E83" s="124"/>
      <c r="F83" s="106"/>
      <c r="G83" s="109"/>
      <c r="H83" s="109"/>
      <c r="I83" s="133"/>
      <c r="K83" s="128" t="str">
        <f>IF(D83="","",VLOOKUP(D83,'Appendix A - Useful Life'!$B$7:$C$16,2,0))</f>
        <v/>
      </c>
      <c r="L83" s="129" t="str">
        <f t="shared" si="4"/>
        <v/>
      </c>
      <c r="M83" s="130" t="str">
        <f>IF(K83="","",IF(L83&lt;'Sch. 1 - Certification'!$B$18,"Y","N"))</f>
        <v/>
      </c>
      <c r="N83" s="131" t="str">
        <f t="shared" si="3"/>
        <v/>
      </c>
      <c r="O83" s="131" t="str">
        <f>IF(K83="","",IF(E83&gt;'Sch. 1 - Certification'!$B$19,0, IF(AND(E83&lt;'Sch. 1 - Certification'!$B$19, E83&gt;'Sch. 1 - Certification'!$B$18), ('Sch. 1 - Certification'!$B$19-E83)*N83,IF(M83="Y",0,IF(L83&gt;'Sch. 1 - Certification'!$B$19,((365.25*N83)/12),(L83-'Sch. 1 - Certification'!$B$18)*N83)))))</f>
        <v/>
      </c>
    </row>
  </sheetData>
  <sheetProtection algorithmName="SHA-512" hashValue="iU4NH32hdLx1ifpzpTagve4QS89Eli4pm1FYIlySRJE28mCpKXhjtMKQOK657J9wQwApksXh2mYrwuBq1ahivQ==" saltValue="rMGsaWdaWeC4qq+zEMc0Dw==" spinCount="100000" sheet="1" objects="1" scenarios="1" formatColumns="0" formatRows="0"/>
  <mergeCells count="2">
    <mergeCell ref="K7:O7"/>
    <mergeCell ref="A7:I7"/>
  </mergeCells>
  <conditionalFormatting sqref="I9:I83">
    <cfRule type="expression" dxfId="0" priority="1">
      <formula>CELL("protect", INDIRECT(ADDRESS(ROW(),COLUMN())))=1</formula>
    </cfRule>
  </conditionalFormatting>
  <pageMargins left="0.7" right="0.7" top="0.75" bottom="0.75" header="0.3" footer="0.3"/>
  <pageSetup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'Appendix A - Useful Life'!$B$15:$B$16</xm:f>
          </x14:formula1>
          <xm:sqref>D9:D83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84"/>
  <sheetViews>
    <sheetView showGridLines="0" zoomScale="80" zoomScaleNormal="80" workbookViewId="0">
      <pane ySplit="8" topLeftCell="A9" activePane="bottomLeft" state="frozen"/>
      <selection activeCell="E7" sqref="E7"/>
      <selection pane="bottomLeft" activeCell="E9" sqref="E9:E1048576"/>
    </sheetView>
  </sheetViews>
  <sheetFormatPr defaultRowHeight="15" x14ac:dyDescent="0.25"/>
  <cols>
    <col min="1" max="3" width="18.28515625" style="6" customWidth="1"/>
    <col min="4" max="4" width="24.140625" style="6" bestFit="1" customWidth="1"/>
    <col min="5" max="5" width="16.7109375" style="6" customWidth="1"/>
    <col min="6" max="6" width="19.85546875" style="6" customWidth="1"/>
    <col min="7" max="16384" width="9.140625" style="6"/>
  </cols>
  <sheetData>
    <row r="1" spans="1:6" x14ac:dyDescent="0.25">
      <c r="A1" s="21" t="s">
        <v>21</v>
      </c>
      <c r="B1" s="21"/>
      <c r="C1" s="21"/>
      <c r="D1" s="22"/>
      <c r="E1" s="22"/>
      <c r="F1" s="22"/>
    </row>
    <row r="2" spans="1:6" x14ac:dyDescent="0.25">
      <c r="A2" s="21" t="s">
        <v>40</v>
      </c>
      <c r="B2" s="21"/>
      <c r="C2" s="21"/>
      <c r="D2" s="22"/>
      <c r="E2" s="22"/>
      <c r="F2" s="22"/>
    </row>
    <row r="3" spans="1:6" x14ac:dyDescent="0.25">
      <c r="A3" s="21" t="s">
        <v>164</v>
      </c>
      <c r="B3" s="21"/>
      <c r="C3" s="21"/>
      <c r="D3" s="22"/>
      <c r="E3" s="22"/>
      <c r="F3" s="22"/>
    </row>
    <row r="4" spans="1:6" x14ac:dyDescent="0.25">
      <c r="A4" s="23">
        <f>'Sch. 1 - Certification'!A7</f>
        <v>0</v>
      </c>
      <c r="B4" s="23"/>
      <c r="C4" s="21"/>
      <c r="D4" s="22"/>
      <c r="E4" s="22"/>
      <c r="F4" s="22"/>
    </row>
    <row r="5" spans="1:6" x14ac:dyDescent="0.25">
      <c r="A5" s="21"/>
      <c r="B5" s="21"/>
      <c r="C5" s="21"/>
      <c r="D5" s="22"/>
      <c r="E5" s="22"/>
      <c r="F5" s="22"/>
    </row>
    <row r="6" spans="1:6" x14ac:dyDescent="0.25">
      <c r="A6" s="22"/>
      <c r="B6" s="22"/>
      <c r="C6" s="22"/>
      <c r="D6" s="125" t="s">
        <v>109</v>
      </c>
      <c r="E6" s="126">
        <f>SUM(E9:E1048576)</f>
        <v>0</v>
      </c>
      <c r="F6" s="22"/>
    </row>
    <row r="7" spans="1:6" x14ac:dyDescent="0.25">
      <c r="A7" s="22"/>
      <c r="B7" s="22"/>
      <c r="C7" s="22"/>
      <c r="D7" s="22"/>
      <c r="E7" s="22"/>
      <c r="F7" s="22"/>
    </row>
    <row r="8" spans="1:6" ht="30" x14ac:dyDescent="0.25">
      <c r="A8" s="111" t="s">
        <v>129</v>
      </c>
      <c r="B8" s="111" t="s">
        <v>177</v>
      </c>
      <c r="C8" s="111" t="s">
        <v>83</v>
      </c>
      <c r="D8" s="111" t="s">
        <v>8</v>
      </c>
      <c r="E8" s="111" t="s">
        <v>84</v>
      </c>
      <c r="F8" s="111" t="s">
        <v>176</v>
      </c>
    </row>
    <row r="9" spans="1:6" x14ac:dyDescent="0.25">
      <c r="A9" s="105"/>
      <c r="B9" s="105"/>
      <c r="C9" s="105"/>
      <c r="D9" s="105"/>
      <c r="E9" s="106"/>
      <c r="F9" s="133"/>
    </row>
    <row r="10" spans="1:6" x14ac:dyDescent="0.25">
      <c r="A10" s="105"/>
      <c r="B10" s="105"/>
      <c r="C10" s="105"/>
      <c r="D10" s="105"/>
      <c r="E10" s="106"/>
      <c r="F10" s="133"/>
    </row>
    <row r="11" spans="1:6" x14ac:dyDescent="0.25">
      <c r="A11" s="105"/>
      <c r="B11" s="105"/>
      <c r="C11" s="105"/>
      <c r="D11" s="105"/>
      <c r="E11" s="106"/>
      <c r="F11" s="133"/>
    </row>
    <row r="12" spans="1:6" x14ac:dyDescent="0.25">
      <c r="A12" s="105"/>
      <c r="B12" s="105"/>
      <c r="C12" s="105"/>
      <c r="D12" s="105"/>
      <c r="E12" s="106"/>
      <c r="F12" s="133"/>
    </row>
    <row r="13" spans="1:6" x14ac:dyDescent="0.25">
      <c r="A13" s="105"/>
      <c r="B13" s="105"/>
      <c r="C13" s="105"/>
      <c r="D13" s="105"/>
      <c r="E13" s="106"/>
      <c r="F13" s="133"/>
    </row>
    <row r="14" spans="1:6" x14ac:dyDescent="0.25">
      <c r="A14" s="105"/>
      <c r="B14" s="105"/>
      <c r="C14" s="105"/>
      <c r="D14" s="105"/>
      <c r="E14" s="106"/>
      <c r="F14" s="133"/>
    </row>
    <row r="15" spans="1:6" x14ac:dyDescent="0.25">
      <c r="A15" s="105"/>
      <c r="B15" s="105"/>
      <c r="C15" s="105"/>
      <c r="D15" s="105"/>
      <c r="E15" s="106"/>
      <c r="F15" s="133"/>
    </row>
    <row r="16" spans="1:6" x14ac:dyDescent="0.25">
      <c r="A16" s="105"/>
      <c r="B16" s="105"/>
      <c r="C16" s="105"/>
      <c r="D16" s="105"/>
      <c r="E16" s="106"/>
      <c r="F16" s="133"/>
    </row>
    <row r="17" spans="1:6" x14ac:dyDescent="0.25">
      <c r="A17" s="105"/>
      <c r="B17" s="105"/>
      <c r="C17" s="105"/>
      <c r="D17" s="105"/>
      <c r="E17" s="106"/>
      <c r="F17" s="133"/>
    </row>
    <row r="18" spans="1:6" x14ac:dyDescent="0.25">
      <c r="A18" s="105"/>
      <c r="B18" s="105"/>
      <c r="C18" s="105"/>
      <c r="D18" s="105"/>
      <c r="E18" s="106"/>
      <c r="F18" s="133"/>
    </row>
    <row r="19" spans="1:6" x14ac:dyDescent="0.25">
      <c r="A19" s="105"/>
      <c r="B19" s="105"/>
      <c r="C19" s="105"/>
      <c r="D19" s="105"/>
      <c r="E19" s="106"/>
      <c r="F19" s="133"/>
    </row>
    <row r="20" spans="1:6" x14ac:dyDescent="0.25">
      <c r="A20" s="105"/>
      <c r="B20" s="105"/>
      <c r="C20" s="105"/>
      <c r="D20" s="105"/>
      <c r="E20" s="106"/>
      <c r="F20" s="133"/>
    </row>
    <row r="21" spans="1:6" x14ac:dyDescent="0.25">
      <c r="A21" s="105"/>
      <c r="B21" s="105"/>
      <c r="C21" s="105"/>
      <c r="D21" s="105"/>
      <c r="E21" s="106"/>
      <c r="F21" s="133"/>
    </row>
    <row r="22" spans="1:6" x14ac:dyDescent="0.25">
      <c r="A22" s="105"/>
      <c r="B22" s="105"/>
      <c r="C22" s="105"/>
      <c r="D22" s="105"/>
      <c r="E22" s="106"/>
      <c r="F22" s="133"/>
    </row>
    <row r="23" spans="1:6" x14ac:dyDescent="0.25">
      <c r="A23" s="105"/>
      <c r="B23" s="105"/>
      <c r="C23" s="105"/>
      <c r="D23" s="105"/>
      <c r="E23" s="106"/>
      <c r="F23" s="133"/>
    </row>
    <row r="24" spans="1:6" x14ac:dyDescent="0.25">
      <c r="A24" s="105"/>
      <c r="B24" s="105"/>
      <c r="C24" s="105"/>
      <c r="D24" s="105"/>
      <c r="E24" s="106"/>
      <c r="F24" s="133"/>
    </row>
    <row r="25" spans="1:6" x14ac:dyDescent="0.25">
      <c r="A25" s="105"/>
      <c r="B25" s="105"/>
      <c r="C25" s="105"/>
      <c r="D25" s="105"/>
      <c r="E25" s="106"/>
      <c r="F25" s="133"/>
    </row>
    <row r="26" spans="1:6" x14ac:dyDescent="0.25">
      <c r="A26" s="105"/>
      <c r="B26" s="105"/>
      <c r="C26" s="105"/>
      <c r="D26" s="105"/>
      <c r="E26" s="106"/>
      <c r="F26" s="133"/>
    </row>
    <row r="27" spans="1:6" x14ac:dyDescent="0.25">
      <c r="A27" s="105"/>
      <c r="B27" s="105"/>
      <c r="C27" s="105"/>
      <c r="D27" s="105"/>
      <c r="E27" s="106"/>
      <c r="F27" s="133"/>
    </row>
    <row r="28" spans="1:6" x14ac:dyDescent="0.25">
      <c r="A28" s="105"/>
      <c r="B28" s="105"/>
      <c r="C28" s="105"/>
      <c r="D28" s="105"/>
      <c r="E28" s="106"/>
      <c r="F28" s="133"/>
    </row>
    <row r="29" spans="1:6" x14ac:dyDescent="0.25">
      <c r="A29" s="105"/>
      <c r="B29" s="105"/>
      <c r="C29" s="105"/>
      <c r="D29" s="105"/>
      <c r="E29" s="106"/>
      <c r="F29" s="133"/>
    </row>
    <row r="30" spans="1:6" x14ac:dyDescent="0.25">
      <c r="A30" s="105"/>
      <c r="B30" s="105"/>
      <c r="C30" s="105"/>
      <c r="D30" s="105"/>
      <c r="E30" s="106"/>
      <c r="F30" s="133"/>
    </row>
    <row r="31" spans="1:6" x14ac:dyDescent="0.25">
      <c r="A31" s="105"/>
      <c r="B31" s="105"/>
      <c r="C31" s="105"/>
      <c r="D31" s="105"/>
      <c r="E31" s="106"/>
      <c r="F31" s="133"/>
    </row>
    <row r="32" spans="1:6" x14ac:dyDescent="0.25">
      <c r="A32" s="105"/>
      <c r="B32" s="105"/>
      <c r="C32" s="105"/>
      <c r="D32" s="105"/>
      <c r="E32" s="106"/>
      <c r="F32" s="133"/>
    </row>
    <row r="33" spans="1:6" x14ac:dyDescent="0.25">
      <c r="A33" s="105"/>
      <c r="B33" s="105"/>
      <c r="C33" s="105"/>
      <c r="D33" s="105"/>
      <c r="E33" s="106"/>
      <c r="F33" s="133"/>
    </row>
    <row r="34" spans="1:6" x14ac:dyDescent="0.25">
      <c r="A34" s="105"/>
      <c r="B34" s="105"/>
      <c r="C34" s="105"/>
      <c r="D34" s="105"/>
      <c r="E34" s="106"/>
      <c r="F34" s="133"/>
    </row>
    <row r="35" spans="1:6" x14ac:dyDescent="0.25">
      <c r="A35" s="105"/>
      <c r="B35" s="105"/>
      <c r="C35" s="105"/>
      <c r="D35" s="105"/>
      <c r="E35" s="106"/>
      <c r="F35" s="133"/>
    </row>
    <row r="36" spans="1:6" x14ac:dyDescent="0.25">
      <c r="A36" s="105"/>
      <c r="B36" s="105"/>
      <c r="C36" s="105"/>
      <c r="D36" s="105"/>
      <c r="E36" s="106"/>
      <c r="F36" s="133"/>
    </row>
    <row r="37" spans="1:6" x14ac:dyDescent="0.25">
      <c r="A37" s="105"/>
      <c r="B37" s="105"/>
      <c r="C37" s="105"/>
      <c r="D37" s="105"/>
      <c r="E37" s="106"/>
      <c r="F37" s="133"/>
    </row>
    <row r="38" spans="1:6" x14ac:dyDescent="0.25">
      <c r="A38" s="105"/>
      <c r="B38" s="105"/>
      <c r="C38" s="105"/>
      <c r="D38" s="105"/>
      <c r="E38" s="106"/>
      <c r="F38" s="133"/>
    </row>
    <row r="39" spans="1:6" x14ac:dyDescent="0.25">
      <c r="A39" s="105"/>
      <c r="B39" s="105"/>
      <c r="C39" s="105"/>
      <c r="D39" s="105"/>
      <c r="E39" s="106"/>
      <c r="F39" s="133"/>
    </row>
    <row r="40" spans="1:6" x14ac:dyDescent="0.25">
      <c r="A40" s="105"/>
      <c r="B40" s="105"/>
      <c r="C40" s="105"/>
      <c r="D40" s="105"/>
      <c r="E40" s="106"/>
      <c r="F40" s="133"/>
    </row>
    <row r="41" spans="1:6" x14ac:dyDescent="0.25">
      <c r="A41" s="105"/>
      <c r="B41" s="105"/>
      <c r="C41" s="105"/>
      <c r="D41" s="105"/>
      <c r="E41" s="106"/>
      <c r="F41" s="133"/>
    </row>
    <row r="42" spans="1:6" x14ac:dyDescent="0.25">
      <c r="A42" s="105"/>
      <c r="B42" s="105"/>
      <c r="C42" s="105"/>
      <c r="D42" s="105"/>
      <c r="E42" s="106"/>
      <c r="F42" s="133"/>
    </row>
    <row r="43" spans="1:6" x14ac:dyDescent="0.25">
      <c r="A43" s="105"/>
      <c r="B43" s="105"/>
      <c r="C43" s="105"/>
      <c r="D43" s="105"/>
      <c r="E43" s="106"/>
      <c r="F43" s="133"/>
    </row>
    <row r="44" spans="1:6" x14ac:dyDescent="0.25">
      <c r="A44" s="105"/>
      <c r="B44" s="105"/>
      <c r="C44" s="105"/>
      <c r="D44" s="105"/>
      <c r="E44" s="106"/>
      <c r="F44" s="133"/>
    </row>
    <row r="45" spans="1:6" x14ac:dyDescent="0.25">
      <c r="A45" s="105"/>
      <c r="B45" s="105"/>
      <c r="C45" s="105"/>
      <c r="D45" s="105"/>
      <c r="E45" s="106"/>
      <c r="F45" s="133"/>
    </row>
    <row r="46" spans="1:6" x14ac:dyDescent="0.25">
      <c r="A46" s="105"/>
      <c r="B46" s="105"/>
      <c r="C46" s="105"/>
      <c r="D46" s="105"/>
      <c r="E46" s="106"/>
      <c r="F46" s="133"/>
    </row>
    <row r="47" spans="1:6" x14ac:dyDescent="0.25">
      <c r="A47" s="105"/>
      <c r="B47" s="105"/>
      <c r="C47" s="105"/>
      <c r="D47" s="105"/>
      <c r="E47" s="106"/>
      <c r="F47" s="133"/>
    </row>
    <row r="48" spans="1:6" x14ac:dyDescent="0.25">
      <c r="A48" s="105"/>
      <c r="B48" s="105"/>
      <c r="C48" s="105"/>
      <c r="D48" s="105"/>
      <c r="E48" s="106"/>
      <c r="F48" s="133"/>
    </row>
    <row r="49" spans="1:6" x14ac:dyDescent="0.25">
      <c r="A49" s="105"/>
      <c r="B49" s="105"/>
      <c r="C49" s="105"/>
      <c r="D49" s="105"/>
      <c r="E49" s="106"/>
      <c r="F49" s="133"/>
    </row>
    <row r="50" spans="1:6" x14ac:dyDescent="0.25">
      <c r="A50" s="105"/>
      <c r="B50" s="105"/>
      <c r="C50" s="105"/>
      <c r="D50" s="105"/>
      <c r="E50" s="106"/>
      <c r="F50" s="133"/>
    </row>
    <row r="51" spans="1:6" x14ac:dyDescent="0.25">
      <c r="A51" s="105"/>
      <c r="B51" s="105"/>
      <c r="C51" s="105"/>
      <c r="D51" s="105"/>
      <c r="E51" s="106"/>
      <c r="F51" s="133"/>
    </row>
    <row r="52" spans="1:6" x14ac:dyDescent="0.25">
      <c r="A52" s="105"/>
      <c r="B52" s="105"/>
      <c r="C52" s="105"/>
      <c r="D52" s="105"/>
      <c r="E52" s="106"/>
      <c r="F52" s="133"/>
    </row>
    <row r="53" spans="1:6" x14ac:dyDescent="0.25">
      <c r="A53" s="105"/>
      <c r="B53" s="105"/>
      <c r="C53" s="105"/>
      <c r="D53" s="105"/>
      <c r="E53" s="106"/>
      <c r="F53" s="133"/>
    </row>
    <row r="54" spans="1:6" x14ac:dyDescent="0.25">
      <c r="A54" s="105"/>
      <c r="B54" s="105"/>
      <c r="C54" s="105"/>
      <c r="D54" s="105"/>
      <c r="E54" s="106"/>
      <c r="F54" s="133"/>
    </row>
    <row r="55" spans="1:6" x14ac:dyDescent="0.25">
      <c r="A55" s="105"/>
      <c r="B55" s="105"/>
      <c r="C55" s="105"/>
      <c r="D55" s="105"/>
      <c r="E55" s="106"/>
      <c r="F55" s="133"/>
    </row>
    <row r="56" spans="1:6" x14ac:dyDescent="0.25">
      <c r="A56" s="105"/>
      <c r="B56" s="105"/>
      <c r="C56" s="105"/>
      <c r="D56" s="105"/>
      <c r="E56" s="106"/>
      <c r="F56" s="133"/>
    </row>
    <row r="57" spans="1:6" x14ac:dyDescent="0.25">
      <c r="A57" s="105"/>
      <c r="B57" s="105"/>
      <c r="C57" s="105"/>
      <c r="D57" s="105"/>
      <c r="E57" s="106"/>
      <c r="F57" s="133"/>
    </row>
    <row r="58" spans="1:6" x14ac:dyDescent="0.25">
      <c r="A58" s="105"/>
      <c r="B58" s="105"/>
      <c r="C58" s="105"/>
      <c r="D58" s="105"/>
      <c r="E58" s="106"/>
      <c r="F58" s="133"/>
    </row>
    <row r="59" spans="1:6" x14ac:dyDescent="0.25">
      <c r="A59" s="105"/>
      <c r="B59" s="105"/>
      <c r="C59" s="105"/>
      <c r="D59" s="105"/>
      <c r="E59" s="106"/>
      <c r="F59" s="133"/>
    </row>
    <row r="60" spans="1:6" x14ac:dyDescent="0.25">
      <c r="A60" s="105"/>
      <c r="B60" s="105"/>
      <c r="C60" s="105"/>
      <c r="D60" s="105"/>
      <c r="E60" s="106"/>
      <c r="F60" s="133"/>
    </row>
    <row r="61" spans="1:6" x14ac:dyDescent="0.25">
      <c r="A61" s="105"/>
      <c r="B61" s="105"/>
      <c r="C61" s="105"/>
      <c r="D61" s="105"/>
      <c r="E61" s="106"/>
      <c r="F61" s="133"/>
    </row>
    <row r="62" spans="1:6" x14ac:dyDescent="0.25">
      <c r="A62" s="105"/>
      <c r="B62" s="105"/>
      <c r="C62" s="105"/>
      <c r="D62" s="105"/>
      <c r="E62" s="106"/>
      <c r="F62" s="133"/>
    </row>
    <row r="63" spans="1:6" x14ac:dyDescent="0.25">
      <c r="A63" s="105"/>
      <c r="B63" s="105"/>
      <c r="C63" s="105"/>
      <c r="D63" s="105"/>
      <c r="E63" s="106"/>
      <c r="F63" s="133"/>
    </row>
    <row r="64" spans="1:6" x14ac:dyDescent="0.25">
      <c r="A64" s="105"/>
      <c r="B64" s="105"/>
      <c r="C64" s="105"/>
      <c r="D64" s="105"/>
      <c r="E64" s="106"/>
      <c r="F64" s="133"/>
    </row>
    <row r="65" spans="1:6" x14ac:dyDescent="0.25">
      <c r="A65" s="105"/>
      <c r="B65" s="105"/>
      <c r="C65" s="105"/>
      <c r="D65" s="105"/>
      <c r="E65" s="106"/>
      <c r="F65" s="133"/>
    </row>
    <row r="66" spans="1:6" x14ac:dyDescent="0.25">
      <c r="A66" s="105"/>
      <c r="B66" s="105"/>
      <c r="C66" s="105"/>
      <c r="D66" s="105"/>
      <c r="E66" s="106"/>
      <c r="F66" s="133"/>
    </row>
    <row r="67" spans="1:6" x14ac:dyDescent="0.25">
      <c r="A67" s="105"/>
      <c r="B67" s="105"/>
      <c r="C67" s="105"/>
      <c r="D67" s="105"/>
      <c r="E67" s="106"/>
      <c r="F67" s="133"/>
    </row>
    <row r="68" spans="1:6" x14ac:dyDescent="0.25">
      <c r="A68" s="105"/>
      <c r="B68" s="105"/>
      <c r="C68" s="105"/>
      <c r="D68" s="105"/>
      <c r="E68" s="106"/>
      <c r="F68" s="133"/>
    </row>
    <row r="69" spans="1:6" x14ac:dyDescent="0.25">
      <c r="A69" s="105"/>
      <c r="B69" s="105"/>
      <c r="C69" s="105"/>
      <c r="D69" s="105"/>
      <c r="E69" s="106"/>
      <c r="F69" s="133"/>
    </row>
    <row r="70" spans="1:6" x14ac:dyDescent="0.25">
      <c r="A70" s="105"/>
      <c r="B70" s="105"/>
      <c r="C70" s="105"/>
      <c r="D70" s="105"/>
      <c r="E70" s="106"/>
      <c r="F70" s="133"/>
    </row>
    <row r="71" spans="1:6" x14ac:dyDescent="0.25">
      <c r="A71" s="105"/>
      <c r="B71" s="105"/>
      <c r="C71" s="105"/>
      <c r="D71" s="105"/>
      <c r="E71" s="106"/>
      <c r="F71" s="133"/>
    </row>
    <row r="72" spans="1:6" x14ac:dyDescent="0.25">
      <c r="A72" s="105"/>
      <c r="B72" s="105"/>
      <c r="C72" s="105"/>
      <c r="D72" s="105"/>
      <c r="E72" s="106"/>
      <c r="F72" s="133"/>
    </row>
    <row r="73" spans="1:6" x14ac:dyDescent="0.25">
      <c r="A73" s="105"/>
      <c r="B73" s="105"/>
      <c r="C73" s="105"/>
      <c r="D73" s="105"/>
      <c r="E73" s="106"/>
      <c r="F73" s="133"/>
    </row>
    <row r="74" spans="1:6" x14ac:dyDescent="0.25">
      <c r="A74" s="105"/>
      <c r="B74" s="105"/>
      <c r="C74" s="105"/>
      <c r="D74" s="105"/>
      <c r="E74" s="106"/>
      <c r="F74" s="133"/>
    </row>
    <row r="75" spans="1:6" x14ac:dyDescent="0.25">
      <c r="A75" s="105"/>
      <c r="B75" s="105"/>
      <c r="C75" s="105"/>
      <c r="D75" s="105"/>
      <c r="E75" s="106"/>
      <c r="F75" s="133"/>
    </row>
    <row r="76" spans="1:6" x14ac:dyDescent="0.25">
      <c r="A76" s="105"/>
      <c r="B76" s="105"/>
      <c r="C76" s="105"/>
      <c r="D76" s="105"/>
      <c r="E76" s="106"/>
      <c r="F76" s="133"/>
    </row>
    <row r="77" spans="1:6" x14ac:dyDescent="0.25">
      <c r="A77" s="105"/>
      <c r="B77" s="105"/>
      <c r="C77" s="105"/>
      <c r="D77" s="105"/>
      <c r="E77" s="106"/>
      <c r="F77" s="133"/>
    </row>
    <row r="78" spans="1:6" x14ac:dyDescent="0.25">
      <c r="A78" s="105"/>
      <c r="B78" s="105"/>
      <c r="C78" s="105"/>
      <c r="D78" s="105"/>
      <c r="E78" s="106"/>
      <c r="F78" s="133"/>
    </row>
    <row r="79" spans="1:6" x14ac:dyDescent="0.25">
      <c r="A79" s="105"/>
      <c r="B79" s="105"/>
      <c r="C79" s="105"/>
      <c r="D79" s="105"/>
      <c r="E79" s="106"/>
      <c r="F79" s="133"/>
    </row>
    <row r="80" spans="1:6" x14ac:dyDescent="0.25">
      <c r="A80" s="105"/>
      <c r="B80" s="105"/>
      <c r="C80" s="105"/>
      <c r="D80" s="105"/>
      <c r="E80" s="106"/>
      <c r="F80" s="133"/>
    </row>
    <row r="81" spans="1:6" x14ac:dyDescent="0.25">
      <c r="A81" s="105"/>
      <c r="B81" s="105"/>
      <c r="C81" s="105"/>
      <c r="D81" s="105"/>
      <c r="E81" s="106"/>
      <c r="F81" s="133"/>
    </row>
    <row r="82" spans="1:6" x14ac:dyDescent="0.25">
      <c r="A82" s="105"/>
      <c r="B82" s="105"/>
      <c r="C82" s="105"/>
      <c r="D82" s="105"/>
      <c r="E82" s="106"/>
      <c r="F82" s="133"/>
    </row>
    <row r="83" spans="1:6" x14ac:dyDescent="0.25">
      <c r="A83" s="105"/>
      <c r="B83" s="105"/>
      <c r="C83" s="105"/>
      <c r="D83" s="105"/>
      <c r="E83" s="106"/>
      <c r="F83" s="133"/>
    </row>
    <row r="84" spans="1:6" x14ac:dyDescent="0.25">
      <c r="A84" s="110" t="s">
        <v>7</v>
      </c>
      <c r="B84" s="110"/>
    </row>
  </sheetData>
  <sheetProtection algorithmName="SHA-512" hashValue="OrHfrYe4FMBtSxH9iEpnCBt1dGKJXvGqANBtraLQm9yr1D+sKBDyRbxITR+xwU3orwYu7P0OjZSke6NilrcqSA==" saltValue="KobQSPp/TbkpjZtBe8BGSA==" spinCount="100000" sheet="1" objects="1" scenarios="1" formatColumns="0" formatRows="0"/>
  <pageMargins left="0.7" right="0.7" top="0.75" bottom="0.75" header="0.3" footer="0.3"/>
  <pageSetup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'Sch. 2 - Monthly Summary'!$A$43:$A$59</xm:f>
          </x14:formula1>
          <xm:sqref>D9:D83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84"/>
  <sheetViews>
    <sheetView showGridLines="0" zoomScale="80" zoomScaleNormal="80" workbookViewId="0">
      <pane ySplit="8" topLeftCell="A9" activePane="bottomLeft" state="frozen"/>
      <selection activeCell="E7" sqref="E7"/>
      <selection pane="bottomLeft" activeCell="E9" sqref="E9:E1048576"/>
    </sheetView>
  </sheetViews>
  <sheetFormatPr defaultRowHeight="15" x14ac:dyDescent="0.25"/>
  <cols>
    <col min="1" max="3" width="18.28515625" style="6" customWidth="1"/>
    <col min="4" max="5" width="16.7109375" style="6" customWidth="1"/>
    <col min="6" max="6" width="19.7109375" style="6" customWidth="1"/>
    <col min="7" max="16384" width="9.140625" style="6"/>
  </cols>
  <sheetData>
    <row r="1" spans="1:6" x14ac:dyDescent="0.25">
      <c r="A1" s="21" t="s">
        <v>21</v>
      </c>
      <c r="B1" s="21"/>
      <c r="C1" s="21"/>
      <c r="D1" s="22"/>
      <c r="E1" s="22"/>
      <c r="F1" s="22"/>
    </row>
    <row r="2" spans="1:6" x14ac:dyDescent="0.25">
      <c r="A2" s="21" t="s">
        <v>40</v>
      </c>
      <c r="B2" s="21"/>
      <c r="C2" s="21"/>
      <c r="D2" s="22"/>
      <c r="E2" s="22"/>
      <c r="F2" s="22"/>
    </row>
    <row r="3" spans="1:6" x14ac:dyDescent="0.25">
      <c r="A3" s="21" t="s">
        <v>163</v>
      </c>
      <c r="B3" s="21"/>
      <c r="C3" s="21"/>
      <c r="D3" s="22"/>
      <c r="E3" s="22"/>
      <c r="F3" s="22"/>
    </row>
    <row r="4" spans="1:6" x14ac:dyDescent="0.25">
      <c r="A4" s="23">
        <f>'Sch. 1 - Certification'!A7</f>
        <v>0</v>
      </c>
      <c r="B4" s="23"/>
      <c r="C4" s="21"/>
      <c r="D4" s="22"/>
      <c r="E4" s="22"/>
      <c r="F4" s="22"/>
    </row>
    <row r="5" spans="1:6" x14ac:dyDescent="0.25">
      <c r="A5" s="21"/>
      <c r="B5" s="21"/>
      <c r="C5" s="21"/>
      <c r="D5" s="22"/>
      <c r="E5" s="22"/>
      <c r="F5" s="22"/>
    </row>
    <row r="6" spans="1:6" ht="30" x14ac:dyDescent="0.25">
      <c r="A6" s="22"/>
      <c r="B6" s="22"/>
      <c r="C6" s="22"/>
      <c r="D6" s="125" t="s">
        <v>85</v>
      </c>
      <c r="E6" s="126">
        <f>SUM(E9:E1048576)</f>
        <v>0</v>
      </c>
      <c r="F6" s="22"/>
    </row>
    <row r="7" spans="1:6" x14ac:dyDescent="0.25">
      <c r="A7" s="22"/>
      <c r="B7" s="22"/>
      <c r="C7" s="22"/>
      <c r="D7" s="22"/>
      <c r="E7" s="22"/>
      <c r="F7" s="22"/>
    </row>
    <row r="8" spans="1:6" ht="30" x14ac:dyDescent="0.25">
      <c r="A8" s="111" t="s">
        <v>129</v>
      </c>
      <c r="B8" s="111" t="s">
        <v>177</v>
      </c>
      <c r="C8" s="111" t="s">
        <v>83</v>
      </c>
      <c r="D8" s="111" t="s">
        <v>8</v>
      </c>
      <c r="E8" s="111" t="s">
        <v>84</v>
      </c>
      <c r="F8" s="111" t="s">
        <v>176</v>
      </c>
    </row>
    <row r="9" spans="1:6" x14ac:dyDescent="0.25">
      <c r="A9" s="105"/>
      <c r="B9" s="105"/>
      <c r="C9" s="105"/>
      <c r="D9" s="105"/>
      <c r="E9" s="106"/>
      <c r="F9" s="133"/>
    </row>
    <row r="10" spans="1:6" x14ac:dyDescent="0.25">
      <c r="A10" s="105"/>
      <c r="B10" s="105"/>
      <c r="C10" s="105"/>
      <c r="D10" s="105"/>
      <c r="E10" s="106"/>
      <c r="F10" s="133"/>
    </row>
    <row r="11" spans="1:6" x14ac:dyDescent="0.25">
      <c r="A11" s="105"/>
      <c r="B11" s="105"/>
      <c r="C11" s="105"/>
      <c r="D11" s="105"/>
      <c r="E11" s="106"/>
      <c r="F11" s="133"/>
    </row>
    <row r="12" spans="1:6" x14ac:dyDescent="0.25">
      <c r="A12" s="105"/>
      <c r="B12" s="105"/>
      <c r="C12" s="105"/>
      <c r="D12" s="105"/>
      <c r="E12" s="106"/>
      <c r="F12" s="133"/>
    </row>
    <row r="13" spans="1:6" x14ac:dyDescent="0.25">
      <c r="A13" s="105"/>
      <c r="B13" s="105"/>
      <c r="C13" s="105"/>
      <c r="D13" s="105"/>
      <c r="E13" s="106"/>
      <c r="F13" s="133"/>
    </row>
    <row r="14" spans="1:6" x14ac:dyDescent="0.25">
      <c r="A14" s="105"/>
      <c r="B14" s="105"/>
      <c r="C14" s="105"/>
      <c r="D14" s="105"/>
      <c r="E14" s="106"/>
      <c r="F14" s="133"/>
    </row>
    <row r="15" spans="1:6" x14ac:dyDescent="0.25">
      <c r="A15" s="105"/>
      <c r="B15" s="105"/>
      <c r="C15" s="105"/>
      <c r="D15" s="105"/>
      <c r="E15" s="106"/>
      <c r="F15" s="133"/>
    </row>
    <row r="16" spans="1:6" x14ac:dyDescent="0.25">
      <c r="A16" s="105"/>
      <c r="B16" s="105"/>
      <c r="C16" s="105"/>
      <c r="D16" s="105"/>
      <c r="E16" s="106"/>
      <c r="F16" s="133"/>
    </row>
    <row r="17" spans="1:6" x14ac:dyDescent="0.25">
      <c r="A17" s="105"/>
      <c r="B17" s="105"/>
      <c r="C17" s="105"/>
      <c r="D17" s="105"/>
      <c r="E17" s="106"/>
      <c r="F17" s="133"/>
    </row>
    <row r="18" spans="1:6" x14ac:dyDescent="0.25">
      <c r="A18" s="105"/>
      <c r="B18" s="105"/>
      <c r="C18" s="105"/>
      <c r="D18" s="105"/>
      <c r="E18" s="106"/>
      <c r="F18" s="133"/>
    </row>
    <row r="19" spans="1:6" x14ac:dyDescent="0.25">
      <c r="A19" s="105"/>
      <c r="B19" s="105"/>
      <c r="C19" s="105"/>
      <c r="D19" s="105"/>
      <c r="E19" s="106"/>
      <c r="F19" s="133"/>
    </row>
    <row r="20" spans="1:6" x14ac:dyDescent="0.25">
      <c r="A20" s="105"/>
      <c r="B20" s="105"/>
      <c r="C20" s="105"/>
      <c r="D20" s="105"/>
      <c r="E20" s="106"/>
      <c r="F20" s="133"/>
    </row>
    <row r="21" spans="1:6" x14ac:dyDescent="0.25">
      <c r="A21" s="105"/>
      <c r="B21" s="105"/>
      <c r="C21" s="105"/>
      <c r="D21" s="105"/>
      <c r="E21" s="106"/>
      <c r="F21" s="133"/>
    </row>
    <row r="22" spans="1:6" x14ac:dyDescent="0.25">
      <c r="A22" s="105"/>
      <c r="B22" s="105"/>
      <c r="C22" s="105"/>
      <c r="D22" s="105"/>
      <c r="E22" s="106"/>
      <c r="F22" s="133"/>
    </row>
    <row r="23" spans="1:6" x14ac:dyDescent="0.25">
      <c r="A23" s="105"/>
      <c r="B23" s="105"/>
      <c r="C23" s="105"/>
      <c r="D23" s="105"/>
      <c r="E23" s="106"/>
      <c r="F23" s="133"/>
    </row>
    <row r="24" spans="1:6" x14ac:dyDescent="0.25">
      <c r="A24" s="105"/>
      <c r="B24" s="105"/>
      <c r="C24" s="105"/>
      <c r="D24" s="105"/>
      <c r="E24" s="106"/>
      <c r="F24" s="133"/>
    </row>
    <row r="25" spans="1:6" x14ac:dyDescent="0.25">
      <c r="A25" s="105"/>
      <c r="B25" s="105"/>
      <c r="C25" s="105"/>
      <c r="D25" s="105"/>
      <c r="E25" s="106"/>
      <c r="F25" s="133"/>
    </row>
    <row r="26" spans="1:6" x14ac:dyDescent="0.25">
      <c r="A26" s="105"/>
      <c r="B26" s="105"/>
      <c r="C26" s="105"/>
      <c r="D26" s="105"/>
      <c r="E26" s="106"/>
      <c r="F26" s="133"/>
    </row>
    <row r="27" spans="1:6" x14ac:dyDescent="0.25">
      <c r="A27" s="105"/>
      <c r="B27" s="105"/>
      <c r="C27" s="105"/>
      <c r="D27" s="105"/>
      <c r="E27" s="106"/>
      <c r="F27" s="133"/>
    </row>
    <row r="28" spans="1:6" x14ac:dyDescent="0.25">
      <c r="A28" s="105"/>
      <c r="B28" s="105"/>
      <c r="C28" s="105"/>
      <c r="D28" s="105"/>
      <c r="E28" s="106"/>
      <c r="F28" s="133"/>
    </row>
    <row r="29" spans="1:6" x14ac:dyDescent="0.25">
      <c r="A29" s="105"/>
      <c r="B29" s="105"/>
      <c r="C29" s="105"/>
      <c r="D29" s="105"/>
      <c r="E29" s="106"/>
      <c r="F29" s="133"/>
    </row>
    <row r="30" spans="1:6" x14ac:dyDescent="0.25">
      <c r="A30" s="105"/>
      <c r="B30" s="105"/>
      <c r="C30" s="105"/>
      <c r="D30" s="105"/>
      <c r="E30" s="106"/>
      <c r="F30" s="133"/>
    </row>
    <row r="31" spans="1:6" x14ac:dyDescent="0.25">
      <c r="A31" s="105"/>
      <c r="B31" s="105"/>
      <c r="C31" s="105"/>
      <c r="D31" s="105"/>
      <c r="E31" s="106"/>
      <c r="F31" s="133"/>
    </row>
    <row r="32" spans="1:6" x14ac:dyDescent="0.25">
      <c r="A32" s="105"/>
      <c r="B32" s="105"/>
      <c r="C32" s="105"/>
      <c r="D32" s="105"/>
      <c r="E32" s="106"/>
      <c r="F32" s="133"/>
    </row>
    <row r="33" spans="1:6" x14ac:dyDescent="0.25">
      <c r="A33" s="105"/>
      <c r="B33" s="105"/>
      <c r="C33" s="105"/>
      <c r="D33" s="105"/>
      <c r="E33" s="106"/>
      <c r="F33" s="133"/>
    </row>
    <row r="34" spans="1:6" x14ac:dyDescent="0.25">
      <c r="A34" s="105"/>
      <c r="B34" s="105"/>
      <c r="C34" s="105"/>
      <c r="D34" s="105"/>
      <c r="E34" s="106"/>
      <c r="F34" s="133"/>
    </row>
    <row r="35" spans="1:6" x14ac:dyDescent="0.25">
      <c r="A35" s="105"/>
      <c r="B35" s="105"/>
      <c r="C35" s="105"/>
      <c r="D35" s="105"/>
      <c r="E35" s="106"/>
      <c r="F35" s="133"/>
    </row>
    <row r="36" spans="1:6" x14ac:dyDescent="0.25">
      <c r="A36" s="105"/>
      <c r="B36" s="105"/>
      <c r="C36" s="105"/>
      <c r="D36" s="105"/>
      <c r="E36" s="106"/>
      <c r="F36" s="133"/>
    </row>
    <row r="37" spans="1:6" x14ac:dyDescent="0.25">
      <c r="A37" s="105"/>
      <c r="B37" s="105"/>
      <c r="C37" s="105"/>
      <c r="D37" s="105"/>
      <c r="E37" s="106"/>
      <c r="F37" s="133"/>
    </row>
    <row r="38" spans="1:6" x14ac:dyDescent="0.25">
      <c r="A38" s="105"/>
      <c r="B38" s="105"/>
      <c r="C38" s="105"/>
      <c r="D38" s="105"/>
      <c r="E38" s="106"/>
      <c r="F38" s="133"/>
    </row>
    <row r="39" spans="1:6" x14ac:dyDescent="0.25">
      <c r="A39" s="105"/>
      <c r="B39" s="105"/>
      <c r="C39" s="105"/>
      <c r="D39" s="105"/>
      <c r="E39" s="106"/>
      <c r="F39" s="133"/>
    </row>
    <row r="40" spans="1:6" x14ac:dyDescent="0.25">
      <c r="A40" s="105"/>
      <c r="B40" s="105"/>
      <c r="C40" s="105"/>
      <c r="D40" s="105"/>
      <c r="E40" s="106"/>
      <c r="F40" s="133"/>
    </row>
    <row r="41" spans="1:6" x14ac:dyDescent="0.25">
      <c r="A41" s="105"/>
      <c r="B41" s="105"/>
      <c r="C41" s="105"/>
      <c r="D41" s="105"/>
      <c r="E41" s="106"/>
      <c r="F41" s="133"/>
    </row>
    <row r="42" spans="1:6" x14ac:dyDescent="0.25">
      <c r="A42" s="105"/>
      <c r="B42" s="105"/>
      <c r="C42" s="105"/>
      <c r="D42" s="105"/>
      <c r="E42" s="106"/>
      <c r="F42" s="133"/>
    </row>
    <row r="43" spans="1:6" x14ac:dyDescent="0.25">
      <c r="A43" s="105"/>
      <c r="B43" s="105"/>
      <c r="C43" s="105"/>
      <c r="D43" s="105"/>
      <c r="E43" s="106"/>
      <c r="F43" s="133"/>
    </row>
    <row r="44" spans="1:6" x14ac:dyDescent="0.25">
      <c r="A44" s="105"/>
      <c r="B44" s="105"/>
      <c r="C44" s="105"/>
      <c r="D44" s="105"/>
      <c r="E44" s="106"/>
      <c r="F44" s="133"/>
    </row>
    <row r="45" spans="1:6" x14ac:dyDescent="0.25">
      <c r="A45" s="105"/>
      <c r="B45" s="105"/>
      <c r="C45" s="105"/>
      <c r="D45" s="105"/>
      <c r="E45" s="106"/>
      <c r="F45" s="133"/>
    </row>
    <row r="46" spans="1:6" x14ac:dyDescent="0.25">
      <c r="A46" s="105"/>
      <c r="B46" s="105"/>
      <c r="C46" s="105"/>
      <c r="D46" s="105"/>
      <c r="E46" s="106"/>
      <c r="F46" s="133"/>
    </row>
    <row r="47" spans="1:6" x14ac:dyDescent="0.25">
      <c r="A47" s="105"/>
      <c r="B47" s="105"/>
      <c r="C47" s="105"/>
      <c r="D47" s="105"/>
      <c r="E47" s="106"/>
      <c r="F47" s="133"/>
    </row>
    <row r="48" spans="1:6" x14ac:dyDescent="0.25">
      <c r="A48" s="105"/>
      <c r="B48" s="105"/>
      <c r="C48" s="105"/>
      <c r="D48" s="105"/>
      <c r="E48" s="106"/>
      <c r="F48" s="133"/>
    </row>
    <row r="49" spans="1:6" x14ac:dyDescent="0.25">
      <c r="A49" s="105"/>
      <c r="B49" s="105"/>
      <c r="C49" s="105"/>
      <c r="D49" s="105"/>
      <c r="E49" s="106"/>
      <c r="F49" s="133"/>
    </row>
    <row r="50" spans="1:6" x14ac:dyDescent="0.25">
      <c r="A50" s="105"/>
      <c r="B50" s="105"/>
      <c r="C50" s="105"/>
      <c r="D50" s="105"/>
      <c r="E50" s="106"/>
      <c r="F50" s="133"/>
    </row>
    <row r="51" spans="1:6" x14ac:dyDescent="0.25">
      <c r="A51" s="105"/>
      <c r="B51" s="105"/>
      <c r="C51" s="105"/>
      <c r="D51" s="105"/>
      <c r="E51" s="106"/>
      <c r="F51" s="133"/>
    </row>
    <row r="52" spans="1:6" x14ac:dyDescent="0.25">
      <c r="A52" s="105"/>
      <c r="B52" s="105"/>
      <c r="C52" s="105"/>
      <c r="D52" s="105"/>
      <c r="E52" s="106"/>
      <c r="F52" s="133"/>
    </row>
    <row r="53" spans="1:6" x14ac:dyDescent="0.25">
      <c r="A53" s="105"/>
      <c r="B53" s="105"/>
      <c r="C53" s="105"/>
      <c r="D53" s="105"/>
      <c r="E53" s="106"/>
      <c r="F53" s="133"/>
    </row>
    <row r="54" spans="1:6" x14ac:dyDescent="0.25">
      <c r="A54" s="105"/>
      <c r="B54" s="105"/>
      <c r="C54" s="105"/>
      <c r="D54" s="105"/>
      <c r="E54" s="106"/>
      <c r="F54" s="133"/>
    </row>
    <row r="55" spans="1:6" x14ac:dyDescent="0.25">
      <c r="A55" s="105"/>
      <c r="B55" s="105"/>
      <c r="C55" s="105"/>
      <c r="D55" s="105"/>
      <c r="E55" s="106"/>
      <c r="F55" s="133"/>
    </row>
    <row r="56" spans="1:6" x14ac:dyDescent="0.25">
      <c r="A56" s="105"/>
      <c r="B56" s="105"/>
      <c r="C56" s="105"/>
      <c r="D56" s="105"/>
      <c r="E56" s="106"/>
      <c r="F56" s="133"/>
    </row>
    <row r="57" spans="1:6" x14ac:dyDescent="0.25">
      <c r="A57" s="105"/>
      <c r="B57" s="105"/>
      <c r="C57" s="105"/>
      <c r="D57" s="105"/>
      <c r="E57" s="106"/>
      <c r="F57" s="133"/>
    </row>
    <row r="58" spans="1:6" x14ac:dyDescent="0.25">
      <c r="A58" s="105"/>
      <c r="B58" s="105"/>
      <c r="C58" s="105"/>
      <c r="D58" s="105"/>
      <c r="E58" s="106"/>
      <c r="F58" s="133"/>
    </row>
    <row r="59" spans="1:6" x14ac:dyDescent="0.25">
      <c r="A59" s="105"/>
      <c r="B59" s="105"/>
      <c r="C59" s="105"/>
      <c r="D59" s="105"/>
      <c r="E59" s="106"/>
      <c r="F59" s="133"/>
    </row>
    <row r="60" spans="1:6" x14ac:dyDescent="0.25">
      <c r="A60" s="105"/>
      <c r="B60" s="105"/>
      <c r="C60" s="105"/>
      <c r="D60" s="105"/>
      <c r="E60" s="106"/>
      <c r="F60" s="133"/>
    </row>
    <row r="61" spans="1:6" x14ac:dyDescent="0.25">
      <c r="A61" s="105"/>
      <c r="B61" s="105"/>
      <c r="C61" s="105"/>
      <c r="D61" s="105"/>
      <c r="E61" s="106"/>
      <c r="F61" s="133"/>
    </row>
    <row r="62" spans="1:6" x14ac:dyDescent="0.25">
      <c r="A62" s="105"/>
      <c r="B62" s="105"/>
      <c r="C62" s="105"/>
      <c r="D62" s="105"/>
      <c r="E62" s="106"/>
      <c r="F62" s="133"/>
    </row>
    <row r="63" spans="1:6" x14ac:dyDescent="0.25">
      <c r="A63" s="105"/>
      <c r="B63" s="105"/>
      <c r="C63" s="105"/>
      <c r="D63" s="105"/>
      <c r="E63" s="106"/>
      <c r="F63" s="133"/>
    </row>
    <row r="64" spans="1:6" x14ac:dyDescent="0.25">
      <c r="A64" s="105"/>
      <c r="B64" s="105"/>
      <c r="C64" s="105"/>
      <c r="D64" s="105"/>
      <c r="E64" s="106"/>
      <c r="F64" s="133"/>
    </row>
    <row r="65" spans="1:6" x14ac:dyDescent="0.25">
      <c r="A65" s="105"/>
      <c r="B65" s="105"/>
      <c r="C65" s="105"/>
      <c r="D65" s="105"/>
      <c r="E65" s="106"/>
      <c r="F65" s="133"/>
    </row>
    <row r="66" spans="1:6" x14ac:dyDescent="0.25">
      <c r="A66" s="105"/>
      <c r="B66" s="105"/>
      <c r="C66" s="105"/>
      <c r="D66" s="105"/>
      <c r="E66" s="106"/>
      <c r="F66" s="133"/>
    </row>
    <row r="67" spans="1:6" x14ac:dyDescent="0.25">
      <c r="A67" s="105"/>
      <c r="B67" s="105"/>
      <c r="C67" s="105"/>
      <c r="D67" s="105"/>
      <c r="E67" s="106"/>
      <c r="F67" s="133"/>
    </row>
    <row r="68" spans="1:6" x14ac:dyDescent="0.25">
      <c r="A68" s="105"/>
      <c r="B68" s="105"/>
      <c r="C68" s="105"/>
      <c r="D68" s="105"/>
      <c r="E68" s="106"/>
      <c r="F68" s="133"/>
    </row>
    <row r="69" spans="1:6" x14ac:dyDescent="0.25">
      <c r="A69" s="105"/>
      <c r="B69" s="105"/>
      <c r="C69" s="105"/>
      <c r="D69" s="105"/>
      <c r="E69" s="106"/>
      <c r="F69" s="133"/>
    </row>
    <row r="70" spans="1:6" x14ac:dyDescent="0.25">
      <c r="A70" s="105"/>
      <c r="B70" s="105"/>
      <c r="C70" s="105"/>
      <c r="D70" s="105"/>
      <c r="E70" s="106"/>
      <c r="F70" s="133"/>
    </row>
    <row r="71" spans="1:6" x14ac:dyDescent="0.25">
      <c r="A71" s="105"/>
      <c r="B71" s="105"/>
      <c r="C71" s="105"/>
      <c r="D71" s="105"/>
      <c r="E71" s="106"/>
      <c r="F71" s="133"/>
    </row>
    <row r="72" spans="1:6" x14ac:dyDescent="0.25">
      <c r="A72" s="105"/>
      <c r="B72" s="105"/>
      <c r="C72" s="105"/>
      <c r="D72" s="105"/>
      <c r="E72" s="106"/>
      <c r="F72" s="133"/>
    </row>
    <row r="73" spans="1:6" x14ac:dyDescent="0.25">
      <c r="A73" s="105"/>
      <c r="B73" s="105"/>
      <c r="C73" s="105"/>
      <c r="D73" s="105"/>
      <c r="E73" s="106"/>
      <c r="F73" s="133"/>
    </row>
    <row r="74" spans="1:6" x14ac:dyDescent="0.25">
      <c r="A74" s="105"/>
      <c r="B74" s="105"/>
      <c r="C74" s="105"/>
      <c r="D74" s="105"/>
      <c r="E74" s="106"/>
      <c r="F74" s="133"/>
    </row>
    <row r="75" spans="1:6" x14ac:dyDescent="0.25">
      <c r="A75" s="105"/>
      <c r="B75" s="105"/>
      <c r="C75" s="105"/>
      <c r="D75" s="105"/>
      <c r="E75" s="106"/>
      <c r="F75" s="133"/>
    </row>
    <row r="76" spans="1:6" x14ac:dyDescent="0.25">
      <c r="A76" s="105"/>
      <c r="B76" s="105"/>
      <c r="C76" s="105"/>
      <c r="D76" s="105"/>
      <c r="E76" s="106"/>
      <c r="F76" s="133"/>
    </row>
    <row r="77" spans="1:6" x14ac:dyDescent="0.25">
      <c r="A77" s="105"/>
      <c r="B77" s="105"/>
      <c r="C77" s="105"/>
      <c r="D77" s="105"/>
      <c r="E77" s="106"/>
      <c r="F77" s="133"/>
    </row>
    <row r="78" spans="1:6" x14ac:dyDescent="0.25">
      <c r="A78" s="105"/>
      <c r="B78" s="105"/>
      <c r="C78" s="105"/>
      <c r="D78" s="105"/>
      <c r="E78" s="106"/>
      <c r="F78" s="133"/>
    </row>
    <row r="79" spans="1:6" x14ac:dyDescent="0.25">
      <c r="A79" s="105"/>
      <c r="B79" s="105"/>
      <c r="C79" s="105"/>
      <c r="D79" s="105"/>
      <c r="E79" s="106"/>
      <c r="F79" s="133"/>
    </row>
    <row r="80" spans="1:6" x14ac:dyDescent="0.25">
      <c r="A80" s="105"/>
      <c r="B80" s="105"/>
      <c r="C80" s="105"/>
      <c r="D80" s="105"/>
      <c r="E80" s="106"/>
      <c r="F80" s="133"/>
    </row>
    <row r="81" spans="1:6" x14ac:dyDescent="0.25">
      <c r="A81" s="105"/>
      <c r="B81" s="105"/>
      <c r="C81" s="105"/>
      <c r="D81" s="105"/>
      <c r="E81" s="106"/>
      <c r="F81" s="133"/>
    </row>
    <row r="82" spans="1:6" x14ac:dyDescent="0.25">
      <c r="A82" s="105"/>
      <c r="B82" s="105"/>
      <c r="C82" s="105"/>
      <c r="D82" s="105"/>
      <c r="E82" s="106"/>
      <c r="F82" s="133"/>
    </row>
    <row r="83" spans="1:6" x14ac:dyDescent="0.25">
      <c r="A83" s="105"/>
      <c r="B83" s="105"/>
      <c r="C83" s="105"/>
      <c r="D83" s="105"/>
      <c r="E83" s="106"/>
      <c r="F83" s="133"/>
    </row>
    <row r="84" spans="1:6" x14ac:dyDescent="0.25">
      <c r="A84" s="110" t="s">
        <v>7</v>
      </c>
      <c r="B84" s="110"/>
    </row>
  </sheetData>
  <sheetProtection algorithmName="SHA-512" hashValue="zVU+HS4itAOD/AKX198oTGfoySzK5o6Q0jEaZvs7q2TeLk8A9WojTnaLUemb8LcxEi+544FdegDEjBgmycY+vQ==" saltValue="yvGC1WzvqSxUoNGuLWFMkw==" spinCount="100000" sheet="1" objects="1" scenarios="1" formatColumns="0" formatRows="0"/>
  <pageMargins left="0.7" right="0.7" top="0.75" bottom="0.75" header="0.3" footer="0.3"/>
  <pageSetup scale="8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'Sch. 2 - Monthly Summary'!$A$63:$A$77</xm:f>
          </x14:formula1>
          <xm:sqref>D9:D83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e3d513c-6871-4af1-ba4a-0bf64045ca33" xsi:nil="true"/>
    <lcf76f155ced4ddcb4097134ff3c332f xmlns="b05565cb-1068-4c9d-a350-62827f8c850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74C1754FB00C48BFB8772D4B86521E" ma:contentTypeVersion="13" ma:contentTypeDescription="Create a new document." ma:contentTypeScope="" ma:versionID="6bc8ef30d1c82ca0b8e157f8a36ad0a9">
  <xsd:schema xmlns:xsd="http://www.w3.org/2001/XMLSchema" xmlns:xs="http://www.w3.org/2001/XMLSchema" xmlns:p="http://schemas.microsoft.com/office/2006/metadata/properties" xmlns:ns2="b05565cb-1068-4c9d-a350-62827f8c8502" xmlns:ns3="6e3d513c-6871-4af1-ba4a-0bf64045ca33" targetNamespace="http://schemas.microsoft.com/office/2006/metadata/properties" ma:root="true" ma:fieldsID="4beeaa83caad681e1e5ba00e012341c8" ns2:_="" ns3:_="">
    <xsd:import namespace="b05565cb-1068-4c9d-a350-62827f8c8502"/>
    <xsd:import namespace="6e3d513c-6871-4af1-ba4a-0bf64045c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565cb-1068-4c9d-a350-62827f8c85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513ded9-3795-4df3-8f8e-13c74ba49f5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3d513c-6871-4af1-ba4a-0bf64045c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d9074f6-5a26-4d0d-89c5-33d09dc7f1ef}" ma:internalName="TaxCatchAll" ma:showField="CatchAllData" ma:web="6e3d513c-6871-4af1-ba4a-0bf64045c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64DC59-BC6B-455B-A606-234F5FB40CEB}">
  <ds:schemaRefs>
    <ds:schemaRef ds:uri="http://schemas.microsoft.com/sharepoint/v3/contenttype/forms"/>
  </ds:schemaRefs>
</ds:datastoreItem>
</file>

<file path=customXml/itemProps2.xml><?xml version="1.0" encoding="utf-8"?>
<ds:datastoreItem xmlns:ds="http://schemas.openxmlformats.org/officeDocument/2006/customXml" ds:itemID="{42C1F38F-0FD8-4020-BE0F-E0ABBAF86FC6}">
  <ds:schemaRefs>
    <ds:schemaRef ds:uri="http://schemas.microsoft.com/office/2006/documentManagement/types"/>
    <ds:schemaRef ds:uri="http://purl.org/dc/terms/"/>
    <ds:schemaRef ds:uri="b05565cb-1068-4c9d-a350-62827f8c8502"/>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6e3d513c-6871-4af1-ba4a-0bf64045ca33"/>
  </ds:schemaRefs>
</ds:datastoreItem>
</file>

<file path=customXml/itemProps3.xml><?xml version="1.0" encoding="utf-8"?>
<ds:datastoreItem xmlns:ds="http://schemas.openxmlformats.org/officeDocument/2006/customXml" ds:itemID="{0E573352-7174-42BB-AEC9-FB1934A18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565cb-1068-4c9d-a350-62827f8c8502"/>
    <ds:schemaRef ds:uri="6e3d513c-6871-4af1-ba4a-0bf64045c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Sch. 1 - Certification</vt:lpstr>
      <vt:lpstr>Validations</vt:lpstr>
      <vt:lpstr>Sch. 2 - Monthly Summary</vt:lpstr>
      <vt:lpstr>Sch. 3 - Personnel Costs</vt:lpstr>
      <vt:lpstr>Sch. 4.1 - Building Dep.</vt:lpstr>
      <vt:lpstr>Sch. 4.2 - Equipment Dep.</vt:lpstr>
      <vt:lpstr>Sch. 4.3 - Vehicle Dep.</vt:lpstr>
      <vt:lpstr>Sch. 5 - General &amp; Admin Detail</vt:lpstr>
      <vt:lpstr>Sch. 6 - Operations Detail</vt:lpstr>
      <vt:lpstr>Sch. 7 - Startup Costs</vt:lpstr>
      <vt:lpstr>Sch. 8 - Operations Metrics</vt:lpstr>
      <vt:lpstr>Appendix A - Useful Life</vt:lpstr>
      <vt:lpstr>'Sch. 3 - Personnel Costs'!Print_Titles</vt:lpstr>
      <vt:lpstr>'Sch. 4.1 - Building Dep.'!Print_Titles</vt:lpstr>
      <vt:lpstr>'Sch. 4.2 - Equipment Dep.'!Print_Titles</vt:lpstr>
      <vt:lpstr>'Sch. 4.3 - Vehicle Dep.'!Print_Titles</vt:lpstr>
      <vt:lpstr>'Sch. 5 - General &amp; Admin Detail'!Print_Titles</vt:lpstr>
      <vt:lpstr>'Sch. 6 - Operations Detail'!Print_Titles</vt:lpstr>
      <vt:lpstr>'Sch. 7 - Startup 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 Corradino</dc:creator>
  <cp:keywords/>
  <dc:description/>
  <cp:lastModifiedBy>Zac Corradino</cp:lastModifiedBy>
  <cp:revision/>
  <cp:lastPrinted>2024-04-12T19:43:24Z</cp:lastPrinted>
  <dcterms:created xsi:type="dcterms:W3CDTF">2023-01-31T03:39:04Z</dcterms:created>
  <dcterms:modified xsi:type="dcterms:W3CDTF">2024-05-03T13:28:19Z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0x0101003F74C1754FB00C48BFB8772D4B86521E</vt:lpwstr>
  </property>
  <property fmtid="{D5CDD505-2E9C-101B-9397-08002B2CF9AE}" pid="3" name="MediaServiceImageTags">
    <vt:lpwstr/>
  </property>
</Properties>
</file>