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cfonline.sharepoint.com/teams/HawaiiInventory/Shared Documents/Project Year 3 - 2024/Projections/1.24.25 New Forecasts_Unlinked/"/>
    </mc:Choice>
  </mc:AlternateContent>
  <xr:revisionPtr revIDLastSave="2" documentId="13_ncr:1_{B0226879-D799-4EA3-BC7D-7B5FA21C8A34}" xr6:coauthVersionLast="47" xr6:coauthVersionMax="47" xr10:uidLastSave="{7EC5F68D-BDF4-4E35-BFDD-F3CD24227B0D}"/>
  <bookViews>
    <workbookView xWindow="360" yWindow="2205" windowWidth="24765" windowHeight="11295" xr2:uid="{553DE310-17DE-42AC-951E-7C3A78AB33A9}"/>
  </bookViews>
  <sheets>
    <sheet name="Sheet1" sheetId="1" r:id="rId1"/>
  </sheets>
  <definedNames>
    <definedName name="Baseline">#REF!</definedName>
    <definedName name="HighEV">#REF!</definedName>
    <definedName name="HighOilGas">#REF!</definedName>
    <definedName name="LowEV">#REF!</definedName>
    <definedName name="LowOilGa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43" i="1" l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K10" i="1"/>
  <c r="J10" i="1"/>
  <c r="H26" i="1"/>
  <c r="H18" i="1"/>
  <c r="L10" i="1"/>
  <c r="J26" i="1"/>
  <c r="K26" i="1"/>
  <c r="H10" i="1" l="1"/>
  <c r="J18" i="1"/>
  <c r="R45" i="1"/>
  <c r="K18" i="1"/>
  <c r="F45" i="1"/>
  <c r="D15" i="1"/>
  <c r="D23" i="1" s="1"/>
  <c r="D31" i="1" s="1"/>
  <c r="D39" i="1" s="1"/>
  <c r="D47" i="1" s="1"/>
  <c r="E15" i="1"/>
  <c r="E23" i="1" s="1"/>
  <c r="E31" i="1" s="1"/>
  <c r="E39" i="1" s="1"/>
  <c r="E47" i="1" s="1"/>
  <c r="F15" i="1"/>
  <c r="F23" i="1" s="1"/>
  <c r="F31" i="1" s="1"/>
  <c r="F39" i="1" s="1"/>
  <c r="F47" i="1" s="1"/>
  <c r="C16" i="1"/>
  <c r="C24" i="1" s="1"/>
  <c r="C32" i="1" s="1"/>
  <c r="C40" i="1" s="1"/>
  <c r="C48" i="1" s="1"/>
  <c r="D16" i="1"/>
  <c r="D24" i="1" s="1"/>
  <c r="D32" i="1" s="1"/>
  <c r="D40" i="1" s="1"/>
  <c r="D48" i="1" s="1"/>
  <c r="G16" i="1"/>
  <c r="G24" i="1" s="1"/>
  <c r="G32" i="1" s="1"/>
  <c r="G40" i="1" s="1"/>
  <c r="G48" i="1" s="1"/>
  <c r="D17" i="1"/>
  <c r="D25" i="1" s="1"/>
  <c r="D33" i="1" s="1"/>
  <c r="F17" i="1"/>
  <c r="F25" i="1" s="1"/>
  <c r="C15" i="1"/>
  <c r="C23" i="1" s="1"/>
  <c r="C31" i="1" s="1"/>
  <c r="C39" i="1" s="1"/>
  <c r="C47" i="1" s="1"/>
  <c r="G15" i="1"/>
  <c r="G23" i="1" s="1"/>
  <c r="G31" i="1" s="1"/>
  <c r="G39" i="1" s="1"/>
  <c r="G47" i="1" s="1"/>
  <c r="E16" i="1"/>
  <c r="E24" i="1" s="1"/>
  <c r="E32" i="1" s="1"/>
  <c r="E40" i="1" s="1"/>
  <c r="E48" i="1" s="1"/>
  <c r="F16" i="1"/>
  <c r="F24" i="1" s="1"/>
  <c r="F32" i="1" s="1"/>
  <c r="F40" i="1" s="1"/>
  <c r="F48" i="1" s="1"/>
  <c r="C17" i="1"/>
  <c r="C25" i="1" s="1"/>
  <c r="C33" i="1" s="1"/>
  <c r="E17" i="1"/>
  <c r="E25" i="1" s="1"/>
  <c r="E33" i="1" s="1"/>
  <c r="E41" i="1" s="1"/>
  <c r="E49" i="1" s="1"/>
  <c r="F33" i="1" l="1"/>
  <c r="D41" i="1"/>
  <c r="C41" i="1"/>
  <c r="M39" i="1"/>
  <c r="O39" i="1"/>
  <c r="P39" i="1"/>
  <c r="R31" i="1"/>
  <c r="T31" i="1"/>
  <c r="U31" i="1"/>
  <c r="W31" i="1"/>
  <c r="Y31" i="1"/>
  <c r="Z31" i="1"/>
  <c r="AB31" i="1"/>
  <c r="AD31" i="1"/>
  <c r="AE31" i="1"/>
  <c r="AG31" i="1"/>
  <c r="AI39" i="1"/>
  <c r="AJ31" i="1"/>
  <c r="M32" i="1"/>
  <c r="O40" i="1"/>
  <c r="R40" i="1"/>
  <c r="T32" i="1"/>
  <c r="U32" i="1"/>
  <c r="W32" i="1"/>
  <c r="Y32" i="1"/>
  <c r="Z32" i="1"/>
  <c r="AB32" i="1"/>
  <c r="AD32" i="1"/>
  <c r="AE32" i="1"/>
  <c r="AG32" i="1"/>
  <c r="AI32" i="1"/>
  <c r="AJ32" i="1"/>
  <c r="M33" i="1"/>
  <c r="N33" i="1"/>
  <c r="P41" i="1"/>
  <c r="R33" i="1"/>
  <c r="S33" i="1"/>
  <c r="T33" i="1"/>
  <c r="U33" i="1"/>
  <c r="Y33" i="1"/>
  <c r="Z33" i="1"/>
  <c r="AB33" i="1"/>
  <c r="AC33" i="1"/>
  <c r="AD33" i="1"/>
  <c r="AE41" i="1"/>
  <c r="AG33" i="1"/>
  <c r="AH33" i="1"/>
  <c r="AI33" i="1"/>
  <c r="AJ33" i="1"/>
  <c r="K33" i="1"/>
  <c r="J41" i="1"/>
  <c r="I33" i="1"/>
  <c r="H41" i="1"/>
  <c r="K32" i="1"/>
  <c r="I40" i="1"/>
  <c r="H32" i="1"/>
  <c r="L14" i="1"/>
  <c r="L18" i="1" s="1"/>
  <c r="H46" i="1"/>
  <c r="J46" i="1"/>
  <c r="K46" i="1"/>
  <c r="H38" i="1"/>
  <c r="J38" i="1"/>
  <c r="K38" i="1"/>
  <c r="H40" i="1"/>
  <c r="I41" i="1"/>
  <c r="H30" i="1"/>
  <c r="J30" i="1"/>
  <c r="K30" i="1"/>
  <c r="H22" i="1"/>
  <c r="J22" i="1"/>
  <c r="K22" i="1"/>
  <c r="H14" i="1"/>
  <c r="J14" i="1"/>
  <c r="K14" i="1"/>
  <c r="H42" i="1" l="1"/>
  <c r="J42" i="1"/>
  <c r="K34" i="1"/>
  <c r="F41" i="1"/>
  <c r="C49" i="1"/>
  <c r="D49" i="1"/>
  <c r="I32" i="1"/>
  <c r="K40" i="1"/>
  <c r="AJ39" i="1"/>
  <c r="R32" i="1"/>
  <c r="AE33" i="1"/>
  <c r="H33" i="1"/>
  <c r="H34" i="1" s="1"/>
  <c r="AI31" i="1"/>
  <c r="P40" i="1"/>
  <c r="P32" i="1"/>
  <c r="X41" i="1"/>
  <c r="X33" i="1"/>
  <c r="W41" i="1"/>
  <c r="W33" i="1"/>
  <c r="O33" i="1"/>
  <c r="O41" i="1"/>
  <c r="O32" i="1"/>
  <c r="N41" i="1"/>
  <c r="M40" i="1"/>
  <c r="AD40" i="1"/>
  <c r="M41" i="1"/>
  <c r="R39" i="1"/>
  <c r="Y41" i="1"/>
  <c r="AE40" i="1"/>
  <c r="Z41" i="1"/>
  <c r="AG40" i="1"/>
  <c r="T39" i="1"/>
  <c r="AB41" i="1"/>
  <c r="P31" i="1"/>
  <c r="U39" i="1"/>
  <c r="AC41" i="1"/>
  <c r="AI40" i="1"/>
  <c r="O31" i="1"/>
  <c r="W39" i="1"/>
  <c r="AD41" i="1"/>
  <c r="AJ40" i="1"/>
  <c r="L30" i="1"/>
  <c r="M31" i="1"/>
  <c r="Y39" i="1"/>
  <c r="AG41" i="1"/>
  <c r="T40" i="1"/>
  <c r="Z39" i="1"/>
  <c r="AH41" i="1"/>
  <c r="U40" i="1"/>
  <c r="AB39" i="1"/>
  <c r="AI41" i="1"/>
  <c r="L22" i="1"/>
  <c r="L26" i="1" s="1"/>
  <c r="P33" i="1"/>
  <c r="W40" i="1"/>
  <c r="AJ41" i="1"/>
  <c r="R41" i="1"/>
  <c r="AD39" i="1"/>
  <c r="S41" i="1"/>
  <c r="Y40" i="1"/>
  <c r="AE39" i="1"/>
  <c r="T41" i="1"/>
  <c r="Z40" i="1"/>
  <c r="AG39" i="1"/>
  <c r="U41" i="1"/>
  <c r="AB40" i="1"/>
  <c r="J33" i="1"/>
  <c r="J34" i="1" s="1"/>
  <c r="L38" i="1"/>
  <c r="L46" i="1"/>
  <c r="K41" i="1"/>
  <c r="K42" i="1" s="1"/>
  <c r="J32" i="1"/>
  <c r="J40" i="1"/>
  <c r="L45" i="1"/>
  <c r="L50" i="1" s="1"/>
  <c r="K45" i="1"/>
  <c r="K50" i="1" s="1"/>
  <c r="I45" i="1"/>
  <c r="H45" i="1"/>
  <c r="H50" i="1" s="1"/>
  <c r="J45" i="1"/>
  <c r="J50" i="1" s="1"/>
  <c r="I6" i="1"/>
  <c r="I10" i="1" s="1"/>
  <c r="F49" i="1" l="1"/>
  <c r="I46" i="1"/>
  <c r="I50" i="1" s="1"/>
  <c r="I14" i="1"/>
  <c r="I18" i="1" s="1"/>
  <c r="I38" i="1"/>
  <c r="I42" i="1" s="1"/>
  <c r="I30" i="1"/>
  <c r="I34" i="1" s="1"/>
  <c r="I22" i="1"/>
  <c r="I26" i="1" s="1"/>
  <c r="H2" i="1"/>
  <c r="H11" i="1" s="1"/>
  <c r="H19" i="1" s="1"/>
  <c r="H27" i="1" s="1"/>
  <c r="H35" i="1" s="1"/>
  <c r="C2" i="1"/>
  <c r="C11" i="1" s="1"/>
  <c r="M3" i="1" l="1"/>
  <c r="M2" i="1" s="1"/>
  <c r="M11" i="1" s="1"/>
  <c r="M19" i="1" s="1"/>
  <c r="M27" i="1" s="1"/>
  <c r="M35" i="1" s="1"/>
  <c r="I3" i="1"/>
  <c r="D3" i="1"/>
  <c r="E3" i="1" l="1"/>
  <c r="D2" i="1"/>
  <c r="D11" i="1" s="1"/>
  <c r="J3" i="1"/>
  <c r="K3" i="1" s="1"/>
  <c r="K2" i="1" s="1"/>
  <c r="K11" i="1" s="1"/>
  <c r="K19" i="1" s="1"/>
  <c r="K27" i="1" s="1"/>
  <c r="K35" i="1" s="1"/>
  <c r="I2" i="1"/>
  <c r="I11" i="1" s="1"/>
  <c r="I19" i="1" s="1"/>
  <c r="N3" i="1"/>
  <c r="N2" i="1" s="1"/>
  <c r="N11" i="1" s="1"/>
  <c r="N19" i="1" s="1"/>
  <c r="N27" i="1" s="1"/>
  <c r="N35" i="1" s="1"/>
  <c r="R3" i="1"/>
  <c r="R2" i="1" s="1"/>
  <c r="R11" i="1" s="1"/>
  <c r="R19" i="1" s="1"/>
  <c r="R27" i="1" s="1"/>
  <c r="R35" i="1" s="1"/>
  <c r="I27" i="1" l="1"/>
  <c r="O3" i="1"/>
  <c r="J2" i="1"/>
  <c r="J11" i="1" s="1"/>
  <c r="J19" i="1" s="1"/>
  <c r="J27" i="1" s="1"/>
  <c r="J35" i="1" s="1"/>
  <c r="F3" i="1"/>
  <c r="E2" i="1"/>
  <c r="S3" i="1"/>
  <c r="S2" i="1" s="1"/>
  <c r="S11" i="1" s="1"/>
  <c r="S19" i="1" s="1"/>
  <c r="S27" i="1" s="1"/>
  <c r="S35" i="1" s="1"/>
  <c r="P3" i="1"/>
  <c r="P2" i="1" s="1"/>
  <c r="P11" i="1" s="1"/>
  <c r="P19" i="1" s="1"/>
  <c r="P27" i="1" s="1"/>
  <c r="P35" i="1" s="1"/>
  <c r="L3" i="1"/>
  <c r="W3" i="1"/>
  <c r="W2" i="1" s="1"/>
  <c r="W11" i="1" s="1"/>
  <c r="W19" i="1" s="1"/>
  <c r="W27" i="1" s="1"/>
  <c r="W35" i="1" s="1"/>
  <c r="I35" i="1" l="1"/>
  <c r="E11" i="1"/>
  <c r="G3" i="1"/>
  <c r="G2" i="1" s="1"/>
  <c r="G11" i="1" s="1"/>
  <c r="F2" i="1"/>
  <c r="F11" i="1" s="1"/>
  <c r="Q3" i="1"/>
  <c r="L2" i="1"/>
  <c r="L11" i="1" s="1"/>
  <c r="L19" i="1" s="1"/>
  <c r="L27" i="1" s="1"/>
  <c r="L35" i="1" s="1"/>
  <c r="O2" i="1"/>
  <c r="O11" i="1" s="1"/>
  <c r="O19" i="1" s="1"/>
  <c r="O27" i="1" s="1"/>
  <c r="O35" i="1" s="1"/>
  <c r="T3" i="1"/>
  <c r="X3" i="1"/>
  <c r="X2" i="1" s="1"/>
  <c r="X11" i="1" s="1"/>
  <c r="X19" i="1" s="1"/>
  <c r="X27" i="1" s="1"/>
  <c r="X35" i="1" s="1"/>
  <c r="AB3" i="1"/>
  <c r="AB2" i="1" s="1"/>
  <c r="AB11" i="1" s="1"/>
  <c r="AB19" i="1" s="1"/>
  <c r="AB27" i="1" s="1"/>
  <c r="AB35" i="1" s="1"/>
  <c r="U3" i="1"/>
  <c r="U2" i="1" s="1"/>
  <c r="U11" i="1" s="1"/>
  <c r="U19" i="1" s="1"/>
  <c r="U27" i="1" s="1"/>
  <c r="U35" i="1" s="1"/>
  <c r="V3" i="1" l="1"/>
  <c r="Q2" i="1"/>
  <c r="Q11" i="1" s="1"/>
  <c r="Q19" i="1" s="1"/>
  <c r="Q27" i="1" s="1"/>
  <c r="Q35" i="1" s="1"/>
  <c r="T2" i="1"/>
  <c r="T11" i="1" s="1"/>
  <c r="T19" i="1" s="1"/>
  <c r="T27" i="1" s="1"/>
  <c r="T35" i="1" s="1"/>
  <c r="Y3" i="1"/>
  <c r="AC3" i="1"/>
  <c r="AC2" i="1" s="1"/>
  <c r="AC11" i="1" s="1"/>
  <c r="AC19" i="1" s="1"/>
  <c r="AC27" i="1" s="1"/>
  <c r="AC35" i="1" s="1"/>
  <c r="AG3" i="1"/>
  <c r="AG2" i="1" s="1"/>
  <c r="AG11" i="1" s="1"/>
  <c r="AG19" i="1" s="1"/>
  <c r="AG27" i="1" s="1"/>
  <c r="AG35" i="1" s="1"/>
  <c r="Z3" i="1"/>
  <c r="Z2" i="1" s="1"/>
  <c r="Z11" i="1" s="1"/>
  <c r="Z19" i="1" s="1"/>
  <c r="Z27" i="1" s="1"/>
  <c r="Z35" i="1" s="1"/>
  <c r="Y2" i="1" l="1"/>
  <c r="Y11" i="1" s="1"/>
  <c r="Y19" i="1" s="1"/>
  <c r="Y27" i="1" s="1"/>
  <c r="Y35" i="1" s="1"/>
  <c r="AD3" i="1"/>
  <c r="AA3" i="1"/>
  <c r="V2" i="1"/>
  <c r="V11" i="1" s="1"/>
  <c r="V19" i="1" s="1"/>
  <c r="V27" i="1" s="1"/>
  <c r="V35" i="1" s="1"/>
  <c r="AH3" i="1"/>
  <c r="AH2" i="1" s="1"/>
  <c r="AH11" i="1" s="1"/>
  <c r="AH19" i="1" s="1"/>
  <c r="AH27" i="1" s="1"/>
  <c r="AH35" i="1" s="1"/>
  <c r="AE3" i="1"/>
  <c r="AE2" i="1" s="1"/>
  <c r="AE11" i="1" s="1"/>
  <c r="AE19" i="1" s="1"/>
  <c r="AE27" i="1" s="1"/>
  <c r="AE35" i="1" s="1"/>
  <c r="AF3" i="1" l="1"/>
  <c r="AA2" i="1"/>
  <c r="AA11" i="1" s="1"/>
  <c r="AA19" i="1" s="1"/>
  <c r="AA27" i="1" s="1"/>
  <c r="AA35" i="1" s="1"/>
  <c r="AD2" i="1"/>
  <c r="AD11" i="1" s="1"/>
  <c r="AD19" i="1" s="1"/>
  <c r="AD27" i="1" s="1"/>
  <c r="AD35" i="1" s="1"/>
  <c r="AI3" i="1"/>
  <c r="AI2" i="1" s="1"/>
  <c r="AI11" i="1" s="1"/>
  <c r="AI19" i="1" s="1"/>
  <c r="AI27" i="1" s="1"/>
  <c r="AI35" i="1" s="1"/>
  <c r="AJ3" i="1"/>
  <c r="AJ2" i="1" s="1"/>
  <c r="AJ11" i="1" s="1"/>
  <c r="AJ19" i="1" s="1"/>
  <c r="AJ27" i="1" s="1"/>
  <c r="AJ35" i="1" s="1"/>
  <c r="AK3" i="1" l="1"/>
  <c r="AK2" i="1" s="1"/>
  <c r="AK11" i="1" s="1"/>
  <c r="AF2" i="1"/>
  <c r="AF11" i="1" s="1"/>
  <c r="AF19" i="1" s="1"/>
  <c r="AF27" i="1" s="1"/>
  <c r="AF35" i="1" s="1"/>
  <c r="AK19" i="1" l="1"/>
  <c r="AK27" i="1" l="1"/>
  <c r="AK35" i="1" l="1"/>
  <c r="AI45" i="1" l="1"/>
  <c r="AH45" i="1"/>
  <c r="P45" i="1"/>
  <c r="O45" i="1"/>
  <c r="Z45" i="1"/>
  <c r="T45" i="1"/>
  <c r="N45" i="1"/>
  <c r="AC45" i="1"/>
  <c r="U45" i="1"/>
  <c r="AE45" i="1"/>
  <c r="Y45" i="1"/>
  <c r="S45" i="1"/>
  <c r="AJ45" i="1"/>
  <c r="AD45" i="1"/>
  <c r="X45" i="1"/>
  <c r="E19" i="1"/>
  <c r="D19" i="1"/>
  <c r="F19" i="1"/>
  <c r="AG45" i="1" l="1"/>
  <c r="W45" i="1"/>
  <c r="M45" i="1"/>
  <c r="AB45" i="1"/>
  <c r="E27" i="1"/>
  <c r="D27" i="1"/>
  <c r="F27" i="1"/>
  <c r="F35" i="1" l="1"/>
  <c r="D45" i="1"/>
  <c r="D35" i="1"/>
  <c r="E45" i="1"/>
  <c r="E35" i="1"/>
  <c r="C19" i="1"/>
  <c r="AA45" i="1" l="1"/>
  <c r="AF45" i="1"/>
  <c r="V45" i="1"/>
  <c r="Q45" i="1"/>
  <c r="AK45" i="1"/>
  <c r="G19" i="1"/>
  <c r="C27" i="1"/>
  <c r="C45" i="1" l="1"/>
  <c r="C35" i="1"/>
  <c r="G27" i="1"/>
  <c r="G45" i="1" l="1"/>
  <c r="G35" i="1"/>
  <c r="N39" i="1" l="1"/>
  <c r="N31" i="1"/>
  <c r="L40" i="1" l="1"/>
  <c r="L32" i="1"/>
  <c r="Q39" i="1"/>
  <c r="Q31" i="1"/>
  <c r="L33" i="1"/>
  <c r="L34" i="1" s="1"/>
  <c r="L41" i="1"/>
  <c r="L42" i="1" s="1"/>
  <c r="N40" i="1"/>
  <c r="N32" i="1"/>
  <c r="Q32" i="1"/>
  <c r="Q40" i="1"/>
  <c r="I31" i="1" l="1"/>
  <c r="I39" i="1"/>
  <c r="K31" i="1"/>
  <c r="K39" i="1"/>
  <c r="H39" i="1"/>
  <c r="H31" i="1"/>
  <c r="L39" i="1"/>
  <c r="L31" i="1"/>
  <c r="J31" i="1"/>
  <c r="J39" i="1"/>
  <c r="V32" i="1" l="1"/>
  <c r="V40" i="1"/>
  <c r="S32" i="1" l="1"/>
  <c r="S40" i="1"/>
  <c r="AA32" i="1"/>
  <c r="AA40" i="1"/>
  <c r="AK32" i="1" l="1"/>
  <c r="AK40" i="1"/>
  <c r="X32" i="1"/>
  <c r="X40" i="1"/>
  <c r="AF32" i="1"/>
  <c r="AF40" i="1"/>
  <c r="AH32" i="1" l="1"/>
  <c r="AH40" i="1"/>
  <c r="AC40" i="1"/>
  <c r="AC32" i="1"/>
  <c r="V31" i="1" l="1"/>
  <c r="V39" i="1"/>
  <c r="S31" i="1" l="1"/>
  <c r="S39" i="1"/>
  <c r="AA31" i="1"/>
  <c r="AA39" i="1"/>
  <c r="AK31" i="1" l="1"/>
  <c r="AK39" i="1"/>
  <c r="X31" i="1"/>
  <c r="X39" i="1"/>
  <c r="AF31" i="1"/>
  <c r="AF39" i="1"/>
  <c r="AC31" i="1" l="1"/>
  <c r="AC39" i="1"/>
  <c r="AH31" i="1"/>
  <c r="AH39" i="1"/>
  <c r="Q41" i="1" l="1"/>
  <c r="Q33" i="1"/>
  <c r="V33" i="1" l="1"/>
  <c r="V41" i="1"/>
  <c r="G17" i="1"/>
  <c r="G25" i="1" l="1"/>
  <c r="G33" i="1" l="1"/>
  <c r="AA33" i="1" l="1"/>
  <c r="AA41" i="1"/>
  <c r="G41" i="1"/>
  <c r="G49" i="1" l="1"/>
  <c r="AF33" i="1" l="1"/>
  <c r="AF41" i="1"/>
  <c r="AK33" i="1" l="1"/>
  <c r="AK41" i="1"/>
  <c r="O50" i="1" l="1"/>
  <c r="AC50" i="1"/>
  <c r="T50" i="1"/>
  <c r="S50" i="1"/>
  <c r="AI50" i="1"/>
  <c r="AJ50" i="1"/>
  <c r="Y50" i="1"/>
  <c r="AE50" i="1"/>
  <c r="AD50" i="1"/>
  <c r="AH50" i="1"/>
  <c r="P50" i="1"/>
  <c r="Z50" i="1"/>
  <c r="N50" i="1"/>
  <c r="U50" i="1"/>
  <c r="X50" i="1"/>
  <c r="E14" i="1" l="1"/>
  <c r="E10" i="1"/>
  <c r="F10" i="1"/>
  <c r="F14" i="1"/>
  <c r="R50" i="1"/>
  <c r="AB50" i="1"/>
  <c r="M50" i="1"/>
  <c r="AG50" i="1"/>
  <c r="W50" i="1"/>
  <c r="N10" i="1" l="1"/>
  <c r="N30" i="1"/>
  <c r="N34" i="1" s="1"/>
  <c r="N38" i="1"/>
  <c r="N42" i="1" s="1"/>
  <c r="R10" i="1"/>
  <c r="R38" i="1"/>
  <c r="R42" i="1" s="1"/>
  <c r="R30" i="1"/>
  <c r="R34" i="1" s="1"/>
  <c r="AG10" i="1"/>
  <c r="AG30" i="1"/>
  <c r="AG34" i="1" s="1"/>
  <c r="AG38" i="1"/>
  <c r="AG42" i="1" s="1"/>
  <c r="Y10" i="1"/>
  <c r="Y30" i="1"/>
  <c r="Y34" i="1" s="1"/>
  <c r="Y38" i="1"/>
  <c r="Y42" i="1" s="1"/>
  <c r="P10" i="1"/>
  <c r="P30" i="1"/>
  <c r="P34" i="1" s="1"/>
  <c r="P38" i="1"/>
  <c r="P42" i="1" s="1"/>
  <c r="AF30" i="1"/>
  <c r="AF34" i="1" s="1"/>
  <c r="AF38" i="1"/>
  <c r="AF42" i="1" s="1"/>
  <c r="AF10" i="1"/>
  <c r="AJ10" i="1"/>
  <c r="AJ30" i="1"/>
  <c r="AJ34" i="1" s="1"/>
  <c r="AJ38" i="1"/>
  <c r="AJ42" i="1" s="1"/>
  <c r="AD10" i="1"/>
  <c r="AD38" i="1"/>
  <c r="AD42" i="1" s="1"/>
  <c r="AD30" i="1"/>
  <c r="AD34" i="1" s="1"/>
  <c r="M10" i="1"/>
  <c r="M38" i="1"/>
  <c r="M42" i="1" s="1"/>
  <c r="M30" i="1"/>
  <c r="M34" i="1" s="1"/>
  <c r="AB10" i="1"/>
  <c r="AB30" i="1"/>
  <c r="AB34" i="1" s="1"/>
  <c r="AB38" i="1"/>
  <c r="AB42" i="1" s="1"/>
  <c r="S10" i="1"/>
  <c r="S38" i="1"/>
  <c r="S42" i="1" s="1"/>
  <c r="S30" i="1"/>
  <c r="S34" i="1" s="1"/>
  <c r="D14" i="1"/>
  <c r="D10" i="1"/>
  <c r="V30" i="1"/>
  <c r="V34" i="1" s="1"/>
  <c r="V38" i="1"/>
  <c r="V42" i="1" s="1"/>
  <c r="V10" i="1"/>
  <c r="W10" i="1"/>
  <c r="W30" i="1"/>
  <c r="W34" i="1" s="1"/>
  <c r="W38" i="1"/>
  <c r="W42" i="1" s="1"/>
  <c r="AI10" i="1"/>
  <c r="AI38" i="1"/>
  <c r="AI42" i="1" s="1"/>
  <c r="AI30" i="1"/>
  <c r="AI34" i="1" s="1"/>
  <c r="F22" i="1"/>
  <c r="F18" i="1"/>
  <c r="AC10" i="1"/>
  <c r="AC30" i="1"/>
  <c r="AC34" i="1" s="1"/>
  <c r="AC38" i="1"/>
  <c r="AC42" i="1" s="1"/>
  <c r="AA38" i="1"/>
  <c r="AA42" i="1" s="1"/>
  <c r="AA30" i="1"/>
  <c r="AA34" i="1" s="1"/>
  <c r="AA10" i="1"/>
  <c r="AE10" i="1"/>
  <c r="AE38" i="1"/>
  <c r="AE42" i="1" s="1"/>
  <c r="AE30" i="1"/>
  <c r="AE34" i="1" s="1"/>
  <c r="O10" i="1"/>
  <c r="O30" i="1"/>
  <c r="O34" i="1" s="1"/>
  <c r="O38" i="1"/>
  <c r="O42" i="1" s="1"/>
  <c r="U10" i="1"/>
  <c r="U30" i="1"/>
  <c r="U34" i="1" s="1"/>
  <c r="U38" i="1"/>
  <c r="U42" i="1" s="1"/>
  <c r="Z10" i="1"/>
  <c r="Z30" i="1"/>
  <c r="Z34" i="1" s="1"/>
  <c r="Z38" i="1"/>
  <c r="Z42" i="1" s="1"/>
  <c r="X10" i="1"/>
  <c r="X30" i="1"/>
  <c r="X34" i="1" s="1"/>
  <c r="X38" i="1"/>
  <c r="X42" i="1" s="1"/>
  <c r="AK30" i="1"/>
  <c r="AK34" i="1" s="1"/>
  <c r="AK38" i="1"/>
  <c r="AK42" i="1" s="1"/>
  <c r="AK10" i="1"/>
  <c r="Q30" i="1"/>
  <c r="Q34" i="1" s="1"/>
  <c r="Q38" i="1"/>
  <c r="Q42" i="1" s="1"/>
  <c r="Q10" i="1"/>
  <c r="AH10" i="1"/>
  <c r="AH30" i="1"/>
  <c r="AH34" i="1" s="1"/>
  <c r="AH38" i="1"/>
  <c r="AH42" i="1" s="1"/>
  <c r="T10" i="1"/>
  <c r="T38" i="1"/>
  <c r="T42" i="1" s="1"/>
  <c r="T30" i="1"/>
  <c r="T34" i="1" s="1"/>
  <c r="E22" i="1"/>
  <c r="E18" i="1"/>
  <c r="AD18" i="1"/>
  <c r="R18" i="1"/>
  <c r="S18" i="1"/>
  <c r="O18" i="1"/>
  <c r="M26" i="1"/>
  <c r="M18" i="1"/>
  <c r="AC18" i="1"/>
  <c r="U18" i="1"/>
  <c r="W18" i="1"/>
  <c r="AE18" i="1"/>
  <c r="Z18" i="1"/>
  <c r="X18" i="1"/>
  <c r="T18" i="1"/>
  <c r="N18" i="1"/>
  <c r="Y26" i="1"/>
  <c r="Y18" i="1"/>
  <c r="P26" i="1"/>
  <c r="P18" i="1"/>
  <c r="AB18" i="1"/>
  <c r="Q50" i="1"/>
  <c r="AF50" i="1"/>
  <c r="AA50" i="1"/>
  <c r="V50" i="1"/>
  <c r="AK50" i="1"/>
  <c r="AG26" i="1"/>
  <c r="AG18" i="1"/>
  <c r="O26" i="1"/>
  <c r="U26" i="1"/>
  <c r="AH26" i="1"/>
  <c r="AH18" i="1"/>
  <c r="AB26" i="1"/>
  <c r="AI26" i="1"/>
  <c r="AI18" i="1"/>
  <c r="AE26" i="1"/>
  <c r="W26" i="1"/>
  <c r="AD26" i="1"/>
  <c r="X26" i="1"/>
  <c r="Z26" i="1"/>
  <c r="T26" i="1"/>
  <c r="AJ26" i="1"/>
  <c r="AJ18" i="1"/>
  <c r="S26" i="1"/>
  <c r="N26" i="1"/>
  <c r="AC26" i="1"/>
  <c r="R26" i="1"/>
  <c r="E30" i="1" l="1"/>
  <c r="E26" i="1"/>
  <c r="F30" i="1"/>
  <c r="F26" i="1"/>
  <c r="D22" i="1"/>
  <c r="D18" i="1"/>
  <c r="Q18" i="1"/>
  <c r="AA18" i="1"/>
  <c r="AF18" i="1"/>
  <c r="V18" i="1"/>
  <c r="Q26" i="1"/>
  <c r="AA26" i="1"/>
  <c r="AF26" i="1"/>
  <c r="V26" i="1"/>
  <c r="AK18" i="1"/>
  <c r="AK26" i="1"/>
  <c r="D30" i="1" l="1"/>
  <c r="D26" i="1"/>
  <c r="F38" i="1"/>
  <c r="F34" i="1"/>
  <c r="E38" i="1"/>
  <c r="E34" i="1"/>
  <c r="E46" i="1" l="1"/>
  <c r="E50" i="1" s="1"/>
  <c r="E42" i="1"/>
  <c r="F46" i="1"/>
  <c r="F50" i="1" s="1"/>
  <c r="F42" i="1"/>
  <c r="D38" i="1"/>
  <c r="D34" i="1"/>
  <c r="D46" i="1" l="1"/>
  <c r="D50" i="1" s="1"/>
  <c r="D42" i="1"/>
  <c r="C10" i="1" l="1"/>
  <c r="C14" i="1"/>
  <c r="G14" i="1"/>
  <c r="G10" i="1"/>
  <c r="G22" i="1" l="1"/>
  <c r="G18" i="1"/>
  <c r="C22" i="1"/>
  <c r="C18" i="1"/>
  <c r="C30" i="1" l="1"/>
  <c r="C26" i="1"/>
  <c r="G30" i="1"/>
  <c r="G26" i="1"/>
  <c r="G38" i="1" l="1"/>
  <c r="G34" i="1"/>
  <c r="C38" i="1"/>
  <c r="C34" i="1"/>
  <c r="C46" i="1" l="1"/>
  <c r="C50" i="1" s="1"/>
  <c r="C42" i="1"/>
  <c r="G46" i="1"/>
  <c r="G50" i="1" s="1"/>
  <c r="G42" i="1"/>
</calcChain>
</file>

<file path=xl/sharedStrings.xml><?xml version="1.0" encoding="utf-8"?>
<sst xmlns="http://schemas.openxmlformats.org/spreadsheetml/2006/main" count="254" uniqueCount="20">
  <si>
    <t>Transportation Summary</t>
  </si>
  <si>
    <t>Emissions (MMTCO2Eq)</t>
  </si>
  <si>
    <t>Baseline Scenario</t>
  </si>
  <si>
    <t>Hawai'i</t>
  </si>
  <si>
    <t>Honolulu</t>
  </si>
  <si>
    <t>Kaua'i</t>
  </si>
  <si>
    <t>Maui</t>
  </si>
  <si>
    <t>Total</t>
  </si>
  <si>
    <t>Ground</t>
  </si>
  <si>
    <t>Domestic Aviation</t>
  </si>
  <si>
    <t>Military Aviation</t>
  </si>
  <si>
    <t>Military Non-Aviation</t>
  </si>
  <si>
    <t>High Oil Price (1A)</t>
  </si>
  <si>
    <t>Low Oil Price (1B)</t>
  </si>
  <si>
    <t>High EV Penetration (3A)</t>
  </si>
  <si>
    <t>Low EV Penetration (3B)</t>
  </si>
  <si>
    <t>Optimistic Transportation (4)</t>
  </si>
  <si>
    <t xml:space="preserve">   Marine Transportation</t>
  </si>
  <si>
    <t>Marine Transportation</t>
  </si>
  <si>
    <t>Total excl. military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</si>
</sst>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E+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9"/>
      <name val="Calibri"/>
      <family val="2"/>
    </font>
    <font>
      <b/>
      <sz val="11"/>
      <color theme="0"/>
      <name val="Calibri"/>
      <family val="2"/>
    </font>
    <font>
      <i/>
      <sz val="11"/>
      <name val="Calibri"/>
      <family val="2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74999237037263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4" fillId="2" borderId="0" xfId="0" applyFont="1" applyFill="1"/>
    <xf numFmtId="0" fontId="4" fillId="3" borderId="0" xfId="0" applyFont="1" applyFill="1"/>
    <xf numFmtId="0" fontId="1" fillId="0" borderId="0" xfId="0" applyFont="1"/>
    <xf numFmtId="0" fontId="2" fillId="5" borderId="2" xfId="0" applyFont="1" applyFill="1" applyBorder="1"/>
    <xf numFmtId="0" fontId="2" fillId="5" borderId="3" xfId="0" applyFont="1" applyFill="1" applyBorder="1"/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6" fillId="0" borderId="0" xfId="0" applyFont="1" applyAlignment="1">
      <alignment horizontal="left" vertical="center" indent="2"/>
    </xf>
    <xf numFmtId="164" fontId="0" fillId="0" borderId="5" xfId="0" applyNumberFormat="1" applyBorder="1" applyAlignment="1">
      <alignment horizontal="center"/>
    </xf>
    <xf numFmtId="0" fontId="5" fillId="4" borderId="6" xfId="0" applyFont="1" applyFill="1" applyBorder="1"/>
    <xf numFmtId="0" fontId="6" fillId="0" borderId="7" xfId="0" applyFont="1" applyBorder="1" applyAlignment="1">
      <alignment horizontal="left" vertical="center" wrapText="1" indent="2"/>
    </xf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/>
    <xf numFmtId="0" fontId="3" fillId="0" borderId="22" xfId="0" applyFont="1" applyBorder="1" applyAlignment="1">
      <alignment horizontal="center"/>
    </xf>
    <xf numFmtId="164" fontId="7" fillId="0" borderId="9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0" fontId="5" fillId="0" borderId="0" xfId="0" applyFont="1"/>
    <xf numFmtId="0" fontId="9" fillId="0" borderId="0" xfId="0" applyFont="1"/>
    <xf numFmtId="0" fontId="8" fillId="0" borderId="0" xfId="0" applyFont="1"/>
    <xf numFmtId="164" fontId="0" fillId="0" borderId="0" xfId="0" applyNumberFormat="1"/>
    <xf numFmtId="0" fontId="2" fillId="5" borderId="14" xfId="0" applyFont="1" applyFill="1" applyBorder="1"/>
    <xf numFmtId="164" fontId="7" fillId="0" borderId="15" xfId="0" applyNumberFormat="1" applyFont="1" applyBorder="1" applyAlignment="1">
      <alignment horizontal="center"/>
    </xf>
    <xf numFmtId="0" fontId="3" fillId="0" borderId="23" xfId="0" applyFont="1" applyBorder="1"/>
    <xf numFmtId="0" fontId="6" fillId="0" borderId="24" xfId="0" applyFont="1" applyBorder="1" applyAlignment="1">
      <alignment horizontal="left" vertical="center" wrapText="1" indent="2"/>
    </xf>
    <xf numFmtId="164" fontId="0" fillId="0" borderId="7" xfId="0" applyNumberFormat="1" applyBorder="1" applyAlignment="1">
      <alignment horizontal="center"/>
    </xf>
    <xf numFmtId="0" fontId="10" fillId="0" borderId="15" xfId="0" applyFont="1" applyBorder="1" applyAlignment="1">
      <alignment horizontal="left" indent="2"/>
    </xf>
    <xf numFmtId="0" fontId="10" fillId="0" borderId="15" xfId="0" applyFont="1" applyBorder="1" applyAlignment="1">
      <alignment horizontal="left" vertical="center" wrapText="1" indent="2"/>
    </xf>
    <xf numFmtId="0" fontId="10" fillId="0" borderId="26" xfId="0" applyFont="1" applyBorder="1" applyAlignment="1">
      <alignment horizontal="left" indent="2"/>
    </xf>
    <xf numFmtId="0" fontId="10" fillId="0" borderId="15" xfId="0" applyFont="1" applyBorder="1" applyAlignment="1">
      <alignment horizontal="left" vertical="center" wrapText="1" indent="1"/>
    </xf>
    <xf numFmtId="2" fontId="0" fillId="0" borderId="9" xfId="0" applyNumberFormat="1" applyBorder="1"/>
    <xf numFmtId="2" fontId="0" fillId="0" borderId="1" xfId="0" applyNumberFormat="1" applyBorder="1"/>
    <xf numFmtId="2" fontId="0" fillId="0" borderId="15" xfId="0" applyNumberFormat="1" applyBorder="1"/>
    <xf numFmtId="2" fontId="0" fillId="0" borderId="10" xfId="0" applyNumberFormat="1" applyBorder="1"/>
    <xf numFmtId="39" fontId="0" fillId="0" borderId="9" xfId="0" applyNumberFormat="1" applyBorder="1"/>
    <xf numFmtId="39" fontId="0" fillId="0" borderId="1" xfId="0" applyNumberFormat="1" applyBorder="1"/>
    <xf numFmtId="39" fontId="0" fillId="0" borderId="15" xfId="0" applyNumberFormat="1" applyBorder="1"/>
    <xf numFmtId="39" fontId="0" fillId="0" borderId="10" xfId="0" applyNumberFormat="1" applyBorder="1"/>
    <xf numFmtId="39" fontId="0" fillId="0" borderId="27" xfId="0" applyNumberFormat="1" applyBorder="1"/>
    <xf numFmtId="39" fontId="0" fillId="0" borderId="28" xfId="0" applyNumberFormat="1" applyBorder="1"/>
    <xf numFmtId="39" fontId="0" fillId="0" borderId="26" xfId="0" applyNumberFormat="1" applyBorder="1"/>
    <xf numFmtId="39" fontId="0" fillId="0" borderId="29" xfId="0" applyNumberFormat="1" applyBorder="1"/>
    <xf numFmtId="39" fontId="0" fillId="0" borderId="11" xfId="0" applyNumberFormat="1" applyBorder="1"/>
    <xf numFmtId="39" fontId="0" fillId="0" borderId="12" xfId="0" applyNumberFormat="1" applyBorder="1"/>
    <xf numFmtId="39" fontId="0" fillId="0" borderId="13" xfId="0" applyNumberFormat="1" applyBorder="1"/>
    <xf numFmtId="165" fontId="0" fillId="0" borderId="0" xfId="0" applyNumberFormat="1"/>
    <xf numFmtId="164" fontId="7" fillId="0" borderId="25" xfId="0" applyNumberFormat="1" applyFont="1" applyBorder="1" applyAlignment="1">
      <alignment horizontal="center"/>
    </xf>
    <xf numFmtId="0" fontId="10" fillId="0" borderId="7" xfId="0" applyFont="1" applyBorder="1" applyAlignment="1">
      <alignment horizontal="left" vertical="center" wrapText="1" indent="2"/>
    </xf>
    <xf numFmtId="0" fontId="10" fillId="0" borderId="7" xfId="0" applyFont="1" applyBorder="1" applyAlignment="1">
      <alignment horizontal="left" indent="2"/>
    </xf>
    <xf numFmtId="0" fontId="10" fillId="0" borderId="30" xfId="0" applyFont="1" applyBorder="1" applyAlignment="1">
      <alignment horizontal="left" indent="2"/>
    </xf>
    <xf numFmtId="0" fontId="7" fillId="0" borderId="8" xfId="0" applyFont="1" applyBorder="1" applyAlignment="1">
      <alignment horizontal="left" vertical="center" wrapText="1" indent="1"/>
    </xf>
    <xf numFmtId="0" fontId="7" fillId="0" borderId="31" xfId="0" applyFont="1" applyBorder="1" applyAlignment="1">
      <alignment horizontal="left" vertical="center" wrapText="1" indent="1"/>
    </xf>
    <xf numFmtId="164" fontId="0" fillId="0" borderId="8" xfId="0" applyNumberFormat="1" applyBorder="1" applyAlignment="1">
      <alignment horizontal="center"/>
    </xf>
    <xf numFmtId="0" fontId="7" fillId="0" borderId="30" xfId="0" applyFont="1" applyBorder="1" applyAlignment="1">
      <alignment horizontal="left" vertical="center" wrapText="1" indent="1"/>
    </xf>
    <xf numFmtId="164" fontId="0" fillId="0" borderId="32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0" fontId="7" fillId="0" borderId="11" xfId="0" applyFont="1" applyBorder="1" applyAlignment="1">
      <alignment horizontal="left" vertical="center" wrapText="1" indent="1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2ECE0-6FCC-4967-852E-DD6337584DA4}">
  <sheetPr codeName="Sheet1"/>
  <dimension ref="B1:AO54"/>
  <sheetViews>
    <sheetView tabSelected="1" workbookViewId="0">
      <pane xSplit="2" ySplit="3" topLeftCell="Q52" activePane="bottomRight" state="frozen"/>
      <selection pane="topRight" activeCell="C1" sqref="C1"/>
      <selection pane="bottomLeft" activeCell="A4" sqref="A4"/>
      <selection pane="bottomRight" activeCell="Q2" sqref="Q2:AK2"/>
    </sheetView>
  </sheetViews>
  <sheetFormatPr defaultColWidth="8.85546875" defaultRowHeight="15" x14ac:dyDescent="0.25"/>
  <cols>
    <col min="2" max="2" width="28.42578125" customWidth="1"/>
    <col min="8" max="12" width="0" hidden="1" customWidth="1"/>
  </cols>
  <sheetData>
    <row r="1" spans="2:41" s="3" customFormat="1" x14ac:dyDescent="0.25">
      <c r="B1" s="1" t="s">
        <v>0</v>
      </c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2:41" s="33" customFormat="1" ht="15.75" thickBot="1" x14ac:dyDescent="0.3">
      <c r="B2" s="31"/>
      <c r="C2" s="32" t="str">
        <f>C3&amp;C4</f>
        <v>2022Hawai'i</v>
      </c>
      <c r="D2" s="32" t="str">
        <f t="shared" ref="D2:AK2" si="0">D3&amp;D4</f>
        <v>2022Honolulu</v>
      </c>
      <c r="E2" s="32" t="str">
        <f t="shared" si="0"/>
        <v>2022Kaua'i</v>
      </c>
      <c r="F2" s="32" t="str">
        <f t="shared" si="0"/>
        <v>2022Maui</v>
      </c>
      <c r="G2" s="32" t="str">
        <f t="shared" si="0"/>
        <v>2022Total</v>
      </c>
      <c r="H2" s="32" t="str">
        <f t="shared" si="0"/>
        <v>2020Hawai'i</v>
      </c>
      <c r="I2" s="32" t="str">
        <f t="shared" si="0"/>
        <v>2020Honolulu</v>
      </c>
      <c r="J2" s="32" t="str">
        <f t="shared" si="0"/>
        <v>2020Kaua'i</v>
      </c>
      <c r="K2" s="32" t="str">
        <f t="shared" si="0"/>
        <v>2020Maui</v>
      </c>
      <c r="L2" s="32" t="str">
        <f t="shared" si="0"/>
        <v>2020Total</v>
      </c>
      <c r="M2" s="32" t="str">
        <f t="shared" si="0"/>
        <v>2025Hawai'i</v>
      </c>
      <c r="N2" s="32" t="str">
        <f t="shared" si="0"/>
        <v>2025Honolulu</v>
      </c>
      <c r="O2" s="32" t="str">
        <f t="shared" si="0"/>
        <v>2025Kaua'i</v>
      </c>
      <c r="P2" s="32" t="str">
        <f t="shared" si="0"/>
        <v>2025Maui</v>
      </c>
      <c r="Q2" s="75" t="str">
        <f t="shared" si="0"/>
        <v>2025Total</v>
      </c>
      <c r="R2" s="75" t="str">
        <f t="shared" si="0"/>
        <v>2030Hawai'i</v>
      </c>
      <c r="S2" s="75" t="str">
        <f t="shared" si="0"/>
        <v>2030Honolulu</v>
      </c>
      <c r="T2" s="75" t="str">
        <f t="shared" si="0"/>
        <v>2030Kaua'i</v>
      </c>
      <c r="U2" s="75" t="str">
        <f t="shared" si="0"/>
        <v>2030Maui</v>
      </c>
      <c r="V2" s="75" t="str">
        <f t="shared" si="0"/>
        <v>2030Total</v>
      </c>
      <c r="W2" s="75" t="str">
        <f t="shared" si="0"/>
        <v>2035Hawai'i</v>
      </c>
      <c r="X2" s="75" t="str">
        <f t="shared" si="0"/>
        <v>2035Honolulu</v>
      </c>
      <c r="Y2" s="75" t="str">
        <f t="shared" si="0"/>
        <v>2035Kaua'i</v>
      </c>
      <c r="Z2" s="75" t="str">
        <f t="shared" si="0"/>
        <v>2035Maui</v>
      </c>
      <c r="AA2" s="75" t="str">
        <f t="shared" si="0"/>
        <v>2035Total</v>
      </c>
      <c r="AB2" s="75" t="str">
        <f t="shared" si="0"/>
        <v>2040Hawai'i</v>
      </c>
      <c r="AC2" s="75" t="str">
        <f t="shared" si="0"/>
        <v>2040Honolulu</v>
      </c>
      <c r="AD2" s="75" t="str">
        <f t="shared" si="0"/>
        <v>2040Kaua'i</v>
      </c>
      <c r="AE2" s="75" t="str">
        <f t="shared" si="0"/>
        <v>2040Maui</v>
      </c>
      <c r="AF2" s="75" t="str">
        <f t="shared" si="0"/>
        <v>2040Total</v>
      </c>
      <c r="AG2" s="75" t="str">
        <f t="shared" si="0"/>
        <v>2045Hawai'i</v>
      </c>
      <c r="AH2" s="75" t="str">
        <f t="shared" si="0"/>
        <v>2045Honolulu</v>
      </c>
      <c r="AI2" s="75" t="str">
        <f t="shared" si="0"/>
        <v>2045Kaua'i</v>
      </c>
      <c r="AJ2" s="75" t="str">
        <f t="shared" si="0"/>
        <v>2045Maui</v>
      </c>
      <c r="AK2" s="75" t="str">
        <f t="shared" si="0"/>
        <v>2045Total</v>
      </c>
    </row>
    <row r="3" spans="2:41" s="3" customFormat="1" ht="15.75" thickBot="1" x14ac:dyDescent="0.3">
      <c r="B3" s="12" t="s">
        <v>1</v>
      </c>
      <c r="C3" s="4">
        <v>2022</v>
      </c>
      <c r="D3" s="5">
        <f>C3</f>
        <v>2022</v>
      </c>
      <c r="E3" s="5">
        <f t="shared" ref="E3:G3" si="1">D3</f>
        <v>2022</v>
      </c>
      <c r="F3" s="5">
        <f t="shared" si="1"/>
        <v>2022</v>
      </c>
      <c r="G3" s="35">
        <f t="shared" si="1"/>
        <v>2022</v>
      </c>
      <c r="H3" s="6">
        <v>2020</v>
      </c>
      <c r="I3" s="7">
        <f>H3</f>
        <v>2020</v>
      </c>
      <c r="J3" s="7">
        <f>I3</f>
        <v>2020</v>
      </c>
      <c r="K3" s="7">
        <f>J3</f>
        <v>2020</v>
      </c>
      <c r="L3" s="8">
        <f>K3</f>
        <v>2020</v>
      </c>
      <c r="M3" s="6">
        <f>H3+5</f>
        <v>2025</v>
      </c>
      <c r="N3" s="7">
        <f t="shared" ref="N3:AK3" si="2">I3+5</f>
        <v>2025</v>
      </c>
      <c r="O3" s="7">
        <f t="shared" si="2"/>
        <v>2025</v>
      </c>
      <c r="P3" s="7">
        <f t="shared" si="2"/>
        <v>2025</v>
      </c>
      <c r="Q3" s="19">
        <f t="shared" si="2"/>
        <v>2025</v>
      </c>
      <c r="R3" s="6">
        <f t="shared" si="2"/>
        <v>2030</v>
      </c>
      <c r="S3" s="7">
        <f t="shared" si="2"/>
        <v>2030</v>
      </c>
      <c r="T3" s="7">
        <f t="shared" si="2"/>
        <v>2030</v>
      </c>
      <c r="U3" s="7">
        <f t="shared" si="2"/>
        <v>2030</v>
      </c>
      <c r="V3" s="8">
        <f t="shared" si="2"/>
        <v>2030</v>
      </c>
      <c r="W3" s="6">
        <f t="shared" si="2"/>
        <v>2035</v>
      </c>
      <c r="X3" s="7">
        <f t="shared" si="2"/>
        <v>2035</v>
      </c>
      <c r="Y3" s="7">
        <f t="shared" si="2"/>
        <v>2035</v>
      </c>
      <c r="Z3" s="7">
        <f t="shared" si="2"/>
        <v>2035</v>
      </c>
      <c r="AA3" s="8">
        <f t="shared" si="2"/>
        <v>2035</v>
      </c>
      <c r="AB3" s="6">
        <f t="shared" si="2"/>
        <v>2040</v>
      </c>
      <c r="AC3" s="7">
        <f t="shared" si="2"/>
        <v>2040</v>
      </c>
      <c r="AD3" s="7">
        <f t="shared" si="2"/>
        <v>2040</v>
      </c>
      <c r="AE3" s="7">
        <f t="shared" si="2"/>
        <v>2040</v>
      </c>
      <c r="AF3" s="8">
        <f t="shared" si="2"/>
        <v>2040</v>
      </c>
      <c r="AG3" s="6">
        <f t="shared" si="2"/>
        <v>2045</v>
      </c>
      <c r="AH3" s="7">
        <f t="shared" si="2"/>
        <v>2045</v>
      </c>
      <c r="AI3" s="7">
        <f t="shared" si="2"/>
        <v>2045</v>
      </c>
      <c r="AJ3" s="7">
        <f t="shared" si="2"/>
        <v>2045</v>
      </c>
      <c r="AK3" s="8">
        <f t="shared" si="2"/>
        <v>2045</v>
      </c>
    </row>
    <row r="4" spans="2:41" x14ac:dyDescent="0.25">
      <c r="B4" s="26" t="s">
        <v>2</v>
      </c>
      <c r="C4" s="25" t="s">
        <v>3</v>
      </c>
      <c r="D4" s="23" t="s">
        <v>4</v>
      </c>
      <c r="E4" s="23" t="s">
        <v>5</v>
      </c>
      <c r="F4" s="23" t="s">
        <v>6</v>
      </c>
      <c r="G4" s="27" t="s">
        <v>7</v>
      </c>
      <c r="H4" s="22" t="s">
        <v>3</v>
      </c>
      <c r="I4" s="23" t="s">
        <v>4</v>
      </c>
      <c r="J4" s="23" t="s">
        <v>5</v>
      </c>
      <c r="K4" s="23" t="s">
        <v>6</v>
      </c>
      <c r="L4" s="27" t="s">
        <v>7</v>
      </c>
      <c r="M4" s="22" t="s">
        <v>3</v>
      </c>
      <c r="N4" s="23" t="s">
        <v>4</v>
      </c>
      <c r="O4" s="23" t="s">
        <v>5</v>
      </c>
      <c r="P4" s="23" t="s">
        <v>6</v>
      </c>
      <c r="Q4" s="24" t="s">
        <v>7</v>
      </c>
      <c r="R4" s="25" t="s">
        <v>3</v>
      </c>
      <c r="S4" s="23" t="s">
        <v>4</v>
      </c>
      <c r="T4" s="23" t="s">
        <v>5</v>
      </c>
      <c r="U4" s="23" t="s">
        <v>6</v>
      </c>
      <c r="V4" s="24" t="s">
        <v>7</v>
      </c>
      <c r="W4" s="22" t="s">
        <v>3</v>
      </c>
      <c r="X4" s="23" t="s">
        <v>4</v>
      </c>
      <c r="Y4" s="23" t="s">
        <v>5</v>
      </c>
      <c r="Z4" s="23" t="s">
        <v>6</v>
      </c>
      <c r="AA4" s="24" t="s">
        <v>7</v>
      </c>
      <c r="AB4" s="22" t="s">
        <v>3</v>
      </c>
      <c r="AC4" s="23" t="s">
        <v>4</v>
      </c>
      <c r="AD4" s="23" t="s">
        <v>5</v>
      </c>
      <c r="AE4" s="23" t="s">
        <v>6</v>
      </c>
      <c r="AF4" s="24" t="s">
        <v>7</v>
      </c>
      <c r="AG4" s="22" t="s">
        <v>3</v>
      </c>
      <c r="AH4" s="23" t="s">
        <v>4</v>
      </c>
      <c r="AI4" s="23" t="s">
        <v>5</v>
      </c>
      <c r="AJ4" s="23" t="s">
        <v>6</v>
      </c>
      <c r="AK4" s="24" t="s">
        <v>7</v>
      </c>
    </row>
    <row r="5" spans="2:41" x14ac:dyDescent="0.25">
      <c r="B5" s="13" t="s">
        <v>8</v>
      </c>
      <c r="C5" s="11">
        <v>0.5768141882131862</v>
      </c>
      <c r="D5" s="11">
        <v>2.1268309924136952</v>
      </c>
      <c r="E5" s="11">
        <v>0.23247178402177593</v>
      </c>
      <c r="F5" s="11">
        <v>0.47960590658286578</v>
      </c>
      <c r="G5" s="11">
        <v>3.4157228712315231</v>
      </c>
      <c r="H5" s="11">
        <v>0.51917361176083976</v>
      </c>
      <c r="I5" s="11">
        <v>1.9490709898639007</v>
      </c>
      <c r="J5" s="11">
        <v>0.20934816084116226</v>
      </c>
      <c r="K5" s="11">
        <v>0.45072312546954513</v>
      </c>
      <c r="L5" s="11">
        <v>3.1283158879354476</v>
      </c>
      <c r="M5" s="11">
        <v>0.57168234779877636</v>
      </c>
      <c r="N5" s="11">
        <v>2.1110607757993605</v>
      </c>
      <c r="O5" s="11">
        <v>0.2316221389461737</v>
      </c>
      <c r="P5" s="11">
        <v>0.47593554861507048</v>
      </c>
      <c r="Q5" s="11">
        <v>3.3903008111593813</v>
      </c>
      <c r="R5" s="11">
        <v>0.55504459062876932</v>
      </c>
      <c r="S5" s="11">
        <v>1.9209195967112604</v>
      </c>
      <c r="T5" s="11">
        <v>0.24125543949355946</v>
      </c>
      <c r="U5" s="11">
        <v>0.4681694000488098</v>
      </c>
      <c r="V5" s="11">
        <v>3.1853890268823992</v>
      </c>
      <c r="W5" s="11">
        <v>0.4849593373399963</v>
      </c>
      <c r="X5" s="11">
        <v>1.5713993611815289</v>
      </c>
      <c r="Y5" s="11">
        <v>0.20875445969952197</v>
      </c>
      <c r="Z5" s="11">
        <v>0.39700088747867535</v>
      </c>
      <c r="AA5" s="11">
        <v>2.6621140456997221</v>
      </c>
      <c r="AB5" s="11">
        <v>0.40126429074985126</v>
      </c>
      <c r="AC5" s="11">
        <v>1.1495031041728654</v>
      </c>
      <c r="AD5" s="11">
        <v>0.1553462945291739</v>
      </c>
      <c r="AE5" s="11">
        <v>0.29343155574749435</v>
      </c>
      <c r="AF5" s="11">
        <v>1.9995452451993849</v>
      </c>
      <c r="AG5" s="11">
        <v>0.31656847599061716</v>
      </c>
      <c r="AH5" s="11">
        <v>0.76855915335651503</v>
      </c>
      <c r="AI5" s="11">
        <v>0.10114523746592423</v>
      </c>
      <c r="AJ5" s="11">
        <v>0.19110106183659376</v>
      </c>
      <c r="AK5" s="73">
        <v>1.3773739286496502</v>
      </c>
      <c r="AL5" s="34"/>
      <c r="AM5" s="34"/>
      <c r="AO5" s="34"/>
    </row>
    <row r="6" spans="2:41" x14ac:dyDescent="0.25">
      <c r="B6" s="61" t="s">
        <v>9</v>
      </c>
      <c r="C6" s="60">
        <v>0.66660546288491018</v>
      </c>
      <c r="D6" s="36">
        <v>2.4065791633663776</v>
      </c>
      <c r="E6" s="36">
        <v>0.53773347149631701</v>
      </c>
      <c r="F6" s="36">
        <v>1.29360388165827</v>
      </c>
      <c r="G6" s="36">
        <v>4.9045219794058745</v>
      </c>
      <c r="H6" s="14">
        <v>0</v>
      </c>
      <c r="I6" s="29">
        <f>L6</f>
        <v>0.33563739077865401</v>
      </c>
      <c r="J6" s="9">
        <v>0</v>
      </c>
      <c r="K6" s="9">
        <v>0</v>
      </c>
      <c r="L6" s="36">
        <v>0.33563739077865401</v>
      </c>
      <c r="M6" s="28">
        <v>0.71150583388056932</v>
      </c>
      <c r="N6" s="29">
        <v>2.7373618749180584</v>
      </c>
      <c r="O6" s="29">
        <v>0.55556098066091752</v>
      </c>
      <c r="P6" s="29">
        <v>1.2222155729803157</v>
      </c>
      <c r="Q6" s="30">
        <v>5.2266442624398612</v>
      </c>
      <c r="R6" s="28">
        <v>0.73761798093590092</v>
      </c>
      <c r="S6" s="29">
        <v>2.7982889155524524</v>
      </c>
      <c r="T6" s="29">
        <v>0.57290528536113861</v>
      </c>
      <c r="U6" s="29">
        <v>1.2618499967595909</v>
      </c>
      <c r="V6" s="30">
        <v>5.3706621786090833</v>
      </c>
      <c r="W6" s="28">
        <v>0.74940622424526193</v>
      </c>
      <c r="X6" s="29">
        <v>2.8262157811781297</v>
      </c>
      <c r="Y6" s="29">
        <v>0.57994038978565643</v>
      </c>
      <c r="Z6" s="29">
        <v>1.2960972443892065</v>
      </c>
      <c r="AA6" s="30">
        <v>5.4516596395982546</v>
      </c>
      <c r="AB6" s="28">
        <v>0.75235132483732226</v>
      </c>
      <c r="AC6" s="29">
        <v>2.8547475502507624</v>
      </c>
      <c r="AD6" s="29">
        <v>0.58416983744451756</v>
      </c>
      <c r="AE6" s="29">
        <v>1.3162884071167196</v>
      </c>
      <c r="AF6" s="30">
        <v>5.5075571196493218</v>
      </c>
      <c r="AG6" s="28">
        <v>0.75204764599328455</v>
      </c>
      <c r="AH6" s="29">
        <v>2.8662977029565697</v>
      </c>
      <c r="AI6" s="29">
        <v>0.58569792637151885</v>
      </c>
      <c r="AJ6" s="29">
        <v>1.3274375987869549</v>
      </c>
      <c r="AK6" s="30">
        <v>5.5314808741083281</v>
      </c>
      <c r="AL6" s="34"/>
      <c r="AM6" s="59"/>
      <c r="AO6" s="34"/>
    </row>
    <row r="7" spans="2:41" x14ac:dyDescent="0.25">
      <c r="B7" s="62" t="s">
        <v>10</v>
      </c>
      <c r="C7" s="11">
        <v>0</v>
      </c>
      <c r="D7" s="14">
        <v>0.76931857995618558</v>
      </c>
      <c r="E7" s="14">
        <v>0</v>
      </c>
      <c r="F7" s="14">
        <v>0</v>
      </c>
      <c r="G7" s="14">
        <v>0.76931857995618558</v>
      </c>
      <c r="H7" s="14">
        <v>0.11602595659974285</v>
      </c>
      <c r="I7" s="9">
        <v>4.2774962097480049</v>
      </c>
      <c r="J7" s="9">
        <v>5.872058840857465E-2</v>
      </c>
      <c r="K7" s="9">
        <v>0.45227922464955234</v>
      </c>
      <c r="L7" s="20">
        <v>4.9045219794058745</v>
      </c>
      <c r="M7" s="14">
        <v>0</v>
      </c>
      <c r="N7" s="9">
        <v>0.87103932529613382</v>
      </c>
      <c r="O7" s="9">
        <v>0</v>
      </c>
      <c r="P7" s="9">
        <v>0</v>
      </c>
      <c r="Q7" s="15">
        <v>0.87103932529613382</v>
      </c>
      <c r="R7" s="14">
        <v>0</v>
      </c>
      <c r="S7" s="9">
        <v>0.87103932529613382</v>
      </c>
      <c r="T7" s="9">
        <v>0</v>
      </c>
      <c r="U7" s="9">
        <v>0</v>
      </c>
      <c r="V7" s="15">
        <v>0.87103932529613382</v>
      </c>
      <c r="W7" s="14">
        <v>0</v>
      </c>
      <c r="X7" s="9">
        <v>0.87103932529613382</v>
      </c>
      <c r="Y7" s="9">
        <v>0</v>
      </c>
      <c r="Z7" s="9">
        <v>0</v>
      </c>
      <c r="AA7" s="15">
        <v>0.87103932529613382</v>
      </c>
      <c r="AB7" s="14">
        <v>0</v>
      </c>
      <c r="AC7" s="9">
        <v>0.87103932529613382</v>
      </c>
      <c r="AD7" s="9">
        <v>0</v>
      </c>
      <c r="AE7" s="9">
        <v>0</v>
      </c>
      <c r="AF7" s="15">
        <v>0.87103932529613382</v>
      </c>
      <c r="AG7" s="14">
        <v>0</v>
      </c>
      <c r="AH7" s="9">
        <v>0.87103932529613382</v>
      </c>
      <c r="AI7" s="9">
        <v>0</v>
      </c>
      <c r="AJ7" s="9">
        <v>0</v>
      </c>
      <c r="AK7" s="15">
        <v>0.87103932529613382</v>
      </c>
      <c r="AM7" s="59"/>
      <c r="AO7" s="34"/>
    </row>
    <row r="8" spans="2:41" x14ac:dyDescent="0.25">
      <c r="B8" s="63" t="s">
        <v>11</v>
      </c>
      <c r="C8" s="11">
        <v>0</v>
      </c>
      <c r="D8" s="14">
        <v>0.32092755934641165</v>
      </c>
      <c r="E8" s="14">
        <v>0</v>
      </c>
      <c r="F8" s="14">
        <v>0</v>
      </c>
      <c r="G8" s="14">
        <v>0.32092755934641165</v>
      </c>
      <c r="H8" s="14">
        <v>0</v>
      </c>
      <c r="I8" s="9">
        <v>0.44774742327096873</v>
      </c>
      <c r="J8" s="9">
        <v>0</v>
      </c>
      <c r="K8" s="9">
        <v>0</v>
      </c>
      <c r="L8" s="20">
        <v>0.44774742327096873</v>
      </c>
      <c r="M8" s="14">
        <v>0</v>
      </c>
      <c r="N8" s="9">
        <v>0.23314847302330852</v>
      </c>
      <c r="O8" s="9">
        <v>0</v>
      </c>
      <c r="P8" s="9">
        <v>0</v>
      </c>
      <c r="Q8" s="15">
        <v>0.23314847302330852</v>
      </c>
      <c r="R8" s="14">
        <v>0</v>
      </c>
      <c r="S8" s="9">
        <v>0.23314847302330852</v>
      </c>
      <c r="T8" s="9">
        <v>0</v>
      </c>
      <c r="U8" s="9">
        <v>0</v>
      </c>
      <c r="V8" s="15">
        <v>0.23314847302330852</v>
      </c>
      <c r="W8" s="14">
        <v>0</v>
      </c>
      <c r="X8" s="9">
        <v>0.23314847302330852</v>
      </c>
      <c r="Y8" s="9">
        <v>0</v>
      </c>
      <c r="Z8" s="9">
        <v>0</v>
      </c>
      <c r="AA8" s="15">
        <v>0.23314847302330852</v>
      </c>
      <c r="AB8" s="14">
        <v>0</v>
      </c>
      <c r="AC8" s="9">
        <v>0.23314847302330852</v>
      </c>
      <c r="AD8" s="9">
        <v>0</v>
      </c>
      <c r="AE8" s="9">
        <v>0</v>
      </c>
      <c r="AF8" s="15">
        <v>0.23314847302330852</v>
      </c>
      <c r="AG8" s="14">
        <v>0</v>
      </c>
      <c r="AH8" s="9">
        <v>0.23314847302330852</v>
      </c>
      <c r="AI8" s="9">
        <v>0</v>
      </c>
      <c r="AJ8" s="9">
        <v>0</v>
      </c>
      <c r="AK8" s="15">
        <v>0.23314847302330852</v>
      </c>
      <c r="AM8" s="59"/>
      <c r="AO8" s="34"/>
    </row>
    <row r="9" spans="2:41" x14ac:dyDescent="0.25">
      <c r="B9" s="67" t="s">
        <v>18</v>
      </c>
      <c r="C9" s="68">
        <v>0</v>
      </c>
      <c r="D9" s="69">
        <v>0</v>
      </c>
      <c r="E9" s="69">
        <v>0</v>
      </c>
      <c r="F9" s="69">
        <v>0</v>
      </c>
      <c r="G9" s="69">
        <v>0.64904134400951563</v>
      </c>
      <c r="H9" s="69">
        <v>0</v>
      </c>
      <c r="I9" s="70">
        <v>0.32070963595729424</v>
      </c>
      <c r="J9" s="70">
        <v>0</v>
      </c>
      <c r="K9" s="70">
        <v>0</v>
      </c>
      <c r="L9" s="71">
        <v>0.32070963595729424</v>
      </c>
      <c r="M9" s="69">
        <v>0</v>
      </c>
      <c r="N9" s="70">
        <v>0</v>
      </c>
      <c r="O9" s="70">
        <v>0</v>
      </c>
      <c r="P9" s="70">
        <v>0</v>
      </c>
      <c r="Q9" s="72">
        <v>0.67619203755112389</v>
      </c>
      <c r="R9" s="69">
        <v>0</v>
      </c>
      <c r="S9" s="70">
        <v>0</v>
      </c>
      <c r="T9" s="70">
        <v>0</v>
      </c>
      <c r="U9" s="70">
        <v>0</v>
      </c>
      <c r="V9" s="72">
        <v>0.70922136979524841</v>
      </c>
      <c r="W9" s="69">
        <v>0</v>
      </c>
      <c r="X9" s="70">
        <v>0</v>
      </c>
      <c r="Y9" s="70">
        <v>0</v>
      </c>
      <c r="Z9" s="70">
        <v>0</v>
      </c>
      <c r="AA9" s="72">
        <v>0.74686329459629641</v>
      </c>
      <c r="AB9" s="69">
        <v>0</v>
      </c>
      <c r="AC9" s="70">
        <v>0</v>
      </c>
      <c r="AD9" s="70">
        <v>0</v>
      </c>
      <c r="AE9" s="70">
        <v>0</v>
      </c>
      <c r="AF9" s="72">
        <v>0.78651921750058906</v>
      </c>
      <c r="AG9" s="69">
        <v>0</v>
      </c>
      <c r="AH9" s="70">
        <v>0</v>
      </c>
      <c r="AI9" s="70">
        <v>0</v>
      </c>
      <c r="AJ9" s="70">
        <v>0</v>
      </c>
      <c r="AK9" s="72">
        <v>0.82336548869312021</v>
      </c>
      <c r="AM9" s="59"/>
      <c r="AO9" s="34"/>
    </row>
    <row r="10" spans="2:41" ht="15.75" thickBot="1" x14ac:dyDescent="0.3">
      <c r="B10" s="74" t="s">
        <v>19</v>
      </c>
      <c r="C10" s="17">
        <f>SUM(C9,C6,C5)</f>
        <v>1.2434196510980964</v>
      </c>
      <c r="D10" s="17">
        <f t="shared" ref="D10:AK10" si="3">SUM(D9,D6,D5)</f>
        <v>4.5334101557800732</v>
      </c>
      <c r="E10" s="17">
        <f t="shared" si="3"/>
        <v>0.77020525551809293</v>
      </c>
      <c r="F10" s="17">
        <f t="shared" si="3"/>
        <v>1.7732097882411357</v>
      </c>
      <c r="G10" s="17">
        <f t="shared" si="3"/>
        <v>8.9692861946469122</v>
      </c>
      <c r="H10" s="17">
        <f t="shared" si="3"/>
        <v>0.51917361176083976</v>
      </c>
      <c r="I10" s="17">
        <f t="shared" si="3"/>
        <v>2.6054180165998488</v>
      </c>
      <c r="J10" s="17">
        <f t="shared" si="3"/>
        <v>0.20934816084116226</v>
      </c>
      <c r="K10" s="17">
        <f t="shared" si="3"/>
        <v>0.45072312546954513</v>
      </c>
      <c r="L10" s="17">
        <f t="shared" si="3"/>
        <v>3.7846629146713959</v>
      </c>
      <c r="M10" s="17">
        <f t="shared" si="3"/>
        <v>1.2831881816793458</v>
      </c>
      <c r="N10" s="17">
        <f t="shared" si="3"/>
        <v>4.8484226507174188</v>
      </c>
      <c r="O10" s="17">
        <f t="shared" si="3"/>
        <v>0.7871831196070912</v>
      </c>
      <c r="P10" s="17">
        <f t="shared" si="3"/>
        <v>1.6981511215953862</v>
      </c>
      <c r="Q10" s="17">
        <f t="shared" si="3"/>
        <v>9.2931371111503669</v>
      </c>
      <c r="R10" s="17">
        <f t="shared" si="3"/>
        <v>1.2926625715646702</v>
      </c>
      <c r="S10" s="17">
        <f t="shared" si="3"/>
        <v>4.7192085122637124</v>
      </c>
      <c r="T10" s="17">
        <f t="shared" si="3"/>
        <v>0.81416072485469804</v>
      </c>
      <c r="U10" s="17">
        <f t="shared" si="3"/>
        <v>1.7300193968084008</v>
      </c>
      <c r="V10" s="17">
        <f t="shared" si="3"/>
        <v>9.2652725752867298</v>
      </c>
      <c r="W10" s="17">
        <f t="shared" si="3"/>
        <v>1.2343655615852582</v>
      </c>
      <c r="X10" s="17">
        <f t="shared" si="3"/>
        <v>4.3976151423596583</v>
      </c>
      <c r="Y10" s="17">
        <f t="shared" si="3"/>
        <v>0.78869484948517843</v>
      </c>
      <c r="Z10" s="17">
        <f t="shared" si="3"/>
        <v>1.6930981318678819</v>
      </c>
      <c r="AA10" s="17">
        <f t="shared" si="3"/>
        <v>8.8606369798942737</v>
      </c>
      <c r="AB10" s="17">
        <f t="shared" si="3"/>
        <v>1.1536156155871735</v>
      </c>
      <c r="AC10" s="17">
        <f t="shared" si="3"/>
        <v>4.004250654423628</v>
      </c>
      <c r="AD10" s="17">
        <f t="shared" si="3"/>
        <v>0.73951613197369148</v>
      </c>
      <c r="AE10" s="17">
        <f t="shared" si="3"/>
        <v>1.6097199628642138</v>
      </c>
      <c r="AF10" s="17">
        <f t="shared" si="3"/>
        <v>8.2936215823492958</v>
      </c>
      <c r="AG10" s="17">
        <f t="shared" si="3"/>
        <v>1.0686161219839017</v>
      </c>
      <c r="AH10" s="17">
        <f t="shared" si="3"/>
        <v>3.6348568563130845</v>
      </c>
      <c r="AI10" s="17">
        <f t="shared" si="3"/>
        <v>0.68684316383744304</v>
      </c>
      <c r="AJ10" s="17">
        <f t="shared" si="3"/>
        <v>1.5185386606235487</v>
      </c>
      <c r="AK10" s="18">
        <f t="shared" si="3"/>
        <v>7.7322202914510987</v>
      </c>
      <c r="AM10" s="59"/>
      <c r="AO10" s="34"/>
    </row>
    <row r="11" spans="2:41" s="33" customFormat="1" ht="15.75" thickBot="1" x14ac:dyDescent="0.3">
      <c r="B11" s="31"/>
      <c r="C11" s="32" t="str">
        <f>C2</f>
        <v>2022Hawai'i</v>
      </c>
      <c r="D11" s="32" t="str">
        <f t="shared" ref="D11:AK11" si="4">D2</f>
        <v>2022Honolulu</v>
      </c>
      <c r="E11" s="32" t="str">
        <f t="shared" si="4"/>
        <v>2022Kaua'i</v>
      </c>
      <c r="F11" s="32" t="str">
        <f t="shared" si="4"/>
        <v>2022Maui</v>
      </c>
      <c r="G11" s="32" t="str">
        <f t="shared" si="4"/>
        <v>2022Total</v>
      </c>
      <c r="H11" s="32" t="str">
        <f t="shared" si="4"/>
        <v>2020Hawai'i</v>
      </c>
      <c r="I11" s="32" t="str">
        <f t="shared" si="4"/>
        <v>2020Honolulu</v>
      </c>
      <c r="J11" s="32" t="str">
        <f t="shared" si="4"/>
        <v>2020Kaua'i</v>
      </c>
      <c r="K11" s="32" t="str">
        <f t="shared" si="4"/>
        <v>2020Maui</v>
      </c>
      <c r="L11" s="32" t="str">
        <f t="shared" si="4"/>
        <v>2020Total</v>
      </c>
      <c r="M11" s="32" t="str">
        <f t="shared" si="4"/>
        <v>2025Hawai'i</v>
      </c>
      <c r="N11" s="32" t="str">
        <f t="shared" si="4"/>
        <v>2025Honolulu</v>
      </c>
      <c r="O11" s="32" t="str">
        <f t="shared" si="4"/>
        <v>2025Kaua'i</v>
      </c>
      <c r="P11" s="32" t="str">
        <f t="shared" si="4"/>
        <v>2025Maui</v>
      </c>
      <c r="Q11" s="32" t="str">
        <f t="shared" si="4"/>
        <v>2025Total</v>
      </c>
      <c r="R11" s="32" t="str">
        <f t="shared" si="4"/>
        <v>2030Hawai'i</v>
      </c>
      <c r="S11" s="32" t="str">
        <f t="shared" si="4"/>
        <v>2030Honolulu</v>
      </c>
      <c r="T11" s="32" t="str">
        <f t="shared" si="4"/>
        <v>2030Kaua'i</v>
      </c>
      <c r="U11" s="32" t="str">
        <f t="shared" si="4"/>
        <v>2030Maui</v>
      </c>
      <c r="V11" s="32" t="str">
        <f t="shared" si="4"/>
        <v>2030Total</v>
      </c>
      <c r="W11" s="32" t="str">
        <f t="shared" si="4"/>
        <v>2035Hawai'i</v>
      </c>
      <c r="X11" s="32" t="str">
        <f t="shared" si="4"/>
        <v>2035Honolulu</v>
      </c>
      <c r="Y11" s="32" t="str">
        <f t="shared" si="4"/>
        <v>2035Kaua'i</v>
      </c>
      <c r="Z11" s="32" t="str">
        <f t="shared" si="4"/>
        <v>2035Maui</v>
      </c>
      <c r="AA11" s="32" t="str">
        <f t="shared" si="4"/>
        <v>2035Total</v>
      </c>
      <c r="AB11" s="32" t="str">
        <f t="shared" si="4"/>
        <v>2040Hawai'i</v>
      </c>
      <c r="AC11" s="32" t="str">
        <f t="shared" si="4"/>
        <v>2040Honolulu</v>
      </c>
      <c r="AD11" s="32" t="str">
        <f t="shared" si="4"/>
        <v>2040Kaua'i</v>
      </c>
      <c r="AE11" s="32" t="str">
        <f t="shared" si="4"/>
        <v>2040Maui</v>
      </c>
      <c r="AF11" s="32" t="str">
        <f t="shared" si="4"/>
        <v>2040Total</v>
      </c>
      <c r="AG11" s="32" t="str">
        <f t="shared" si="4"/>
        <v>2045Hawai'i</v>
      </c>
      <c r="AH11" s="32" t="str">
        <f t="shared" si="4"/>
        <v>2045Honolulu</v>
      </c>
      <c r="AI11" s="32" t="str">
        <f t="shared" si="4"/>
        <v>2045Kaua'i</v>
      </c>
      <c r="AJ11" s="32" t="str">
        <f t="shared" si="4"/>
        <v>2045Maui</v>
      </c>
      <c r="AK11" s="32" t="str">
        <f t="shared" si="4"/>
        <v>2045Total</v>
      </c>
      <c r="AO11" s="34"/>
    </row>
    <row r="12" spans="2:41" x14ac:dyDescent="0.25">
      <c r="B12" s="37" t="s">
        <v>12</v>
      </c>
      <c r="C12" s="22" t="s">
        <v>3</v>
      </c>
      <c r="D12" s="23" t="s">
        <v>4</v>
      </c>
      <c r="E12" s="23" t="s">
        <v>5</v>
      </c>
      <c r="F12" s="23" t="s">
        <v>6</v>
      </c>
      <c r="G12" s="24" t="s">
        <v>7</v>
      </c>
      <c r="H12" s="25" t="s">
        <v>3</v>
      </c>
      <c r="I12" s="23" t="s">
        <v>4</v>
      </c>
      <c r="J12" s="23" t="s">
        <v>5</v>
      </c>
      <c r="K12" s="23" t="s">
        <v>6</v>
      </c>
      <c r="L12" s="24" t="s">
        <v>7</v>
      </c>
      <c r="M12" s="22" t="s">
        <v>3</v>
      </c>
      <c r="N12" s="23" t="s">
        <v>4</v>
      </c>
      <c r="O12" s="23" t="s">
        <v>5</v>
      </c>
      <c r="P12" s="23" t="s">
        <v>6</v>
      </c>
      <c r="Q12" s="27" t="s">
        <v>7</v>
      </c>
      <c r="R12" s="22" t="s">
        <v>3</v>
      </c>
      <c r="S12" s="23" t="s">
        <v>4</v>
      </c>
      <c r="T12" s="23" t="s">
        <v>5</v>
      </c>
      <c r="U12" s="23" t="s">
        <v>6</v>
      </c>
      <c r="V12" s="24" t="s">
        <v>7</v>
      </c>
      <c r="W12" s="22" t="s">
        <v>3</v>
      </c>
      <c r="X12" s="23" t="s">
        <v>4</v>
      </c>
      <c r="Y12" s="23" t="s">
        <v>5</v>
      </c>
      <c r="Z12" s="23" t="s">
        <v>6</v>
      </c>
      <c r="AA12" s="24" t="s">
        <v>7</v>
      </c>
      <c r="AB12" s="22" t="s">
        <v>3</v>
      </c>
      <c r="AC12" s="23" t="s">
        <v>4</v>
      </c>
      <c r="AD12" s="23" t="s">
        <v>5</v>
      </c>
      <c r="AE12" s="23" t="s">
        <v>6</v>
      </c>
      <c r="AF12" s="24" t="s">
        <v>7</v>
      </c>
      <c r="AG12" s="22" t="s">
        <v>3</v>
      </c>
      <c r="AH12" s="23" t="s">
        <v>4</v>
      </c>
      <c r="AI12" s="23" t="s">
        <v>5</v>
      </c>
      <c r="AJ12" s="23" t="s">
        <v>6</v>
      </c>
      <c r="AK12" s="24" t="s">
        <v>7</v>
      </c>
      <c r="AO12" s="34"/>
    </row>
    <row r="13" spans="2:41" x14ac:dyDescent="0.25">
      <c r="B13" s="38" t="s">
        <v>8</v>
      </c>
      <c r="C13" s="14">
        <v>0.5768141882131862</v>
      </c>
      <c r="D13" s="14">
        <v>2.1268309924136952</v>
      </c>
      <c r="E13" s="14">
        <v>0.23247178402177593</v>
      </c>
      <c r="F13" s="14">
        <v>0.47960590658286578</v>
      </c>
      <c r="G13" s="14">
        <v>3.4157228712315231</v>
      </c>
      <c r="H13" s="14">
        <v>0.59240905712235914</v>
      </c>
      <c r="I13" s="14">
        <v>2.1901531124737383</v>
      </c>
      <c r="J13" s="14">
        <v>0.23755750463491038</v>
      </c>
      <c r="K13" s="14">
        <v>0.50705753889468341</v>
      </c>
      <c r="L13" s="14">
        <v>3.5271772131256913</v>
      </c>
      <c r="M13" s="14">
        <v>0.52040278118111782</v>
      </c>
      <c r="N13" s="14">
        <v>1.9225662733277227</v>
      </c>
      <c r="O13" s="14">
        <v>0.21095515064362838</v>
      </c>
      <c r="P13" s="14">
        <v>0.43356012109818198</v>
      </c>
      <c r="Q13" s="14">
        <v>3.0874843262506513</v>
      </c>
      <c r="R13" s="14">
        <v>0.45713950313810586</v>
      </c>
      <c r="S13" s="14">
        <v>1.5840046656298363</v>
      </c>
      <c r="T13" s="14">
        <v>0.19662057863109345</v>
      </c>
      <c r="U13" s="14">
        <v>0.38167590575015808</v>
      </c>
      <c r="V13" s="14">
        <v>2.6194406531491938</v>
      </c>
      <c r="W13" s="14">
        <v>0.38015665292305517</v>
      </c>
      <c r="X13" s="14">
        <v>1.2373772889572818</v>
      </c>
      <c r="Y13" s="14">
        <v>0.15218571524852237</v>
      </c>
      <c r="Z13" s="14">
        <v>0.28984399170862057</v>
      </c>
      <c r="AA13" s="14">
        <v>2.05956364883748</v>
      </c>
      <c r="AB13" s="14">
        <v>0.32886701905919108</v>
      </c>
      <c r="AC13" s="14">
        <v>0.9722365623691912</v>
      </c>
      <c r="AD13" s="14">
        <v>0.11596930762032538</v>
      </c>
      <c r="AE13" s="14">
        <v>0.2193081148588287</v>
      </c>
      <c r="AF13" s="14">
        <v>1.6363810039075362</v>
      </c>
      <c r="AG13" s="14">
        <v>0.26012371646801435</v>
      </c>
      <c r="AH13" s="14">
        <v>0.6530313443896606</v>
      </c>
      <c r="AI13" s="14">
        <v>8.3450557495920619E-2</v>
      </c>
      <c r="AJ13" s="14">
        <v>0.15706868407956143</v>
      </c>
      <c r="AK13" s="14">
        <v>1.1536743024331573</v>
      </c>
      <c r="AM13" s="34"/>
      <c r="AO13" s="34"/>
    </row>
    <row r="14" spans="2:41" x14ac:dyDescent="0.25">
      <c r="B14" s="41" t="s">
        <v>9</v>
      </c>
      <c r="C14" s="14">
        <f>C6</f>
        <v>0.66660546288491018</v>
      </c>
      <c r="D14" s="14">
        <f t="shared" ref="D14:G14" si="5">D6</f>
        <v>2.4065791633663776</v>
      </c>
      <c r="E14" s="14">
        <f t="shared" si="5"/>
        <v>0.53773347149631701</v>
      </c>
      <c r="F14" s="14">
        <f t="shared" si="5"/>
        <v>1.29360388165827</v>
      </c>
      <c r="G14" s="39">
        <f t="shared" si="5"/>
        <v>4.9045219794058745</v>
      </c>
      <c r="H14" s="11">
        <f t="shared" ref="H14:L14" si="6">H6</f>
        <v>0</v>
      </c>
      <c r="I14" s="15">
        <f t="shared" si="6"/>
        <v>0.33563739077865401</v>
      </c>
      <c r="J14" s="9">
        <f t="shared" si="6"/>
        <v>0</v>
      </c>
      <c r="K14" s="9">
        <f t="shared" si="6"/>
        <v>0</v>
      </c>
      <c r="L14" s="15">
        <f t="shared" si="6"/>
        <v>0.33563739077865401</v>
      </c>
      <c r="M14" s="44">
        <v>0.64141120732336732</v>
      </c>
      <c r="N14" s="45">
        <v>2.4676882485925842</v>
      </c>
      <c r="O14" s="45">
        <v>0.50082939925308811</v>
      </c>
      <c r="P14" s="46">
        <v>1.1018079247489558</v>
      </c>
      <c r="Q14" s="47">
        <v>4.7117367799179952</v>
      </c>
      <c r="R14" s="44">
        <v>0.62191683176460677</v>
      </c>
      <c r="S14" s="45">
        <v>2.3593554139153112</v>
      </c>
      <c r="T14" s="45">
        <v>0.48304061069785625</v>
      </c>
      <c r="U14" s="46">
        <v>1.0639189559223887</v>
      </c>
      <c r="V14" s="47">
        <v>4.528231812300163</v>
      </c>
      <c r="W14" s="44">
        <v>0.61665430572481883</v>
      </c>
      <c r="X14" s="45">
        <v>2.325571998185795</v>
      </c>
      <c r="Y14" s="45">
        <v>0.47720812405210788</v>
      </c>
      <c r="Z14" s="46">
        <v>1.0665029466436675</v>
      </c>
      <c r="AA14" s="47">
        <v>4.4859373746063893</v>
      </c>
      <c r="AB14" s="44">
        <v>0.62088434040286244</v>
      </c>
      <c r="AC14" s="45">
        <v>2.3559047365768717</v>
      </c>
      <c r="AD14" s="45">
        <v>0.48209113512681345</v>
      </c>
      <c r="AE14" s="46">
        <v>1.0862782219587535</v>
      </c>
      <c r="AF14" s="47">
        <v>4.5451584340653008</v>
      </c>
      <c r="AG14" s="44">
        <v>0.60990543416739562</v>
      </c>
      <c r="AH14" s="45">
        <v>2.3245475925475416</v>
      </c>
      <c r="AI14" s="45">
        <v>0.47499696326122715</v>
      </c>
      <c r="AJ14" s="46">
        <v>1.0765427022233007</v>
      </c>
      <c r="AK14" s="47">
        <v>4.4859926921994653</v>
      </c>
      <c r="AM14" s="59"/>
      <c r="AO14" s="34"/>
    </row>
    <row r="15" spans="2:41" x14ac:dyDescent="0.25">
      <c r="B15" s="40" t="s">
        <v>10</v>
      </c>
      <c r="C15" s="14">
        <f t="shared" ref="C15:G15" si="7">C7</f>
        <v>0</v>
      </c>
      <c r="D15" s="14">
        <f t="shared" si="7"/>
        <v>0.76931857995618558</v>
      </c>
      <c r="E15" s="14">
        <f t="shared" si="7"/>
        <v>0</v>
      </c>
      <c r="F15" s="14">
        <f t="shared" si="7"/>
        <v>0</v>
      </c>
      <c r="G15" s="39">
        <f t="shared" si="7"/>
        <v>0.76931857995618558</v>
      </c>
      <c r="H15" s="11">
        <v>0.11602595659974285</v>
      </c>
      <c r="I15" s="29">
        <v>4.2774962097480049</v>
      </c>
      <c r="J15" s="9">
        <v>5.872058840857465E-2</v>
      </c>
      <c r="K15" s="9">
        <v>0.45227922464955234</v>
      </c>
      <c r="L15" s="15">
        <v>4.9045219794058745</v>
      </c>
      <c r="M15" s="48">
        <v>0</v>
      </c>
      <c r="N15" s="49">
        <v>0.87103932529613382</v>
      </c>
      <c r="O15" s="49">
        <v>0</v>
      </c>
      <c r="P15" s="50">
        <v>0</v>
      </c>
      <c r="Q15" s="51">
        <v>0.87103932529613382</v>
      </c>
      <c r="R15" s="48">
        <v>0</v>
      </c>
      <c r="S15" s="49">
        <v>0.87103932529613382</v>
      </c>
      <c r="T15" s="49">
        <v>0</v>
      </c>
      <c r="U15" s="50">
        <v>0</v>
      </c>
      <c r="V15" s="51">
        <v>0.87103932529613382</v>
      </c>
      <c r="W15" s="48">
        <v>0</v>
      </c>
      <c r="X15" s="49">
        <v>0.87103932529613382</v>
      </c>
      <c r="Y15" s="49">
        <v>0</v>
      </c>
      <c r="Z15" s="50">
        <v>0</v>
      </c>
      <c r="AA15" s="51">
        <v>0.87103932529613382</v>
      </c>
      <c r="AB15" s="48">
        <v>0</v>
      </c>
      <c r="AC15" s="49">
        <v>0.87103932529613382</v>
      </c>
      <c r="AD15" s="49">
        <v>0</v>
      </c>
      <c r="AE15" s="50">
        <v>0</v>
      </c>
      <c r="AF15" s="51">
        <v>0.87103932529613382</v>
      </c>
      <c r="AG15" s="48">
        <v>0</v>
      </c>
      <c r="AH15" s="49">
        <v>0.87103932529613382</v>
      </c>
      <c r="AI15" s="49">
        <v>0</v>
      </c>
      <c r="AJ15" s="50">
        <v>0</v>
      </c>
      <c r="AK15" s="51">
        <v>0.87103932529613382</v>
      </c>
      <c r="AM15" s="59"/>
    </row>
    <row r="16" spans="2:41" x14ac:dyDescent="0.25">
      <c r="B16" s="42" t="s">
        <v>11</v>
      </c>
      <c r="C16" s="14">
        <f t="shared" ref="C16:G16" si="8">C8</f>
        <v>0</v>
      </c>
      <c r="D16" s="14">
        <f t="shared" si="8"/>
        <v>0.32092755934641165</v>
      </c>
      <c r="E16" s="14">
        <f t="shared" si="8"/>
        <v>0</v>
      </c>
      <c r="F16" s="14">
        <f t="shared" si="8"/>
        <v>0</v>
      </c>
      <c r="G16" s="39">
        <f t="shared" si="8"/>
        <v>0.32092755934641165</v>
      </c>
      <c r="H16" s="11">
        <v>0</v>
      </c>
      <c r="I16" s="9">
        <v>0.44774742327096873</v>
      </c>
      <c r="J16" s="9">
        <v>0</v>
      </c>
      <c r="K16" s="9">
        <v>0</v>
      </c>
      <c r="L16" s="15">
        <v>0.44774742327096873</v>
      </c>
      <c r="M16" s="52">
        <v>0</v>
      </c>
      <c r="N16" s="53">
        <v>0.23314847302330852</v>
      </c>
      <c r="O16" s="53">
        <v>0</v>
      </c>
      <c r="P16" s="54">
        <v>0</v>
      </c>
      <c r="Q16" s="55">
        <v>0.23314847302330852</v>
      </c>
      <c r="R16" s="52">
        <v>0</v>
      </c>
      <c r="S16" s="53">
        <v>0.23314847302330852</v>
      </c>
      <c r="T16" s="53">
        <v>0</v>
      </c>
      <c r="U16" s="54">
        <v>0</v>
      </c>
      <c r="V16" s="55">
        <v>0.23314847302330852</v>
      </c>
      <c r="W16" s="52">
        <v>0</v>
      </c>
      <c r="X16" s="53">
        <v>0.23314847302330852</v>
      </c>
      <c r="Y16" s="53">
        <v>0</v>
      </c>
      <c r="Z16" s="54">
        <v>0</v>
      </c>
      <c r="AA16" s="55">
        <v>0.23314847302330852</v>
      </c>
      <c r="AB16" s="52">
        <v>0</v>
      </c>
      <c r="AC16" s="53">
        <v>0.23314847302330852</v>
      </c>
      <c r="AD16" s="53">
        <v>0</v>
      </c>
      <c r="AE16" s="54">
        <v>0</v>
      </c>
      <c r="AF16" s="55">
        <v>0.23314847302330852</v>
      </c>
      <c r="AG16" s="52">
        <v>0</v>
      </c>
      <c r="AH16" s="53">
        <v>0.23314847302330852</v>
      </c>
      <c r="AI16" s="53">
        <v>0</v>
      </c>
      <c r="AJ16" s="54">
        <v>0</v>
      </c>
      <c r="AK16" s="55">
        <v>0.23314847302330852</v>
      </c>
      <c r="AM16" s="59"/>
    </row>
    <row r="17" spans="2:41" ht="15.75" thickBot="1" x14ac:dyDescent="0.3">
      <c r="B17" s="65" t="s">
        <v>18</v>
      </c>
      <c r="C17" s="16">
        <f t="shared" ref="C17:G17" si="9">C9</f>
        <v>0</v>
      </c>
      <c r="D17" s="16">
        <f t="shared" si="9"/>
        <v>0</v>
      </c>
      <c r="E17" s="16">
        <f t="shared" si="9"/>
        <v>0</v>
      </c>
      <c r="F17" s="16">
        <f t="shared" si="9"/>
        <v>0</v>
      </c>
      <c r="G17" s="66">
        <f t="shared" si="9"/>
        <v>0.64904134400951563</v>
      </c>
      <c r="H17" s="11">
        <v>0</v>
      </c>
      <c r="I17" s="9">
        <v>0.32070963595729424</v>
      </c>
      <c r="J17" s="9">
        <v>0</v>
      </c>
      <c r="K17" s="9">
        <v>0</v>
      </c>
      <c r="L17" s="15">
        <v>0.32070963595729424</v>
      </c>
      <c r="M17" s="56">
        <v>0</v>
      </c>
      <c r="N17" s="57">
        <v>0</v>
      </c>
      <c r="O17" s="57">
        <v>0</v>
      </c>
      <c r="P17" s="57">
        <v>0</v>
      </c>
      <c r="Q17" s="58">
        <v>0.67619203755112389</v>
      </c>
      <c r="R17" s="56">
        <v>0</v>
      </c>
      <c r="S17" s="57">
        <v>0</v>
      </c>
      <c r="T17" s="57">
        <v>0</v>
      </c>
      <c r="U17" s="57">
        <v>0</v>
      </c>
      <c r="V17" s="58">
        <v>0.70922136979524841</v>
      </c>
      <c r="W17" s="56">
        <v>0</v>
      </c>
      <c r="X17" s="57">
        <v>0</v>
      </c>
      <c r="Y17" s="57">
        <v>0</v>
      </c>
      <c r="Z17" s="57">
        <v>0</v>
      </c>
      <c r="AA17" s="58">
        <v>0.74686329459629641</v>
      </c>
      <c r="AB17" s="56">
        <v>0</v>
      </c>
      <c r="AC17" s="57">
        <v>0</v>
      </c>
      <c r="AD17" s="57">
        <v>0</v>
      </c>
      <c r="AE17" s="57">
        <v>0</v>
      </c>
      <c r="AF17" s="58">
        <v>0.78651921750058906</v>
      </c>
      <c r="AG17" s="56">
        <v>0</v>
      </c>
      <c r="AH17" s="57">
        <v>0</v>
      </c>
      <c r="AI17" s="57">
        <v>0</v>
      </c>
      <c r="AJ17" s="57">
        <v>0</v>
      </c>
      <c r="AK17" s="58">
        <v>0.82336548869312021</v>
      </c>
      <c r="AM17" s="59"/>
    </row>
    <row r="18" spans="2:41" ht="15.75" thickBot="1" x14ac:dyDescent="0.3">
      <c r="B18" s="74" t="s">
        <v>19</v>
      </c>
      <c r="C18" s="17">
        <f>SUM(C17,C14,C13)</f>
        <v>1.2434196510980964</v>
      </c>
      <c r="D18" s="17">
        <f t="shared" ref="D18" si="10">SUM(D17,D14,D13)</f>
        <v>4.5334101557800732</v>
      </c>
      <c r="E18" s="17">
        <f t="shared" ref="E18" si="11">SUM(E17,E14,E13)</f>
        <v>0.77020525551809293</v>
      </c>
      <c r="F18" s="17">
        <f t="shared" ref="F18" si="12">SUM(F17,F14,F13)</f>
        <v>1.7732097882411357</v>
      </c>
      <c r="G18" s="17">
        <f t="shared" ref="G18" si="13">SUM(G17,G14,G13)</f>
        <v>8.9692861946469122</v>
      </c>
      <c r="H18" s="17">
        <f t="shared" ref="H18" si="14">SUM(H17,H14,H13)</f>
        <v>0.59240905712235914</v>
      </c>
      <c r="I18" s="17">
        <f t="shared" ref="I18" si="15">SUM(I17,I14,I13)</f>
        <v>2.8465001392096867</v>
      </c>
      <c r="J18" s="17">
        <f t="shared" ref="J18" si="16">SUM(J17,J14,J13)</f>
        <v>0.23755750463491038</v>
      </c>
      <c r="K18" s="17">
        <f t="shared" ref="K18" si="17">SUM(K17,K14,K13)</f>
        <v>0.50705753889468341</v>
      </c>
      <c r="L18" s="17">
        <f t="shared" ref="L18" si="18">SUM(L17,L14,L13)</f>
        <v>4.1835242398616392</v>
      </c>
      <c r="M18" s="17">
        <f t="shared" ref="M18" si="19">SUM(M17,M14,M13)</f>
        <v>1.1618139885044851</v>
      </c>
      <c r="N18" s="17">
        <f t="shared" ref="N18" si="20">SUM(N17,N14,N13)</f>
        <v>4.3902545219203066</v>
      </c>
      <c r="O18" s="17">
        <f t="shared" ref="O18" si="21">SUM(O17,O14,O13)</f>
        <v>0.71178454989671647</v>
      </c>
      <c r="P18" s="17">
        <f t="shared" ref="P18" si="22">SUM(P17,P14,P13)</f>
        <v>1.5353680458471377</v>
      </c>
      <c r="Q18" s="17">
        <f t="shared" ref="Q18" si="23">SUM(Q17,Q14,Q13)</f>
        <v>8.4754131437197699</v>
      </c>
      <c r="R18" s="17">
        <f t="shared" ref="R18" si="24">SUM(R17,R14,R13)</f>
        <v>1.0790563349027127</v>
      </c>
      <c r="S18" s="17">
        <f t="shared" ref="S18" si="25">SUM(S17,S14,S13)</f>
        <v>3.9433600795451476</v>
      </c>
      <c r="T18" s="17">
        <f t="shared" ref="T18" si="26">SUM(T17,T14,T13)</f>
        <v>0.6796611893289497</v>
      </c>
      <c r="U18" s="17">
        <f t="shared" ref="U18" si="27">SUM(U17,U14,U13)</f>
        <v>1.4455948616725469</v>
      </c>
      <c r="V18" s="17">
        <f t="shared" ref="V18" si="28">SUM(V17,V14,V13)</f>
        <v>7.8568938352446054</v>
      </c>
      <c r="W18" s="17">
        <f t="shared" ref="W18" si="29">SUM(W17,W14,W13)</f>
        <v>0.99681095864787395</v>
      </c>
      <c r="X18" s="17">
        <f t="shared" ref="X18" si="30">SUM(X17,X14,X13)</f>
        <v>3.562949287143077</v>
      </c>
      <c r="Y18" s="17">
        <f t="shared" ref="Y18" si="31">SUM(Y17,Y14,Y13)</f>
        <v>0.6293938393006302</v>
      </c>
      <c r="Z18" s="17">
        <f t="shared" ref="Z18" si="32">SUM(Z17,Z14,Z13)</f>
        <v>1.3563469383522881</v>
      </c>
      <c r="AA18" s="17">
        <f t="shared" ref="AA18" si="33">SUM(AA17,AA14,AA13)</f>
        <v>7.2923643180401658</v>
      </c>
      <c r="AB18" s="17">
        <f t="shared" ref="AB18" si="34">SUM(AB17,AB14,AB13)</f>
        <v>0.94975135946205347</v>
      </c>
      <c r="AC18" s="17">
        <f t="shared" ref="AC18" si="35">SUM(AC17,AC14,AC13)</f>
        <v>3.328141298946063</v>
      </c>
      <c r="AD18" s="17">
        <f t="shared" ref="AD18" si="36">SUM(AD17,AD14,AD13)</f>
        <v>0.59806044274713888</v>
      </c>
      <c r="AE18" s="17">
        <f t="shared" ref="AE18" si="37">SUM(AE17,AE14,AE13)</f>
        <v>1.3055863368175822</v>
      </c>
      <c r="AF18" s="17">
        <f t="shared" ref="AF18" si="38">SUM(AF17,AF14,AF13)</f>
        <v>6.9680586554734258</v>
      </c>
      <c r="AG18" s="17">
        <f t="shared" ref="AG18" si="39">SUM(AG17,AG14,AG13)</f>
        <v>0.87002915063540998</v>
      </c>
      <c r="AH18" s="17">
        <f t="shared" ref="AH18" si="40">SUM(AH17,AH14,AH13)</f>
        <v>2.9775789369372023</v>
      </c>
      <c r="AI18" s="17">
        <f t="shared" ref="AI18" si="41">SUM(AI17,AI14,AI13)</f>
        <v>0.55844752075714776</v>
      </c>
      <c r="AJ18" s="17">
        <f t="shared" ref="AJ18" si="42">SUM(AJ17,AJ14,AJ13)</f>
        <v>1.2336113863028622</v>
      </c>
      <c r="AK18" s="18">
        <f t="shared" ref="AK18" si="43">SUM(AK17,AK14,AK13)</f>
        <v>6.4630324833257431</v>
      </c>
      <c r="AM18" s="59"/>
    </row>
    <row r="19" spans="2:41" s="33" customFormat="1" ht="15.75" thickBot="1" x14ac:dyDescent="0.3">
      <c r="B19" s="31"/>
      <c r="C19" s="32" t="str">
        <f>C20&amp;C21</f>
        <v>Hawai'i0.576814188213186</v>
      </c>
      <c r="D19" s="32" t="str">
        <f t="shared" ref="D19:G19" si="44">D20&amp;D21</f>
        <v>Honolulu2.1268309924137</v>
      </c>
      <c r="E19" s="32" t="str">
        <f t="shared" si="44"/>
        <v>Kaua'i0.232471784021776</v>
      </c>
      <c r="F19" s="32" t="str">
        <f t="shared" si="44"/>
        <v>Maui0.479605906582866</v>
      </c>
      <c r="G19" s="32" t="str">
        <f t="shared" si="44"/>
        <v>Total3.41572287123152</v>
      </c>
      <c r="H19" s="32" t="str">
        <f t="shared" ref="H19:AK19" si="45">H11</f>
        <v>2020Hawai'i</v>
      </c>
      <c r="I19" s="32" t="str">
        <f t="shared" si="45"/>
        <v>2020Honolulu</v>
      </c>
      <c r="J19" s="32" t="str">
        <f t="shared" si="45"/>
        <v>2020Kaua'i</v>
      </c>
      <c r="K19" s="32" t="str">
        <f t="shared" si="45"/>
        <v>2020Maui</v>
      </c>
      <c r="L19" s="32" t="str">
        <f t="shared" si="45"/>
        <v>2020Total</v>
      </c>
      <c r="M19" s="32" t="str">
        <f t="shared" si="45"/>
        <v>2025Hawai'i</v>
      </c>
      <c r="N19" s="32" t="str">
        <f t="shared" si="45"/>
        <v>2025Honolulu</v>
      </c>
      <c r="O19" s="32" t="str">
        <f t="shared" si="45"/>
        <v>2025Kaua'i</v>
      </c>
      <c r="P19" s="32" t="str">
        <f t="shared" si="45"/>
        <v>2025Maui</v>
      </c>
      <c r="Q19" s="32" t="str">
        <f t="shared" si="45"/>
        <v>2025Total</v>
      </c>
      <c r="R19" s="32" t="str">
        <f t="shared" si="45"/>
        <v>2030Hawai'i</v>
      </c>
      <c r="S19" s="32" t="str">
        <f t="shared" si="45"/>
        <v>2030Honolulu</v>
      </c>
      <c r="T19" s="32" t="str">
        <f t="shared" si="45"/>
        <v>2030Kaua'i</v>
      </c>
      <c r="U19" s="32" t="str">
        <f t="shared" si="45"/>
        <v>2030Maui</v>
      </c>
      <c r="V19" s="32" t="str">
        <f t="shared" si="45"/>
        <v>2030Total</v>
      </c>
      <c r="W19" s="32" t="str">
        <f t="shared" si="45"/>
        <v>2035Hawai'i</v>
      </c>
      <c r="X19" s="32" t="str">
        <f t="shared" si="45"/>
        <v>2035Honolulu</v>
      </c>
      <c r="Y19" s="32" t="str">
        <f t="shared" si="45"/>
        <v>2035Kaua'i</v>
      </c>
      <c r="Z19" s="32" t="str">
        <f t="shared" si="45"/>
        <v>2035Maui</v>
      </c>
      <c r="AA19" s="32" t="str">
        <f t="shared" si="45"/>
        <v>2035Total</v>
      </c>
      <c r="AB19" s="32" t="str">
        <f t="shared" si="45"/>
        <v>2040Hawai'i</v>
      </c>
      <c r="AC19" s="32" t="str">
        <f t="shared" si="45"/>
        <v>2040Honolulu</v>
      </c>
      <c r="AD19" s="32" t="str">
        <f t="shared" si="45"/>
        <v>2040Kaua'i</v>
      </c>
      <c r="AE19" s="32" t="str">
        <f t="shared" si="45"/>
        <v>2040Maui</v>
      </c>
      <c r="AF19" s="32" t="str">
        <f t="shared" si="45"/>
        <v>2040Total</v>
      </c>
      <c r="AG19" s="32" t="str">
        <f t="shared" si="45"/>
        <v>2045Hawai'i</v>
      </c>
      <c r="AH19" s="32" t="str">
        <f t="shared" si="45"/>
        <v>2045Honolulu</v>
      </c>
      <c r="AI19" s="32" t="str">
        <f t="shared" si="45"/>
        <v>2045Kaua'i</v>
      </c>
      <c r="AJ19" s="32" t="str">
        <f t="shared" si="45"/>
        <v>2045Maui</v>
      </c>
      <c r="AK19" s="32" t="str">
        <f t="shared" si="45"/>
        <v>2045Total</v>
      </c>
      <c r="AM19" s="59"/>
      <c r="AO19" s="34"/>
    </row>
    <row r="20" spans="2:41" x14ac:dyDescent="0.25">
      <c r="B20" s="37" t="s">
        <v>13</v>
      </c>
      <c r="C20" s="22" t="s">
        <v>3</v>
      </c>
      <c r="D20" s="23" t="s">
        <v>4</v>
      </c>
      <c r="E20" s="23" t="s">
        <v>5</v>
      </c>
      <c r="F20" s="23" t="s">
        <v>6</v>
      </c>
      <c r="G20" s="24" t="s">
        <v>7</v>
      </c>
      <c r="H20" s="22" t="s">
        <v>3</v>
      </c>
      <c r="I20" s="23" t="s">
        <v>4</v>
      </c>
      <c r="J20" s="23" t="s">
        <v>5</v>
      </c>
      <c r="K20" s="23" t="s">
        <v>6</v>
      </c>
      <c r="L20" s="27" t="s">
        <v>7</v>
      </c>
      <c r="M20" s="22" t="s">
        <v>3</v>
      </c>
      <c r="N20" s="23" t="s">
        <v>4</v>
      </c>
      <c r="O20" s="23" t="s">
        <v>5</v>
      </c>
      <c r="P20" s="23" t="s">
        <v>6</v>
      </c>
      <c r="Q20" s="24" t="s">
        <v>7</v>
      </c>
      <c r="R20" s="25" t="s">
        <v>3</v>
      </c>
      <c r="S20" s="23" t="s">
        <v>4</v>
      </c>
      <c r="T20" s="23" t="s">
        <v>5</v>
      </c>
      <c r="U20" s="23" t="s">
        <v>6</v>
      </c>
      <c r="V20" s="24" t="s">
        <v>7</v>
      </c>
      <c r="W20" s="22" t="s">
        <v>3</v>
      </c>
      <c r="X20" s="23" t="s">
        <v>4</v>
      </c>
      <c r="Y20" s="23" t="s">
        <v>5</v>
      </c>
      <c r="Z20" s="23" t="s">
        <v>6</v>
      </c>
      <c r="AA20" s="24" t="s">
        <v>7</v>
      </c>
      <c r="AB20" s="22" t="s">
        <v>3</v>
      </c>
      <c r="AC20" s="23" t="s">
        <v>4</v>
      </c>
      <c r="AD20" s="23" t="s">
        <v>5</v>
      </c>
      <c r="AE20" s="23" t="s">
        <v>6</v>
      </c>
      <c r="AF20" s="24" t="s">
        <v>7</v>
      </c>
      <c r="AG20" s="22" t="s">
        <v>3</v>
      </c>
      <c r="AH20" s="23" t="s">
        <v>4</v>
      </c>
      <c r="AI20" s="23" t="s">
        <v>5</v>
      </c>
      <c r="AJ20" s="23" t="s">
        <v>6</v>
      </c>
      <c r="AK20" s="24" t="s">
        <v>7</v>
      </c>
      <c r="AO20" s="34"/>
    </row>
    <row r="21" spans="2:41" x14ac:dyDescent="0.25">
      <c r="B21" s="38" t="s">
        <v>8</v>
      </c>
      <c r="C21" s="14">
        <v>0.5768141882131862</v>
      </c>
      <c r="D21" s="14">
        <v>2.1268309924136952</v>
      </c>
      <c r="E21" s="14">
        <v>0.23247178402177593</v>
      </c>
      <c r="F21" s="14">
        <v>0.47960590658286578</v>
      </c>
      <c r="G21" s="14">
        <v>3.4157228712315231</v>
      </c>
      <c r="H21" s="14">
        <v>0.59240905712235914</v>
      </c>
      <c r="I21" s="14">
        <v>2.1901531124737383</v>
      </c>
      <c r="J21" s="14">
        <v>0.23755750463491038</v>
      </c>
      <c r="K21" s="14">
        <v>0.50705753889468341</v>
      </c>
      <c r="L21" s="14">
        <v>3.5271772131256913</v>
      </c>
      <c r="M21" s="14">
        <v>0.60850538960097778</v>
      </c>
      <c r="N21" s="14">
        <v>2.2475770168974605</v>
      </c>
      <c r="O21" s="14">
        <v>0.24651567361003862</v>
      </c>
      <c r="P21" s="14">
        <v>0.5063817712491222</v>
      </c>
      <c r="Q21" s="14">
        <v>3.6089798513575988</v>
      </c>
      <c r="R21" s="14">
        <v>0.61175565253461617</v>
      </c>
      <c r="S21" s="14">
        <v>2.1142938467543879</v>
      </c>
      <c r="T21" s="14">
        <v>0.26208407484189333</v>
      </c>
      <c r="U21" s="14">
        <v>0.5087781090951079</v>
      </c>
      <c r="V21" s="14">
        <v>3.496911683226005</v>
      </c>
      <c r="W21" s="14">
        <v>0.55752587145651378</v>
      </c>
      <c r="X21" s="14">
        <v>1.8058787751386121</v>
      </c>
      <c r="Y21" s="14">
        <v>0.22113615359824887</v>
      </c>
      <c r="Z21" s="14">
        <v>0.42129594593138509</v>
      </c>
      <c r="AA21" s="14">
        <v>3.0058367461247602</v>
      </c>
      <c r="AB21" s="14">
        <v>0.47706846941862396</v>
      </c>
      <c r="AC21" s="14">
        <v>1.4081855424510621</v>
      </c>
      <c r="AD21" s="14">
        <v>0.1670269160262092</v>
      </c>
      <c r="AE21" s="14">
        <v>0.31570728351513405</v>
      </c>
      <c r="AF21" s="14">
        <v>2.3679882114110296</v>
      </c>
      <c r="AG21" s="14">
        <v>0.3769957496699512</v>
      </c>
      <c r="AH21" s="14">
        <v>0.94349011338684519</v>
      </c>
      <c r="AI21" s="14">
        <v>0.12003325374265002</v>
      </c>
      <c r="AJ21" s="14">
        <v>0.2257662996237407</v>
      </c>
      <c r="AK21" s="14">
        <v>1.6662854164231873</v>
      </c>
      <c r="AM21" s="34"/>
      <c r="AO21" s="34"/>
    </row>
    <row r="22" spans="2:41" x14ac:dyDescent="0.25">
      <c r="B22" s="41" t="s">
        <v>9</v>
      </c>
      <c r="C22" s="14">
        <f>C14</f>
        <v>0.66660546288491018</v>
      </c>
      <c r="D22" s="14">
        <f t="shared" ref="D22:G22" si="46">D14</f>
        <v>2.4065791633663776</v>
      </c>
      <c r="E22" s="14">
        <f t="shared" si="46"/>
        <v>0.53773347149631701</v>
      </c>
      <c r="F22" s="14">
        <f t="shared" si="46"/>
        <v>1.29360388165827</v>
      </c>
      <c r="G22" s="14">
        <f t="shared" si="46"/>
        <v>4.9045219794058745</v>
      </c>
      <c r="H22" s="14">
        <f t="shared" ref="H22:L22" si="47">H6</f>
        <v>0</v>
      </c>
      <c r="I22" s="15">
        <f t="shared" si="47"/>
        <v>0.33563739077865401</v>
      </c>
      <c r="J22" s="9">
        <f t="shared" si="47"/>
        <v>0</v>
      </c>
      <c r="K22" s="9">
        <f t="shared" si="47"/>
        <v>0</v>
      </c>
      <c r="L22" s="20">
        <f t="shared" si="47"/>
        <v>0.33563739077865401</v>
      </c>
      <c r="M22" s="14">
        <v>0.78225804346252714</v>
      </c>
      <c r="N22" s="15">
        <v>3.0095654069953133</v>
      </c>
      <c r="O22" s="9">
        <v>0.61080601881457119</v>
      </c>
      <c r="P22" s="9">
        <v>1.3437528088764745</v>
      </c>
      <c r="Q22" s="15">
        <v>5.7463822781488858</v>
      </c>
      <c r="R22" s="11">
        <v>0.80422057730581908</v>
      </c>
      <c r="S22" s="15">
        <v>3.0509580640627458</v>
      </c>
      <c r="T22" s="9">
        <v>0.62463528715784988</v>
      </c>
      <c r="U22" s="9">
        <v>1.3757876829137803</v>
      </c>
      <c r="V22" s="15">
        <v>5.8556016114401954</v>
      </c>
      <c r="W22" s="14">
        <v>0.82283149002901601</v>
      </c>
      <c r="X22" s="15">
        <v>3.1031225350608271</v>
      </c>
      <c r="Y22" s="9">
        <v>0.63676174498807814</v>
      </c>
      <c r="Z22" s="9">
        <v>1.4230861611769101</v>
      </c>
      <c r="AA22" s="15">
        <v>5.9858019312548318</v>
      </c>
      <c r="AB22" s="14">
        <v>0.82705417230039802</v>
      </c>
      <c r="AC22" s="15">
        <v>3.1382025848226545</v>
      </c>
      <c r="AD22" s="9">
        <v>0.64217352377893511</v>
      </c>
      <c r="AE22" s="9">
        <v>1.4469859799767353</v>
      </c>
      <c r="AF22" s="15">
        <v>6.0544162608787229</v>
      </c>
      <c r="AG22" s="28">
        <v>0.82973869331194205</v>
      </c>
      <c r="AH22" s="29">
        <v>3.1624035037740712</v>
      </c>
      <c r="AI22" s="29">
        <v>0.64620404663477615</v>
      </c>
      <c r="AJ22" s="29">
        <v>1.4645698906694873</v>
      </c>
      <c r="AK22" s="30">
        <v>6.1029161343902771</v>
      </c>
      <c r="AM22" s="59"/>
      <c r="AO22" s="34"/>
    </row>
    <row r="23" spans="2:41" x14ac:dyDescent="0.25">
      <c r="B23" s="40" t="s">
        <v>10</v>
      </c>
      <c r="C23" s="14">
        <f t="shared" ref="C23:G23" si="48">C15</f>
        <v>0</v>
      </c>
      <c r="D23" s="14">
        <f t="shared" si="48"/>
        <v>0.76931857995618558</v>
      </c>
      <c r="E23" s="14">
        <f t="shared" si="48"/>
        <v>0</v>
      </c>
      <c r="F23" s="14">
        <f t="shared" si="48"/>
        <v>0</v>
      </c>
      <c r="G23" s="14">
        <f t="shared" si="48"/>
        <v>0.76931857995618558</v>
      </c>
      <c r="H23" s="14">
        <v>0.11602595659974285</v>
      </c>
      <c r="I23" s="9">
        <v>4.2774962097480049</v>
      </c>
      <c r="J23" s="9">
        <v>5.872058840857465E-2</v>
      </c>
      <c r="K23" s="9">
        <v>0.45227922464955234</v>
      </c>
      <c r="L23" s="20">
        <v>4.9045219794058745</v>
      </c>
      <c r="M23" s="14">
        <v>0</v>
      </c>
      <c r="N23" s="9">
        <v>0.87103932529613382</v>
      </c>
      <c r="O23" s="9">
        <v>0</v>
      </c>
      <c r="P23" s="9">
        <v>0</v>
      </c>
      <c r="Q23" s="15">
        <v>0.87103932529613382</v>
      </c>
      <c r="R23" s="11">
        <v>0</v>
      </c>
      <c r="S23" s="9">
        <v>0.87103932529613382</v>
      </c>
      <c r="T23" s="9">
        <v>0</v>
      </c>
      <c r="U23" s="9">
        <v>0</v>
      </c>
      <c r="V23" s="15">
        <v>0.87103932529613382</v>
      </c>
      <c r="W23" s="14">
        <v>0</v>
      </c>
      <c r="X23" s="9">
        <v>0.87103932529613382</v>
      </c>
      <c r="Y23" s="9">
        <v>0</v>
      </c>
      <c r="Z23" s="9">
        <v>0</v>
      </c>
      <c r="AA23" s="15">
        <v>0.87103932529613382</v>
      </c>
      <c r="AB23" s="14">
        <v>0</v>
      </c>
      <c r="AC23" s="9">
        <v>0.87103932529613382</v>
      </c>
      <c r="AD23" s="9">
        <v>0</v>
      </c>
      <c r="AE23" s="9">
        <v>0</v>
      </c>
      <c r="AF23" s="15">
        <v>0.87103932529613382</v>
      </c>
      <c r="AG23" s="14">
        <v>0</v>
      </c>
      <c r="AH23" s="9">
        <v>0.87103932529613382</v>
      </c>
      <c r="AI23" s="9">
        <v>0</v>
      </c>
      <c r="AJ23" s="9">
        <v>0</v>
      </c>
      <c r="AK23" s="15">
        <v>0.87103932529613382</v>
      </c>
      <c r="AM23" s="59"/>
      <c r="AO23" s="34"/>
    </row>
    <row r="24" spans="2:41" x14ac:dyDescent="0.25">
      <c r="B24" s="42" t="s">
        <v>11</v>
      </c>
      <c r="C24" s="14">
        <f t="shared" ref="C24:G24" si="49">C16</f>
        <v>0</v>
      </c>
      <c r="D24" s="14">
        <f t="shared" si="49"/>
        <v>0.32092755934641165</v>
      </c>
      <c r="E24" s="14">
        <f t="shared" si="49"/>
        <v>0</v>
      </c>
      <c r="F24" s="14">
        <f t="shared" si="49"/>
        <v>0</v>
      </c>
      <c r="G24" s="14">
        <f t="shared" si="49"/>
        <v>0.32092755934641165</v>
      </c>
      <c r="H24" s="14">
        <v>0</v>
      </c>
      <c r="I24" s="9">
        <v>0.44774742327096873</v>
      </c>
      <c r="J24" s="9">
        <v>0</v>
      </c>
      <c r="K24" s="9">
        <v>0</v>
      </c>
      <c r="L24" s="20">
        <v>0.44774742327096873</v>
      </c>
      <c r="M24" s="14">
        <v>0</v>
      </c>
      <c r="N24" s="9">
        <v>0.23314847302330852</v>
      </c>
      <c r="O24" s="9">
        <v>0</v>
      </c>
      <c r="P24" s="9">
        <v>0</v>
      </c>
      <c r="Q24" s="15">
        <v>0.23314847302330852</v>
      </c>
      <c r="R24" s="11">
        <v>0</v>
      </c>
      <c r="S24" s="9">
        <v>0.23314847302330852</v>
      </c>
      <c r="T24" s="9">
        <v>0</v>
      </c>
      <c r="U24" s="9">
        <v>0</v>
      </c>
      <c r="V24" s="15">
        <v>0.23314847302330852</v>
      </c>
      <c r="W24" s="14">
        <v>0</v>
      </c>
      <c r="X24" s="9">
        <v>0.23314847302330852</v>
      </c>
      <c r="Y24" s="9">
        <v>0</v>
      </c>
      <c r="Z24" s="9">
        <v>0</v>
      </c>
      <c r="AA24" s="15">
        <v>0.23314847302330852</v>
      </c>
      <c r="AB24" s="14">
        <v>0</v>
      </c>
      <c r="AC24" s="9">
        <v>0.23314847302330852</v>
      </c>
      <c r="AD24" s="9">
        <v>0</v>
      </c>
      <c r="AE24" s="9">
        <v>0</v>
      </c>
      <c r="AF24" s="15">
        <v>0.23314847302330852</v>
      </c>
      <c r="AG24" s="14">
        <v>0</v>
      </c>
      <c r="AH24" s="9">
        <v>0.23314847302330852</v>
      </c>
      <c r="AI24" s="9">
        <v>0</v>
      </c>
      <c r="AJ24" s="9">
        <v>0</v>
      </c>
      <c r="AK24" s="15">
        <v>0.23314847302330852</v>
      </c>
      <c r="AM24" s="59"/>
      <c r="AO24" s="34"/>
    </row>
    <row r="25" spans="2:41" ht="15.75" thickBot="1" x14ac:dyDescent="0.3">
      <c r="B25" s="64" t="s">
        <v>18</v>
      </c>
      <c r="C25" s="14">
        <f t="shared" ref="C25:G25" si="50">C17</f>
        <v>0</v>
      </c>
      <c r="D25" s="14">
        <f t="shared" si="50"/>
        <v>0</v>
      </c>
      <c r="E25" s="14">
        <f t="shared" si="50"/>
        <v>0</v>
      </c>
      <c r="F25" s="14">
        <f t="shared" si="50"/>
        <v>0</v>
      </c>
      <c r="G25" s="14">
        <f t="shared" si="50"/>
        <v>0.64904134400951563</v>
      </c>
      <c r="H25" s="16">
        <v>0</v>
      </c>
      <c r="I25" s="17">
        <v>0.32070963595729424</v>
      </c>
      <c r="J25" s="17">
        <v>0</v>
      </c>
      <c r="K25" s="17">
        <v>0</v>
      </c>
      <c r="L25" s="21">
        <v>0.32070963595729424</v>
      </c>
      <c r="M25" s="14">
        <v>0</v>
      </c>
      <c r="N25" s="9">
        <v>0</v>
      </c>
      <c r="O25" s="9">
        <v>0</v>
      </c>
      <c r="P25" s="9">
        <v>0</v>
      </c>
      <c r="Q25" s="15">
        <v>0.67619203755112389</v>
      </c>
      <c r="R25" s="11">
        <v>0</v>
      </c>
      <c r="S25" s="9">
        <v>0</v>
      </c>
      <c r="T25" s="9">
        <v>0</v>
      </c>
      <c r="U25" s="9">
        <v>0</v>
      </c>
      <c r="V25" s="15">
        <v>0.70922136979524841</v>
      </c>
      <c r="W25" s="14">
        <v>0</v>
      </c>
      <c r="X25" s="9">
        <v>0</v>
      </c>
      <c r="Y25" s="9">
        <v>0</v>
      </c>
      <c r="Z25" s="9">
        <v>0</v>
      </c>
      <c r="AA25" s="15">
        <v>0.74686329459629641</v>
      </c>
      <c r="AB25" s="14">
        <v>0</v>
      </c>
      <c r="AC25" s="9">
        <v>0</v>
      </c>
      <c r="AD25" s="9">
        <v>0</v>
      </c>
      <c r="AE25" s="9">
        <v>0</v>
      </c>
      <c r="AF25" s="15">
        <v>0.78651921750058906</v>
      </c>
      <c r="AG25" s="16">
        <v>0</v>
      </c>
      <c r="AH25" s="17">
        <v>0</v>
      </c>
      <c r="AI25" s="17">
        <v>0</v>
      </c>
      <c r="AJ25" s="17">
        <v>0</v>
      </c>
      <c r="AK25" s="18">
        <v>0.82336548869312021</v>
      </c>
      <c r="AM25" s="59"/>
      <c r="AO25" s="34"/>
    </row>
    <row r="26" spans="2:41" ht="15.75" thickBot="1" x14ac:dyDescent="0.3">
      <c r="B26" s="74" t="s">
        <v>19</v>
      </c>
      <c r="C26" s="17">
        <f>SUM(C25,C22,C21)</f>
        <v>1.2434196510980964</v>
      </c>
      <c r="D26" s="17">
        <f t="shared" ref="D26" si="51">SUM(D25,D22,D21)</f>
        <v>4.5334101557800732</v>
      </c>
      <c r="E26" s="17">
        <f t="shared" ref="E26" si="52">SUM(E25,E22,E21)</f>
        <v>0.77020525551809293</v>
      </c>
      <c r="F26" s="17">
        <f t="shared" ref="F26" si="53">SUM(F25,F22,F21)</f>
        <v>1.7732097882411357</v>
      </c>
      <c r="G26" s="17">
        <f t="shared" ref="G26" si="54">SUM(G25,G22,G21)</f>
        <v>8.9692861946469122</v>
      </c>
      <c r="H26" s="17">
        <f t="shared" ref="H26" si="55">SUM(H25,H22,H21)</f>
        <v>0.59240905712235914</v>
      </c>
      <c r="I26" s="17">
        <f t="shared" ref="I26" si="56">SUM(I25,I22,I21)</f>
        <v>2.8465001392096867</v>
      </c>
      <c r="J26" s="17">
        <f t="shared" ref="J26" si="57">SUM(J25,J22,J21)</f>
        <v>0.23755750463491038</v>
      </c>
      <c r="K26" s="17">
        <f t="shared" ref="K26" si="58">SUM(K25,K22,K21)</f>
        <v>0.50705753889468341</v>
      </c>
      <c r="L26" s="17">
        <f t="shared" ref="L26" si="59">SUM(L25,L22,L21)</f>
        <v>4.1835242398616392</v>
      </c>
      <c r="M26" s="17">
        <f t="shared" ref="M26" si="60">SUM(M25,M22,M21)</f>
        <v>1.3907634330635048</v>
      </c>
      <c r="N26" s="17">
        <f t="shared" ref="N26" si="61">SUM(N25,N22,N21)</f>
        <v>5.2571424238927733</v>
      </c>
      <c r="O26" s="17">
        <f t="shared" ref="O26" si="62">SUM(O25,O22,O21)</f>
        <v>0.85732169242460987</v>
      </c>
      <c r="P26" s="17">
        <f t="shared" ref="P26" si="63">SUM(P25,P22,P21)</f>
        <v>1.8501345801255966</v>
      </c>
      <c r="Q26" s="17">
        <f t="shared" ref="Q26" si="64">SUM(Q25,Q22,Q21)</f>
        <v>10.031554167057608</v>
      </c>
      <c r="R26" s="17">
        <f t="shared" ref="R26" si="65">SUM(R25,R22,R21)</f>
        <v>1.4159762298404353</v>
      </c>
      <c r="S26" s="17">
        <f t="shared" ref="S26" si="66">SUM(S25,S22,S21)</f>
        <v>5.1652519108171333</v>
      </c>
      <c r="T26" s="17">
        <f t="shared" ref="T26" si="67">SUM(T25,T22,T21)</f>
        <v>0.88671936199974322</v>
      </c>
      <c r="U26" s="17">
        <f t="shared" ref="U26" si="68">SUM(U25,U22,U21)</f>
        <v>1.8845657920088881</v>
      </c>
      <c r="V26" s="17">
        <f t="shared" ref="V26" si="69">SUM(V25,V22,V21)</f>
        <v>10.061734664461449</v>
      </c>
      <c r="W26" s="17">
        <f t="shared" ref="W26" si="70">SUM(W25,W22,W21)</f>
        <v>1.3803573614855298</v>
      </c>
      <c r="X26" s="17">
        <f t="shared" ref="X26" si="71">SUM(X25,X22,X21)</f>
        <v>4.9090013101994394</v>
      </c>
      <c r="Y26" s="17">
        <f t="shared" ref="Y26" si="72">SUM(Y25,Y22,Y21)</f>
        <v>0.85789789858632703</v>
      </c>
      <c r="Z26" s="17">
        <f t="shared" ref="Z26" si="73">SUM(Z25,Z22,Z21)</f>
        <v>1.8443821071082951</v>
      </c>
      <c r="AA26" s="17">
        <f t="shared" ref="AA26" si="74">SUM(AA25,AA22,AA21)</f>
        <v>9.7385019719758876</v>
      </c>
      <c r="AB26" s="17">
        <f t="shared" ref="AB26" si="75">SUM(AB25,AB22,AB21)</f>
        <v>1.3041226417190219</v>
      </c>
      <c r="AC26" s="17">
        <f t="shared" ref="AC26" si="76">SUM(AC25,AC22,AC21)</f>
        <v>4.5463881272737163</v>
      </c>
      <c r="AD26" s="17">
        <f t="shared" ref="AD26" si="77">SUM(AD25,AD22,AD21)</f>
        <v>0.80920043980514433</v>
      </c>
      <c r="AE26" s="17">
        <f t="shared" ref="AE26" si="78">SUM(AE25,AE22,AE21)</f>
        <v>1.7626932634918693</v>
      </c>
      <c r="AF26" s="17">
        <f t="shared" ref="AF26" si="79">SUM(AF25,AF22,AF21)</f>
        <v>9.2089236897903426</v>
      </c>
      <c r="AG26" s="17">
        <f t="shared" ref="AG26" si="80">SUM(AG25,AG22,AG21)</f>
        <v>1.2067344429818934</v>
      </c>
      <c r="AH26" s="17">
        <f t="shared" ref="AH26" si="81">SUM(AH25,AH22,AH21)</f>
        <v>4.1058936171609162</v>
      </c>
      <c r="AI26" s="17">
        <f t="shared" ref="AI26" si="82">SUM(AI25,AI22,AI21)</f>
        <v>0.76623730037742621</v>
      </c>
      <c r="AJ26" s="17">
        <f t="shared" ref="AJ26" si="83">SUM(AJ25,AJ22,AJ21)</f>
        <v>1.6903361902932279</v>
      </c>
      <c r="AK26" s="18">
        <f t="shared" ref="AK26" si="84">SUM(AK25,AK22,AK21)</f>
        <v>8.5925670395065854</v>
      </c>
      <c r="AM26" s="59"/>
      <c r="AO26" s="34"/>
    </row>
    <row r="27" spans="2:41" s="33" customFormat="1" ht="15.75" thickBot="1" x14ac:dyDescent="0.3">
      <c r="B27" s="31"/>
      <c r="C27" s="32" t="str">
        <f>C28&amp;C29</f>
        <v>Hawai'i0.576814188213186</v>
      </c>
      <c r="D27" s="32" t="str">
        <f t="shared" ref="D27:G27" si="85">D28&amp;D29</f>
        <v>Honolulu2.1268309924137</v>
      </c>
      <c r="E27" s="32" t="str">
        <f t="shared" si="85"/>
        <v>Kaua'i0.232471784021776</v>
      </c>
      <c r="F27" s="32" t="str">
        <f t="shared" si="85"/>
        <v>Maui0.479605906582866</v>
      </c>
      <c r="G27" s="32" t="str">
        <f t="shared" si="85"/>
        <v>Total3.41572287123152</v>
      </c>
      <c r="H27" s="32" t="str">
        <f t="shared" ref="H27:AK27" si="86">H19</f>
        <v>2020Hawai'i</v>
      </c>
      <c r="I27" s="32" t="str">
        <f t="shared" si="86"/>
        <v>2020Honolulu</v>
      </c>
      <c r="J27" s="32" t="str">
        <f t="shared" si="86"/>
        <v>2020Kaua'i</v>
      </c>
      <c r="K27" s="32" t="str">
        <f t="shared" si="86"/>
        <v>2020Maui</v>
      </c>
      <c r="L27" s="32" t="str">
        <f t="shared" si="86"/>
        <v>2020Total</v>
      </c>
      <c r="M27" s="32" t="str">
        <f t="shared" si="86"/>
        <v>2025Hawai'i</v>
      </c>
      <c r="N27" s="32" t="str">
        <f t="shared" si="86"/>
        <v>2025Honolulu</v>
      </c>
      <c r="O27" s="32" t="str">
        <f t="shared" si="86"/>
        <v>2025Kaua'i</v>
      </c>
      <c r="P27" s="32" t="str">
        <f t="shared" si="86"/>
        <v>2025Maui</v>
      </c>
      <c r="Q27" s="32" t="str">
        <f t="shared" si="86"/>
        <v>2025Total</v>
      </c>
      <c r="R27" s="32" t="str">
        <f t="shared" si="86"/>
        <v>2030Hawai'i</v>
      </c>
      <c r="S27" s="32" t="str">
        <f t="shared" si="86"/>
        <v>2030Honolulu</v>
      </c>
      <c r="T27" s="32" t="str">
        <f t="shared" si="86"/>
        <v>2030Kaua'i</v>
      </c>
      <c r="U27" s="32" t="str">
        <f t="shared" si="86"/>
        <v>2030Maui</v>
      </c>
      <c r="V27" s="32" t="str">
        <f t="shared" si="86"/>
        <v>2030Total</v>
      </c>
      <c r="W27" s="32" t="str">
        <f t="shared" si="86"/>
        <v>2035Hawai'i</v>
      </c>
      <c r="X27" s="32" t="str">
        <f t="shared" si="86"/>
        <v>2035Honolulu</v>
      </c>
      <c r="Y27" s="32" t="str">
        <f t="shared" si="86"/>
        <v>2035Kaua'i</v>
      </c>
      <c r="Z27" s="32" t="str">
        <f t="shared" si="86"/>
        <v>2035Maui</v>
      </c>
      <c r="AA27" s="32" t="str">
        <f t="shared" si="86"/>
        <v>2035Total</v>
      </c>
      <c r="AB27" s="32" t="str">
        <f t="shared" si="86"/>
        <v>2040Hawai'i</v>
      </c>
      <c r="AC27" s="32" t="str">
        <f t="shared" si="86"/>
        <v>2040Honolulu</v>
      </c>
      <c r="AD27" s="32" t="str">
        <f t="shared" si="86"/>
        <v>2040Kaua'i</v>
      </c>
      <c r="AE27" s="32" t="str">
        <f t="shared" si="86"/>
        <v>2040Maui</v>
      </c>
      <c r="AF27" s="32" t="str">
        <f t="shared" si="86"/>
        <v>2040Total</v>
      </c>
      <c r="AG27" s="32" t="str">
        <f t="shared" si="86"/>
        <v>2045Hawai'i</v>
      </c>
      <c r="AH27" s="32" t="str">
        <f t="shared" si="86"/>
        <v>2045Honolulu</v>
      </c>
      <c r="AI27" s="32" t="str">
        <f t="shared" si="86"/>
        <v>2045Kaua'i</v>
      </c>
      <c r="AJ27" s="32" t="str">
        <f t="shared" si="86"/>
        <v>2045Maui</v>
      </c>
      <c r="AK27" s="32" t="str">
        <f t="shared" si="86"/>
        <v>2045Total</v>
      </c>
      <c r="AO27" s="34"/>
    </row>
    <row r="28" spans="2:41" x14ac:dyDescent="0.25">
      <c r="B28" s="26" t="s">
        <v>14</v>
      </c>
      <c r="C28" s="22" t="s">
        <v>3</v>
      </c>
      <c r="D28" s="23" t="s">
        <v>4</v>
      </c>
      <c r="E28" s="23" t="s">
        <v>5</v>
      </c>
      <c r="F28" s="23" t="s">
        <v>6</v>
      </c>
      <c r="G28" s="27" t="s">
        <v>7</v>
      </c>
      <c r="H28" s="22" t="s">
        <v>3</v>
      </c>
      <c r="I28" s="23" t="s">
        <v>4</v>
      </c>
      <c r="J28" s="23" t="s">
        <v>5</v>
      </c>
      <c r="K28" s="23" t="s">
        <v>6</v>
      </c>
      <c r="L28" s="27" t="s">
        <v>7</v>
      </c>
      <c r="M28" s="22" t="s">
        <v>3</v>
      </c>
      <c r="N28" s="23" t="s">
        <v>4</v>
      </c>
      <c r="O28" s="23" t="s">
        <v>5</v>
      </c>
      <c r="P28" s="23" t="s">
        <v>6</v>
      </c>
      <c r="Q28" s="24" t="s">
        <v>7</v>
      </c>
      <c r="R28" s="25" t="s">
        <v>3</v>
      </c>
      <c r="S28" s="23" t="s">
        <v>4</v>
      </c>
      <c r="T28" s="23" t="s">
        <v>5</v>
      </c>
      <c r="U28" s="23" t="s">
        <v>6</v>
      </c>
      <c r="V28" s="27" t="s">
        <v>7</v>
      </c>
      <c r="W28" s="22" t="s">
        <v>3</v>
      </c>
      <c r="X28" s="23" t="s">
        <v>4</v>
      </c>
      <c r="Y28" s="23" t="s">
        <v>5</v>
      </c>
      <c r="Z28" s="23" t="s">
        <v>6</v>
      </c>
      <c r="AA28" s="24" t="s">
        <v>7</v>
      </c>
      <c r="AB28" s="22" t="s">
        <v>3</v>
      </c>
      <c r="AC28" s="23" t="s">
        <v>4</v>
      </c>
      <c r="AD28" s="23" t="s">
        <v>5</v>
      </c>
      <c r="AE28" s="23" t="s">
        <v>6</v>
      </c>
      <c r="AF28" s="24" t="s">
        <v>7</v>
      </c>
      <c r="AG28" s="22" t="s">
        <v>3</v>
      </c>
      <c r="AH28" s="23" t="s">
        <v>4</v>
      </c>
      <c r="AI28" s="23" t="s">
        <v>5</v>
      </c>
      <c r="AJ28" s="23" t="s">
        <v>6</v>
      </c>
      <c r="AK28" s="24" t="s">
        <v>7</v>
      </c>
      <c r="AO28" s="34"/>
    </row>
    <row r="29" spans="2:41" x14ac:dyDescent="0.25">
      <c r="B29" s="13" t="s">
        <v>8</v>
      </c>
      <c r="C29" s="9">
        <v>0.5768141882131862</v>
      </c>
      <c r="D29" s="9">
        <v>2.1268309924136952</v>
      </c>
      <c r="E29" s="9">
        <v>0.23247178402177593</v>
      </c>
      <c r="F29" s="9">
        <v>0.47960590658286578</v>
      </c>
      <c r="G29" s="9">
        <v>3.4157228712315231</v>
      </c>
      <c r="H29" s="9">
        <v>0.59240905712235914</v>
      </c>
      <c r="I29" s="9">
        <v>2.1901531124737383</v>
      </c>
      <c r="J29" s="9">
        <v>0.23755750463491038</v>
      </c>
      <c r="K29" s="9">
        <v>0.50705753889468341</v>
      </c>
      <c r="L29" s="9">
        <v>3.5271772131256913</v>
      </c>
      <c r="M29" s="9">
        <v>0.57135849328704491</v>
      </c>
      <c r="N29" s="9">
        <v>2.1077083489536905</v>
      </c>
      <c r="O29" s="9">
        <v>0.23127409569980339</v>
      </c>
      <c r="P29" s="9">
        <v>0.47538267715797589</v>
      </c>
      <c r="Q29" s="9">
        <v>3.3857236150985148</v>
      </c>
      <c r="R29" s="9">
        <v>0.53815326756599591</v>
      </c>
      <c r="S29" s="9">
        <v>1.816400339992267</v>
      </c>
      <c r="T29" s="9">
        <v>0.22284186423771751</v>
      </c>
      <c r="U29" s="9">
        <v>0.43556668778713181</v>
      </c>
      <c r="V29" s="9">
        <v>3.0129621595831124</v>
      </c>
      <c r="W29" s="9">
        <v>0.42447259431666107</v>
      </c>
      <c r="X29" s="9">
        <v>1.2966627943400124</v>
      </c>
      <c r="Y29" s="9">
        <v>0.16386828851993421</v>
      </c>
      <c r="Z29" s="9">
        <v>0.31535809941735538</v>
      </c>
      <c r="AA29" s="9">
        <v>2.2003617765939629</v>
      </c>
      <c r="AB29" s="9">
        <v>0.29167919577319723</v>
      </c>
      <c r="AC29" s="9">
        <v>0.80131282831385597</v>
      </c>
      <c r="AD29" s="9">
        <v>0.1073548509353498</v>
      </c>
      <c r="AE29" s="9">
        <v>0.20633419311173354</v>
      </c>
      <c r="AF29" s="9">
        <v>1.4066810681341366</v>
      </c>
      <c r="AG29" s="9">
        <v>0.18002347397645929</v>
      </c>
      <c r="AH29" s="9">
        <v>0.46045424223494336</v>
      </c>
      <c r="AI29" s="9">
        <v>6.3796080895587248E-2</v>
      </c>
      <c r="AJ29" s="9">
        <v>0.12356863026427636</v>
      </c>
      <c r="AK29" s="9">
        <v>0.82784242737126623</v>
      </c>
      <c r="AN29" s="34"/>
      <c r="AO29" s="34"/>
    </row>
    <row r="30" spans="2:41" ht="14.25" customHeight="1" x14ac:dyDescent="0.25">
      <c r="B30" s="41" t="s">
        <v>9</v>
      </c>
      <c r="C30" s="14">
        <f>C22</f>
        <v>0.66660546288491018</v>
      </c>
      <c r="D30" s="14">
        <f t="shared" ref="D30:G30" si="87">D22</f>
        <v>2.4065791633663776</v>
      </c>
      <c r="E30" s="14">
        <f t="shared" si="87"/>
        <v>0.53773347149631701</v>
      </c>
      <c r="F30" s="14">
        <f t="shared" si="87"/>
        <v>1.29360388165827</v>
      </c>
      <c r="G30" s="14">
        <f t="shared" si="87"/>
        <v>4.9045219794058745</v>
      </c>
      <c r="H30" s="14">
        <f t="shared" ref="H30:M33" si="88">H6</f>
        <v>0</v>
      </c>
      <c r="I30" s="15">
        <f t="shared" si="88"/>
        <v>0.33563739077865401</v>
      </c>
      <c r="J30" s="9">
        <f t="shared" si="88"/>
        <v>0</v>
      </c>
      <c r="K30" s="9">
        <f t="shared" si="88"/>
        <v>0</v>
      </c>
      <c r="L30" s="20">
        <f t="shared" si="88"/>
        <v>0.33563739077865401</v>
      </c>
      <c r="M30" s="14">
        <f t="shared" si="88"/>
        <v>0.71150583388056932</v>
      </c>
      <c r="N30" s="9">
        <f t="shared" ref="N30:Q30" si="89">N6</f>
        <v>2.7373618749180584</v>
      </c>
      <c r="O30" s="9">
        <f t="shared" si="89"/>
        <v>0.55556098066091752</v>
      </c>
      <c r="P30" s="9">
        <f t="shared" si="89"/>
        <v>1.2222155729803157</v>
      </c>
      <c r="Q30" s="15">
        <f t="shared" si="89"/>
        <v>5.2266442624398612</v>
      </c>
      <c r="R30" s="14">
        <f>R6</f>
        <v>0.73761798093590092</v>
      </c>
      <c r="S30" s="9">
        <f t="shared" ref="S30:V30" si="90">S6</f>
        <v>2.7982889155524524</v>
      </c>
      <c r="T30" s="9">
        <f t="shared" si="90"/>
        <v>0.57290528536113861</v>
      </c>
      <c r="U30" s="9">
        <f t="shared" si="90"/>
        <v>1.2618499967595909</v>
      </c>
      <c r="V30" s="20">
        <f t="shared" si="90"/>
        <v>5.3706621786090833</v>
      </c>
      <c r="W30" s="14">
        <f>W6</f>
        <v>0.74940622424526193</v>
      </c>
      <c r="X30" s="9">
        <f t="shared" ref="X30:AA30" si="91">X6</f>
        <v>2.8262157811781297</v>
      </c>
      <c r="Y30" s="9">
        <f t="shared" si="91"/>
        <v>0.57994038978565643</v>
      </c>
      <c r="Z30" s="9">
        <f t="shared" si="91"/>
        <v>1.2960972443892065</v>
      </c>
      <c r="AA30" s="15">
        <f t="shared" si="91"/>
        <v>5.4516596395982546</v>
      </c>
      <c r="AB30" s="14">
        <f>AB6</f>
        <v>0.75235132483732226</v>
      </c>
      <c r="AC30" s="9">
        <f t="shared" ref="AC30:AF30" si="92">AC6</f>
        <v>2.8547475502507624</v>
      </c>
      <c r="AD30" s="9">
        <f t="shared" si="92"/>
        <v>0.58416983744451756</v>
      </c>
      <c r="AE30" s="9">
        <f t="shared" si="92"/>
        <v>1.3162884071167196</v>
      </c>
      <c r="AF30" s="15">
        <f t="shared" si="92"/>
        <v>5.5075571196493218</v>
      </c>
      <c r="AG30" s="14">
        <f>AG6</f>
        <v>0.75204764599328455</v>
      </c>
      <c r="AH30" s="9">
        <f t="shared" ref="AH30:AK30" si="93">AH6</f>
        <v>2.8662977029565697</v>
      </c>
      <c r="AI30" s="9">
        <f t="shared" si="93"/>
        <v>0.58569792637151885</v>
      </c>
      <c r="AJ30" s="9">
        <f t="shared" si="93"/>
        <v>1.3274375987869549</v>
      </c>
      <c r="AK30" s="15">
        <f t="shared" si="93"/>
        <v>5.5314808741083281</v>
      </c>
      <c r="AM30" s="59"/>
      <c r="AO30" s="34"/>
    </row>
    <row r="31" spans="2:41" x14ac:dyDescent="0.25">
      <c r="B31" s="40" t="s">
        <v>10</v>
      </c>
      <c r="C31" s="14">
        <f t="shared" ref="C31:G31" si="94">C23</f>
        <v>0</v>
      </c>
      <c r="D31" s="14">
        <f t="shared" si="94"/>
        <v>0.76931857995618558</v>
      </c>
      <c r="E31" s="14">
        <f t="shared" si="94"/>
        <v>0</v>
      </c>
      <c r="F31" s="14">
        <f t="shared" si="94"/>
        <v>0</v>
      </c>
      <c r="G31" s="14">
        <f t="shared" si="94"/>
        <v>0.76931857995618558</v>
      </c>
      <c r="H31" s="14">
        <f t="shared" si="88"/>
        <v>0.11602595659974285</v>
      </c>
      <c r="I31" s="9">
        <f t="shared" si="88"/>
        <v>4.2774962097480049</v>
      </c>
      <c r="J31" s="9">
        <f t="shared" si="88"/>
        <v>5.872058840857465E-2</v>
      </c>
      <c r="K31" s="9">
        <f t="shared" si="88"/>
        <v>0.45227922464955234</v>
      </c>
      <c r="L31" s="20">
        <f t="shared" si="88"/>
        <v>4.9045219794058745</v>
      </c>
      <c r="M31" s="14">
        <f t="shared" si="88"/>
        <v>0</v>
      </c>
      <c r="N31" s="9">
        <f t="shared" ref="N31:Q33" si="95">N7</f>
        <v>0.87103932529613382</v>
      </c>
      <c r="O31" s="9">
        <f t="shared" si="95"/>
        <v>0</v>
      </c>
      <c r="P31" s="9">
        <f t="shared" si="95"/>
        <v>0</v>
      </c>
      <c r="Q31" s="15">
        <f t="shared" si="95"/>
        <v>0.87103932529613382</v>
      </c>
      <c r="R31" s="14">
        <f t="shared" ref="R31:AK31" si="96">R7</f>
        <v>0</v>
      </c>
      <c r="S31" s="9">
        <f t="shared" si="96"/>
        <v>0.87103932529613382</v>
      </c>
      <c r="T31" s="9">
        <f t="shared" si="96"/>
        <v>0</v>
      </c>
      <c r="U31" s="9">
        <f t="shared" si="96"/>
        <v>0</v>
      </c>
      <c r="V31" s="20">
        <f t="shared" si="96"/>
        <v>0.87103932529613382</v>
      </c>
      <c r="W31" s="14">
        <f t="shared" si="96"/>
        <v>0</v>
      </c>
      <c r="X31" s="9">
        <f t="shared" si="96"/>
        <v>0.87103932529613382</v>
      </c>
      <c r="Y31" s="9">
        <f t="shared" si="96"/>
        <v>0</v>
      </c>
      <c r="Z31" s="9">
        <f t="shared" si="96"/>
        <v>0</v>
      </c>
      <c r="AA31" s="15">
        <f t="shared" si="96"/>
        <v>0.87103932529613382</v>
      </c>
      <c r="AB31" s="14">
        <f t="shared" si="96"/>
        <v>0</v>
      </c>
      <c r="AC31" s="9">
        <f t="shared" si="96"/>
        <v>0.87103932529613382</v>
      </c>
      <c r="AD31" s="9">
        <f t="shared" si="96"/>
        <v>0</v>
      </c>
      <c r="AE31" s="9">
        <f t="shared" si="96"/>
        <v>0</v>
      </c>
      <c r="AF31" s="15">
        <f t="shared" si="96"/>
        <v>0.87103932529613382</v>
      </c>
      <c r="AG31" s="14">
        <f t="shared" si="96"/>
        <v>0</v>
      </c>
      <c r="AH31" s="9">
        <f t="shared" si="96"/>
        <v>0.87103932529613382</v>
      </c>
      <c r="AI31" s="9">
        <f t="shared" si="96"/>
        <v>0</v>
      </c>
      <c r="AJ31" s="9">
        <f t="shared" si="96"/>
        <v>0</v>
      </c>
      <c r="AK31" s="15">
        <f t="shared" si="96"/>
        <v>0.87103932529613382</v>
      </c>
      <c r="AM31" s="59"/>
      <c r="AO31" s="34"/>
    </row>
    <row r="32" spans="2:41" x14ac:dyDescent="0.25">
      <c r="B32" s="42" t="s">
        <v>11</v>
      </c>
      <c r="C32" s="14">
        <f t="shared" ref="C32:G32" si="97">C24</f>
        <v>0</v>
      </c>
      <c r="D32" s="14">
        <f t="shared" si="97"/>
        <v>0.32092755934641165</v>
      </c>
      <c r="E32" s="14">
        <f t="shared" si="97"/>
        <v>0</v>
      </c>
      <c r="F32" s="14">
        <f t="shared" si="97"/>
        <v>0</v>
      </c>
      <c r="G32" s="14">
        <f t="shared" si="97"/>
        <v>0.32092755934641165</v>
      </c>
      <c r="H32" s="14">
        <f t="shared" si="88"/>
        <v>0</v>
      </c>
      <c r="I32" s="9">
        <f t="shared" si="88"/>
        <v>0.44774742327096873</v>
      </c>
      <c r="J32" s="9">
        <f t="shared" si="88"/>
        <v>0</v>
      </c>
      <c r="K32" s="9">
        <f t="shared" si="88"/>
        <v>0</v>
      </c>
      <c r="L32" s="20">
        <f t="shared" si="88"/>
        <v>0.44774742327096873</v>
      </c>
      <c r="M32" s="14">
        <f t="shared" si="88"/>
        <v>0</v>
      </c>
      <c r="N32" s="9">
        <f t="shared" si="95"/>
        <v>0.23314847302330852</v>
      </c>
      <c r="O32" s="9">
        <f t="shared" si="95"/>
        <v>0</v>
      </c>
      <c r="P32" s="9">
        <f t="shared" si="95"/>
        <v>0</v>
      </c>
      <c r="Q32" s="15">
        <f t="shared" si="95"/>
        <v>0.23314847302330852</v>
      </c>
      <c r="R32" s="14">
        <f t="shared" ref="R32:AK32" si="98">R8</f>
        <v>0</v>
      </c>
      <c r="S32" s="9">
        <f t="shared" si="98"/>
        <v>0.23314847302330852</v>
      </c>
      <c r="T32" s="9">
        <f t="shared" si="98"/>
        <v>0</v>
      </c>
      <c r="U32" s="9">
        <f t="shared" si="98"/>
        <v>0</v>
      </c>
      <c r="V32" s="20">
        <f t="shared" si="98"/>
        <v>0.23314847302330852</v>
      </c>
      <c r="W32" s="14">
        <f t="shared" si="98"/>
        <v>0</v>
      </c>
      <c r="X32" s="9">
        <f t="shared" si="98"/>
        <v>0.23314847302330852</v>
      </c>
      <c r="Y32" s="9">
        <f t="shared" si="98"/>
        <v>0</v>
      </c>
      <c r="Z32" s="9">
        <f t="shared" si="98"/>
        <v>0</v>
      </c>
      <c r="AA32" s="15">
        <f t="shared" si="98"/>
        <v>0.23314847302330852</v>
      </c>
      <c r="AB32" s="14">
        <f t="shared" si="98"/>
        <v>0</v>
      </c>
      <c r="AC32" s="9">
        <f t="shared" si="98"/>
        <v>0.23314847302330852</v>
      </c>
      <c r="AD32" s="9">
        <f t="shared" si="98"/>
        <v>0</v>
      </c>
      <c r="AE32" s="9">
        <f t="shared" si="98"/>
        <v>0</v>
      </c>
      <c r="AF32" s="15">
        <f t="shared" si="98"/>
        <v>0.23314847302330852</v>
      </c>
      <c r="AG32" s="14">
        <f t="shared" si="98"/>
        <v>0</v>
      </c>
      <c r="AH32" s="9">
        <f t="shared" si="98"/>
        <v>0.23314847302330852</v>
      </c>
      <c r="AI32" s="9">
        <f t="shared" si="98"/>
        <v>0</v>
      </c>
      <c r="AJ32" s="9">
        <f t="shared" si="98"/>
        <v>0</v>
      </c>
      <c r="AK32" s="15">
        <f t="shared" si="98"/>
        <v>0.23314847302330852</v>
      </c>
      <c r="AM32" s="59"/>
      <c r="AO32" s="34"/>
    </row>
    <row r="33" spans="2:41" ht="15.75" thickBot="1" x14ac:dyDescent="0.3">
      <c r="B33" s="64" t="s">
        <v>18</v>
      </c>
      <c r="C33" s="14">
        <f t="shared" ref="C33:G33" si="99">C25</f>
        <v>0</v>
      </c>
      <c r="D33" s="14">
        <f t="shared" si="99"/>
        <v>0</v>
      </c>
      <c r="E33" s="14">
        <f t="shared" si="99"/>
        <v>0</v>
      </c>
      <c r="F33" s="14">
        <f t="shared" si="99"/>
        <v>0</v>
      </c>
      <c r="G33" s="14">
        <f t="shared" si="99"/>
        <v>0.64904134400951563</v>
      </c>
      <c r="H33" s="16">
        <f t="shared" si="88"/>
        <v>0</v>
      </c>
      <c r="I33" s="17">
        <f t="shared" si="88"/>
        <v>0.32070963595729424</v>
      </c>
      <c r="J33" s="17">
        <f t="shared" si="88"/>
        <v>0</v>
      </c>
      <c r="K33" s="17">
        <f t="shared" si="88"/>
        <v>0</v>
      </c>
      <c r="L33" s="21">
        <f t="shared" si="88"/>
        <v>0.32070963595729424</v>
      </c>
      <c r="M33" s="16">
        <f t="shared" si="88"/>
        <v>0</v>
      </c>
      <c r="N33" s="17">
        <f t="shared" si="95"/>
        <v>0</v>
      </c>
      <c r="O33" s="17">
        <f t="shared" si="95"/>
        <v>0</v>
      </c>
      <c r="P33" s="17">
        <f t="shared" si="95"/>
        <v>0</v>
      </c>
      <c r="Q33" s="18">
        <f t="shared" si="95"/>
        <v>0.67619203755112389</v>
      </c>
      <c r="R33" s="16">
        <f t="shared" ref="R33:AK33" si="100">R9</f>
        <v>0</v>
      </c>
      <c r="S33" s="17">
        <f t="shared" si="100"/>
        <v>0</v>
      </c>
      <c r="T33" s="17">
        <f t="shared" si="100"/>
        <v>0</v>
      </c>
      <c r="U33" s="17">
        <f t="shared" si="100"/>
        <v>0</v>
      </c>
      <c r="V33" s="21">
        <f t="shared" si="100"/>
        <v>0.70922136979524841</v>
      </c>
      <c r="W33" s="16">
        <f t="shared" si="100"/>
        <v>0</v>
      </c>
      <c r="X33" s="17">
        <f t="shared" si="100"/>
        <v>0</v>
      </c>
      <c r="Y33" s="17">
        <f t="shared" si="100"/>
        <v>0</v>
      </c>
      <c r="Z33" s="17">
        <f t="shared" si="100"/>
        <v>0</v>
      </c>
      <c r="AA33" s="18">
        <f t="shared" si="100"/>
        <v>0.74686329459629641</v>
      </c>
      <c r="AB33" s="16">
        <f t="shared" si="100"/>
        <v>0</v>
      </c>
      <c r="AC33" s="17">
        <f t="shared" si="100"/>
        <v>0</v>
      </c>
      <c r="AD33" s="17">
        <f t="shared" si="100"/>
        <v>0</v>
      </c>
      <c r="AE33" s="17">
        <f t="shared" si="100"/>
        <v>0</v>
      </c>
      <c r="AF33" s="18">
        <f t="shared" si="100"/>
        <v>0.78651921750058906</v>
      </c>
      <c r="AG33" s="16">
        <f t="shared" si="100"/>
        <v>0</v>
      </c>
      <c r="AH33" s="17">
        <f t="shared" si="100"/>
        <v>0</v>
      </c>
      <c r="AI33" s="17">
        <f t="shared" si="100"/>
        <v>0</v>
      </c>
      <c r="AJ33" s="17">
        <f t="shared" si="100"/>
        <v>0</v>
      </c>
      <c r="AK33" s="18">
        <f t="shared" si="100"/>
        <v>0.82336548869312021</v>
      </c>
      <c r="AM33" s="59"/>
      <c r="AO33" s="34"/>
    </row>
    <row r="34" spans="2:41" ht="15.75" thickBot="1" x14ac:dyDescent="0.3">
      <c r="B34" s="74" t="s">
        <v>19</v>
      </c>
      <c r="C34" s="17">
        <f>SUM(C33,C30,C29)</f>
        <v>1.2434196510980964</v>
      </c>
      <c r="D34" s="17">
        <f t="shared" ref="D34" si="101">SUM(D33,D30,D29)</f>
        <v>4.5334101557800732</v>
      </c>
      <c r="E34" s="17">
        <f t="shared" ref="E34" si="102">SUM(E33,E30,E29)</f>
        <v>0.77020525551809293</v>
      </c>
      <c r="F34" s="17">
        <f t="shared" ref="F34" si="103">SUM(F33,F30,F29)</f>
        <v>1.7732097882411357</v>
      </c>
      <c r="G34" s="17">
        <f t="shared" ref="G34" si="104">SUM(G33,G30,G29)</f>
        <v>8.9692861946469122</v>
      </c>
      <c r="H34" s="17">
        <f t="shared" ref="H34" si="105">SUM(H33,H30,H29)</f>
        <v>0.59240905712235914</v>
      </c>
      <c r="I34" s="17">
        <f t="shared" ref="I34" si="106">SUM(I33,I30,I29)</f>
        <v>2.8465001392096867</v>
      </c>
      <c r="J34" s="17">
        <f t="shared" ref="J34" si="107">SUM(J33,J30,J29)</f>
        <v>0.23755750463491038</v>
      </c>
      <c r="K34" s="17">
        <f t="shared" ref="K34" si="108">SUM(K33,K30,K29)</f>
        <v>0.50705753889468341</v>
      </c>
      <c r="L34" s="17">
        <f t="shared" ref="L34" si="109">SUM(L33,L30,L29)</f>
        <v>4.1835242398616392</v>
      </c>
      <c r="M34" s="17">
        <f t="shared" ref="M34" si="110">SUM(M33,M30,M29)</f>
        <v>1.2828643271676143</v>
      </c>
      <c r="N34" s="17">
        <f t="shared" ref="N34" si="111">SUM(N33,N30,N29)</f>
        <v>4.8450702238717493</v>
      </c>
      <c r="O34" s="17">
        <f t="shared" ref="O34" si="112">SUM(O33,O30,O29)</f>
        <v>0.78683507636072092</v>
      </c>
      <c r="P34" s="17">
        <f t="shared" ref="P34" si="113">SUM(P33,P30,P29)</f>
        <v>1.6975982501382916</v>
      </c>
      <c r="Q34" s="17">
        <f t="shared" ref="Q34" si="114">SUM(Q33,Q30,Q29)</f>
        <v>9.2885599150895004</v>
      </c>
      <c r="R34" s="17">
        <f t="shared" ref="R34" si="115">SUM(R33,R30,R29)</f>
        <v>1.2757712485018968</v>
      </c>
      <c r="S34" s="17">
        <f t="shared" ref="S34" si="116">SUM(S33,S30,S29)</f>
        <v>4.6146892555447199</v>
      </c>
      <c r="T34" s="17">
        <f t="shared" ref="T34" si="117">SUM(T33,T30,T29)</f>
        <v>0.79574714959885617</v>
      </c>
      <c r="U34" s="17">
        <f t="shared" ref="U34" si="118">SUM(U33,U30,U29)</f>
        <v>1.6974166845467227</v>
      </c>
      <c r="V34" s="17">
        <f t="shared" ref="V34" si="119">SUM(V33,V30,V29)</f>
        <v>9.0928457079874434</v>
      </c>
      <c r="W34" s="17">
        <f t="shared" ref="W34" si="120">SUM(W33,W30,W29)</f>
        <v>1.1738788185619229</v>
      </c>
      <c r="X34" s="17">
        <f t="shared" ref="X34" si="121">SUM(X33,X30,X29)</f>
        <v>4.1228785755181416</v>
      </c>
      <c r="Y34" s="17">
        <f t="shared" ref="Y34" si="122">SUM(Y33,Y30,Y29)</f>
        <v>0.74380867830559061</v>
      </c>
      <c r="Z34" s="17">
        <f t="shared" ref="Z34" si="123">SUM(Z33,Z30,Z29)</f>
        <v>1.6114553438065617</v>
      </c>
      <c r="AA34" s="17">
        <f t="shared" ref="AA34" si="124">SUM(AA33,AA30,AA29)</f>
        <v>8.3988847107885132</v>
      </c>
      <c r="AB34" s="17">
        <f t="shared" ref="AB34" si="125">SUM(AB33,AB30,AB29)</f>
        <v>1.0440305206105194</v>
      </c>
      <c r="AC34" s="17">
        <f t="shared" ref="AC34" si="126">SUM(AC33,AC30,AC29)</f>
        <v>3.6560603785646184</v>
      </c>
      <c r="AD34" s="17">
        <f t="shared" ref="AD34" si="127">SUM(AD33,AD30,AD29)</f>
        <v>0.69152468837986736</v>
      </c>
      <c r="AE34" s="17">
        <f t="shared" ref="AE34" si="128">SUM(AE33,AE30,AE29)</f>
        <v>1.5226226002284531</v>
      </c>
      <c r="AF34" s="17">
        <f t="shared" ref="AF34" si="129">SUM(AF33,AF30,AF29)</f>
        <v>7.7007574052840475</v>
      </c>
      <c r="AG34" s="17">
        <f t="shared" ref="AG34" si="130">SUM(AG33,AG30,AG29)</f>
        <v>0.93207111996974379</v>
      </c>
      <c r="AH34" s="17">
        <f t="shared" ref="AH34" si="131">SUM(AH33,AH30,AH29)</f>
        <v>3.3267519451915133</v>
      </c>
      <c r="AI34" s="17">
        <f t="shared" ref="AI34" si="132">SUM(AI33,AI30,AI29)</f>
        <v>0.64949400726710604</v>
      </c>
      <c r="AJ34" s="17">
        <f t="shared" ref="AJ34" si="133">SUM(AJ33,AJ30,AJ29)</f>
        <v>1.4510062290512313</v>
      </c>
      <c r="AK34" s="18">
        <f t="shared" ref="AK34" si="134">SUM(AK33,AK30,AK29)</f>
        <v>7.1826887901727146</v>
      </c>
      <c r="AM34" s="59"/>
      <c r="AO34" s="34"/>
    </row>
    <row r="35" spans="2:41" s="33" customFormat="1" ht="15.75" thickBot="1" x14ac:dyDescent="0.3">
      <c r="B35" s="31"/>
      <c r="C35" s="32" t="str">
        <f>C36&amp;C37</f>
        <v>Hawai'i0.576814188213186</v>
      </c>
      <c r="D35" s="32" t="str">
        <f t="shared" ref="D35:G35" si="135">D36&amp;D37</f>
        <v>Honolulu2.1268309924137</v>
      </c>
      <c r="E35" s="32" t="str">
        <f t="shared" si="135"/>
        <v>Kaua'i0.232471784021776</v>
      </c>
      <c r="F35" s="32" t="str">
        <f t="shared" si="135"/>
        <v>Maui0.479605906582866</v>
      </c>
      <c r="G35" s="32" t="str">
        <f t="shared" si="135"/>
        <v>Total3.41572287123152</v>
      </c>
      <c r="H35" s="32" t="str">
        <f t="shared" ref="H35:AK35" si="136">H27</f>
        <v>2020Hawai'i</v>
      </c>
      <c r="I35" s="32" t="str">
        <f t="shared" si="136"/>
        <v>2020Honolulu</v>
      </c>
      <c r="J35" s="32" t="str">
        <f t="shared" si="136"/>
        <v>2020Kaua'i</v>
      </c>
      <c r="K35" s="32" t="str">
        <f t="shared" si="136"/>
        <v>2020Maui</v>
      </c>
      <c r="L35" s="32" t="str">
        <f t="shared" si="136"/>
        <v>2020Total</v>
      </c>
      <c r="M35" s="32" t="str">
        <f t="shared" si="136"/>
        <v>2025Hawai'i</v>
      </c>
      <c r="N35" s="32" t="str">
        <f t="shared" si="136"/>
        <v>2025Honolulu</v>
      </c>
      <c r="O35" s="32" t="str">
        <f t="shared" si="136"/>
        <v>2025Kaua'i</v>
      </c>
      <c r="P35" s="32" t="str">
        <f t="shared" si="136"/>
        <v>2025Maui</v>
      </c>
      <c r="Q35" s="32" t="str">
        <f t="shared" si="136"/>
        <v>2025Total</v>
      </c>
      <c r="R35" s="32" t="str">
        <f t="shared" si="136"/>
        <v>2030Hawai'i</v>
      </c>
      <c r="S35" s="32" t="str">
        <f t="shared" si="136"/>
        <v>2030Honolulu</v>
      </c>
      <c r="T35" s="32" t="str">
        <f t="shared" si="136"/>
        <v>2030Kaua'i</v>
      </c>
      <c r="U35" s="32" t="str">
        <f t="shared" si="136"/>
        <v>2030Maui</v>
      </c>
      <c r="V35" s="32" t="str">
        <f t="shared" si="136"/>
        <v>2030Total</v>
      </c>
      <c r="W35" s="32" t="str">
        <f t="shared" si="136"/>
        <v>2035Hawai'i</v>
      </c>
      <c r="X35" s="32" t="str">
        <f t="shared" si="136"/>
        <v>2035Honolulu</v>
      </c>
      <c r="Y35" s="32" t="str">
        <f t="shared" si="136"/>
        <v>2035Kaua'i</v>
      </c>
      <c r="Z35" s="32" t="str">
        <f t="shared" si="136"/>
        <v>2035Maui</v>
      </c>
      <c r="AA35" s="32" t="str">
        <f t="shared" si="136"/>
        <v>2035Total</v>
      </c>
      <c r="AB35" s="32" t="str">
        <f t="shared" si="136"/>
        <v>2040Hawai'i</v>
      </c>
      <c r="AC35" s="32" t="str">
        <f t="shared" si="136"/>
        <v>2040Honolulu</v>
      </c>
      <c r="AD35" s="32" t="str">
        <f t="shared" si="136"/>
        <v>2040Kaua'i</v>
      </c>
      <c r="AE35" s="32" t="str">
        <f t="shared" si="136"/>
        <v>2040Maui</v>
      </c>
      <c r="AF35" s="32" t="str">
        <f t="shared" si="136"/>
        <v>2040Total</v>
      </c>
      <c r="AG35" s="32" t="str">
        <f t="shared" si="136"/>
        <v>2045Hawai'i</v>
      </c>
      <c r="AH35" s="32" t="str">
        <f t="shared" si="136"/>
        <v>2045Honolulu</v>
      </c>
      <c r="AI35" s="32" t="str">
        <f t="shared" si="136"/>
        <v>2045Kaua'i</v>
      </c>
      <c r="AJ35" s="32" t="str">
        <f t="shared" si="136"/>
        <v>2045Maui</v>
      </c>
      <c r="AK35" s="32" t="str">
        <f t="shared" si="136"/>
        <v>2045Total</v>
      </c>
      <c r="AO35" s="34"/>
    </row>
    <row r="36" spans="2:41" x14ac:dyDescent="0.25">
      <c r="B36" s="26" t="s">
        <v>15</v>
      </c>
      <c r="C36" s="22" t="s">
        <v>3</v>
      </c>
      <c r="D36" s="23" t="s">
        <v>4</v>
      </c>
      <c r="E36" s="23" t="s">
        <v>5</v>
      </c>
      <c r="F36" s="23" t="s">
        <v>6</v>
      </c>
      <c r="G36" s="27" t="s">
        <v>7</v>
      </c>
      <c r="H36" s="22" t="s">
        <v>3</v>
      </c>
      <c r="I36" s="23" t="s">
        <v>4</v>
      </c>
      <c r="J36" s="23" t="s">
        <v>5</v>
      </c>
      <c r="K36" s="23" t="s">
        <v>6</v>
      </c>
      <c r="L36" s="27" t="s">
        <v>7</v>
      </c>
      <c r="M36" s="22" t="s">
        <v>3</v>
      </c>
      <c r="N36" s="23" t="s">
        <v>4</v>
      </c>
      <c r="O36" s="23" t="s">
        <v>5</v>
      </c>
      <c r="P36" s="23" t="s">
        <v>6</v>
      </c>
      <c r="Q36" s="24" t="s">
        <v>7</v>
      </c>
      <c r="R36" s="25" t="s">
        <v>3</v>
      </c>
      <c r="S36" s="23" t="s">
        <v>4</v>
      </c>
      <c r="T36" s="23" t="s">
        <v>5</v>
      </c>
      <c r="U36" s="23" t="s">
        <v>6</v>
      </c>
      <c r="V36" s="27" t="s">
        <v>7</v>
      </c>
      <c r="W36" s="22" t="s">
        <v>3</v>
      </c>
      <c r="X36" s="23" t="s">
        <v>4</v>
      </c>
      <c r="Y36" s="23" t="s">
        <v>5</v>
      </c>
      <c r="Z36" s="23" t="s">
        <v>6</v>
      </c>
      <c r="AA36" s="24" t="s">
        <v>7</v>
      </c>
      <c r="AB36" s="22" t="s">
        <v>3</v>
      </c>
      <c r="AC36" s="23" t="s">
        <v>4</v>
      </c>
      <c r="AD36" s="23" t="s">
        <v>5</v>
      </c>
      <c r="AE36" s="23" t="s">
        <v>6</v>
      </c>
      <c r="AF36" s="24" t="s">
        <v>7</v>
      </c>
      <c r="AG36" s="22" t="s">
        <v>3</v>
      </c>
      <c r="AH36" s="23" t="s">
        <v>4</v>
      </c>
      <c r="AI36" s="23" t="s">
        <v>5</v>
      </c>
      <c r="AJ36" s="23" t="s">
        <v>6</v>
      </c>
      <c r="AK36" s="24" t="s">
        <v>7</v>
      </c>
      <c r="AO36" s="34"/>
    </row>
    <row r="37" spans="2:41" x14ac:dyDescent="0.25">
      <c r="B37" s="13" t="s">
        <v>8</v>
      </c>
      <c r="C37" s="9">
        <v>0.5768141882131862</v>
      </c>
      <c r="D37" s="9">
        <v>2.1268309924136952</v>
      </c>
      <c r="E37" s="9">
        <v>0.23247178402177593</v>
      </c>
      <c r="F37" s="9">
        <v>0.47960590658286578</v>
      </c>
      <c r="G37" s="9">
        <v>3.4157228712315231</v>
      </c>
      <c r="H37" s="9">
        <v>0.59240905712235914</v>
      </c>
      <c r="I37" s="9">
        <v>2.1901531124737383</v>
      </c>
      <c r="J37" s="9">
        <v>0.23755750463491038</v>
      </c>
      <c r="K37" s="9">
        <v>0.50705753889468341</v>
      </c>
      <c r="L37" s="9">
        <v>3.5271772131256913</v>
      </c>
      <c r="M37" s="9">
        <v>0.57168234779877636</v>
      </c>
      <c r="N37" s="9">
        <v>2.1110607757993605</v>
      </c>
      <c r="O37" s="9">
        <v>0.2316221389461737</v>
      </c>
      <c r="P37" s="9">
        <v>0.47593554861507048</v>
      </c>
      <c r="Q37" s="9">
        <v>3.3903008111593813</v>
      </c>
      <c r="R37" s="9">
        <v>0.55619323052188285</v>
      </c>
      <c r="S37" s="9">
        <v>1.9276251756968059</v>
      </c>
      <c r="T37" s="9">
        <v>0.24255025265938854</v>
      </c>
      <c r="U37" s="9">
        <v>0.4704685257289522</v>
      </c>
      <c r="V37" s="9">
        <v>3.1968371846070291</v>
      </c>
      <c r="W37" s="9">
        <v>0.49333428991318429</v>
      </c>
      <c r="X37" s="9">
        <v>1.6129161400895107</v>
      </c>
      <c r="Y37" s="9">
        <v>0.21637975282969429</v>
      </c>
      <c r="Z37" s="9">
        <v>0.41101716539317179</v>
      </c>
      <c r="AA37" s="9">
        <v>2.7336473482255608</v>
      </c>
      <c r="AB37" s="9">
        <v>0.45158391080275173</v>
      </c>
      <c r="AC37" s="9">
        <v>1.3613553059415364</v>
      </c>
      <c r="AD37" s="9">
        <v>0.19455871097050306</v>
      </c>
      <c r="AE37" s="9">
        <v>0.36455574415250003</v>
      </c>
      <c r="AF37" s="9">
        <v>2.3720536718672913</v>
      </c>
      <c r="AG37" s="9">
        <v>0.43067980865893835</v>
      </c>
      <c r="AH37" s="9">
        <v>1.2214371310920882</v>
      </c>
      <c r="AI37" s="9">
        <v>0.18198277975579374</v>
      </c>
      <c r="AJ37" s="9">
        <v>0.33612037795216254</v>
      </c>
      <c r="AK37" s="9">
        <v>2.1702200974589827</v>
      </c>
      <c r="AM37" s="34"/>
      <c r="AN37" s="34"/>
      <c r="AO37" s="34"/>
    </row>
    <row r="38" spans="2:41" x14ac:dyDescent="0.25">
      <c r="B38" s="41" t="s">
        <v>9</v>
      </c>
      <c r="C38" s="14">
        <f>C30</f>
        <v>0.66660546288491018</v>
      </c>
      <c r="D38" s="14">
        <f t="shared" ref="D38:G38" si="137">D30</f>
        <v>2.4065791633663776</v>
      </c>
      <c r="E38" s="14">
        <f t="shared" si="137"/>
        <v>0.53773347149631701</v>
      </c>
      <c r="F38" s="14">
        <f t="shared" si="137"/>
        <v>1.29360388165827</v>
      </c>
      <c r="G38" s="14">
        <f t="shared" si="137"/>
        <v>4.9045219794058745</v>
      </c>
      <c r="H38" s="14">
        <f t="shared" ref="H38:M41" si="138">H6</f>
        <v>0</v>
      </c>
      <c r="I38" s="15">
        <f t="shared" si="138"/>
        <v>0.33563739077865401</v>
      </c>
      <c r="J38" s="9">
        <f t="shared" si="138"/>
        <v>0</v>
      </c>
      <c r="K38" s="9">
        <f t="shared" si="138"/>
        <v>0</v>
      </c>
      <c r="L38" s="20">
        <f t="shared" si="138"/>
        <v>0.33563739077865401</v>
      </c>
      <c r="M38" s="14">
        <f t="shared" si="138"/>
        <v>0.71150583388056932</v>
      </c>
      <c r="N38" s="9">
        <f t="shared" ref="N38:Q38" si="139">N6</f>
        <v>2.7373618749180584</v>
      </c>
      <c r="O38" s="9">
        <f t="shared" si="139"/>
        <v>0.55556098066091752</v>
      </c>
      <c r="P38" s="9">
        <f t="shared" si="139"/>
        <v>1.2222155729803157</v>
      </c>
      <c r="Q38" s="15">
        <f t="shared" si="139"/>
        <v>5.2266442624398612</v>
      </c>
      <c r="R38" s="14">
        <f>R6</f>
        <v>0.73761798093590092</v>
      </c>
      <c r="S38" s="9">
        <f t="shared" ref="S38:V38" si="140">S6</f>
        <v>2.7982889155524524</v>
      </c>
      <c r="T38" s="9">
        <f t="shared" si="140"/>
        <v>0.57290528536113861</v>
      </c>
      <c r="U38" s="9">
        <f t="shared" si="140"/>
        <v>1.2618499967595909</v>
      </c>
      <c r="V38" s="20">
        <f t="shared" si="140"/>
        <v>5.3706621786090833</v>
      </c>
      <c r="W38" s="14">
        <f>W6</f>
        <v>0.74940622424526193</v>
      </c>
      <c r="X38" s="9">
        <f t="shared" ref="X38:AA38" si="141">X6</f>
        <v>2.8262157811781297</v>
      </c>
      <c r="Y38" s="9">
        <f t="shared" si="141"/>
        <v>0.57994038978565643</v>
      </c>
      <c r="Z38" s="9">
        <f t="shared" si="141"/>
        <v>1.2960972443892065</v>
      </c>
      <c r="AA38" s="15">
        <f t="shared" si="141"/>
        <v>5.4516596395982546</v>
      </c>
      <c r="AB38" s="14">
        <f>AB6</f>
        <v>0.75235132483732226</v>
      </c>
      <c r="AC38" s="9">
        <f t="shared" ref="AC38:AF38" si="142">AC6</f>
        <v>2.8547475502507624</v>
      </c>
      <c r="AD38" s="9">
        <f t="shared" si="142"/>
        <v>0.58416983744451756</v>
      </c>
      <c r="AE38" s="9">
        <f t="shared" si="142"/>
        <v>1.3162884071167196</v>
      </c>
      <c r="AF38" s="15">
        <f t="shared" si="142"/>
        <v>5.5075571196493218</v>
      </c>
      <c r="AG38" s="14">
        <f>AG6</f>
        <v>0.75204764599328455</v>
      </c>
      <c r="AH38" s="9">
        <f t="shared" ref="AH38:AK38" si="143">AH6</f>
        <v>2.8662977029565697</v>
      </c>
      <c r="AI38" s="9">
        <f t="shared" si="143"/>
        <v>0.58569792637151885</v>
      </c>
      <c r="AJ38" s="9">
        <f t="shared" si="143"/>
        <v>1.3274375987869549</v>
      </c>
      <c r="AK38" s="15">
        <f t="shared" si="143"/>
        <v>5.5314808741083281</v>
      </c>
      <c r="AO38" s="34"/>
    </row>
    <row r="39" spans="2:41" x14ac:dyDescent="0.25">
      <c r="B39" s="40" t="s">
        <v>10</v>
      </c>
      <c r="C39" s="14">
        <f t="shared" ref="C39:G39" si="144">C31</f>
        <v>0</v>
      </c>
      <c r="D39" s="14">
        <f t="shared" si="144"/>
        <v>0.76931857995618558</v>
      </c>
      <c r="E39" s="14">
        <f t="shared" si="144"/>
        <v>0</v>
      </c>
      <c r="F39" s="14">
        <f t="shared" si="144"/>
        <v>0</v>
      </c>
      <c r="G39" s="14">
        <f t="shared" si="144"/>
        <v>0.76931857995618558</v>
      </c>
      <c r="H39" s="14">
        <f t="shared" si="138"/>
        <v>0.11602595659974285</v>
      </c>
      <c r="I39" s="9">
        <f t="shared" si="138"/>
        <v>4.2774962097480049</v>
      </c>
      <c r="J39" s="9">
        <f t="shared" si="138"/>
        <v>5.872058840857465E-2</v>
      </c>
      <c r="K39" s="9">
        <f t="shared" si="138"/>
        <v>0.45227922464955234</v>
      </c>
      <c r="L39" s="20">
        <f t="shared" si="138"/>
        <v>4.9045219794058745</v>
      </c>
      <c r="M39" s="14">
        <f t="shared" si="138"/>
        <v>0</v>
      </c>
      <c r="N39" s="9">
        <f t="shared" ref="N39:Q41" si="145">N7</f>
        <v>0.87103932529613382</v>
      </c>
      <c r="O39" s="9">
        <f t="shared" si="145"/>
        <v>0</v>
      </c>
      <c r="P39" s="9">
        <f t="shared" si="145"/>
        <v>0</v>
      </c>
      <c r="Q39" s="15">
        <f t="shared" si="145"/>
        <v>0.87103932529613382</v>
      </c>
      <c r="R39" s="14">
        <f t="shared" ref="R39:AK39" si="146">R7</f>
        <v>0</v>
      </c>
      <c r="S39" s="9">
        <f t="shared" si="146"/>
        <v>0.87103932529613382</v>
      </c>
      <c r="T39" s="9">
        <f t="shared" si="146"/>
        <v>0</v>
      </c>
      <c r="U39" s="9">
        <f t="shared" si="146"/>
        <v>0</v>
      </c>
      <c r="V39" s="20">
        <f t="shared" si="146"/>
        <v>0.87103932529613382</v>
      </c>
      <c r="W39" s="14">
        <f t="shared" si="146"/>
        <v>0</v>
      </c>
      <c r="X39" s="9">
        <f t="shared" si="146"/>
        <v>0.87103932529613382</v>
      </c>
      <c r="Y39" s="9">
        <f t="shared" si="146"/>
        <v>0</v>
      </c>
      <c r="Z39" s="9">
        <f t="shared" si="146"/>
        <v>0</v>
      </c>
      <c r="AA39" s="15">
        <f t="shared" si="146"/>
        <v>0.87103932529613382</v>
      </c>
      <c r="AB39" s="14">
        <f t="shared" si="146"/>
        <v>0</v>
      </c>
      <c r="AC39" s="9">
        <f t="shared" si="146"/>
        <v>0.87103932529613382</v>
      </c>
      <c r="AD39" s="9">
        <f t="shared" si="146"/>
        <v>0</v>
      </c>
      <c r="AE39" s="9">
        <f t="shared" si="146"/>
        <v>0</v>
      </c>
      <c r="AF39" s="15">
        <f t="shared" si="146"/>
        <v>0.87103932529613382</v>
      </c>
      <c r="AG39" s="14">
        <f t="shared" si="146"/>
        <v>0</v>
      </c>
      <c r="AH39" s="9">
        <f t="shared" si="146"/>
        <v>0.87103932529613382</v>
      </c>
      <c r="AI39" s="9">
        <f t="shared" si="146"/>
        <v>0</v>
      </c>
      <c r="AJ39" s="9">
        <f t="shared" si="146"/>
        <v>0</v>
      </c>
      <c r="AK39" s="15">
        <f t="shared" si="146"/>
        <v>0.87103932529613382</v>
      </c>
      <c r="AO39" s="34"/>
    </row>
    <row r="40" spans="2:41" x14ac:dyDescent="0.25">
      <c r="B40" s="42" t="s">
        <v>11</v>
      </c>
      <c r="C40" s="14">
        <f t="shared" ref="C40:G40" si="147">C32</f>
        <v>0</v>
      </c>
      <c r="D40" s="14">
        <f t="shared" si="147"/>
        <v>0.32092755934641165</v>
      </c>
      <c r="E40" s="14">
        <f t="shared" si="147"/>
        <v>0</v>
      </c>
      <c r="F40" s="14">
        <f t="shared" si="147"/>
        <v>0</v>
      </c>
      <c r="G40" s="14">
        <f t="shared" si="147"/>
        <v>0.32092755934641165</v>
      </c>
      <c r="H40" s="14">
        <f t="shared" si="138"/>
        <v>0</v>
      </c>
      <c r="I40" s="9">
        <f t="shared" si="138"/>
        <v>0.44774742327096873</v>
      </c>
      <c r="J40" s="9">
        <f t="shared" si="138"/>
        <v>0</v>
      </c>
      <c r="K40" s="9">
        <f t="shared" si="138"/>
        <v>0</v>
      </c>
      <c r="L40" s="20">
        <f t="shared" si="138"/>
        <v>0.44774742327096873</v>
      </c>
      <c r="M40" s="14">
        <f t="shared" si="138"/>
        <v>0</v>
      </c>
      <c r="N40" s="9">
        <f t="shared" si="145"/>
        <v>0.23314847302330852</v>
      </c>
      <c r="O40" s="9">
        <f t="shared" si="145"/>
        <v>0</v>
      </c>
      <c r="P40" s="9">
        <f t="shared" si="145"/>
        <v>0</v>
      </c>
      <c r="Q40" s="15">
        <f t="shared" si="145"/>
        <v>0.23314847302330852</v>
      </c>
      <c r="R40" s="14">
        <f t="shared" ref="R40:AK40" si="148">R8</f>
        <v>0</v>
      </c>
      <c r="S40" s="9">
        <f t="shared" si="148"/>
        <v>0.23314847302330852</v>
      </c>
      <c r="T40" s="9">
        <f t="shared" si="148"/>
        <v>0</v>
      </c>
      <c r="U40" s="9">
        <f t="shared" si="148"/>
        <v>0</v>
      </c>
      <c r="V40" s="20">
        <f t="shared" si="148"/>
        <v>0.23314847302330852</v>
      </c>
      <c r="W40" s="14">
        <f t="shared" si="148"/>
        <v>0</v>
      </c>
      <c r="X40" s="9">
        <f t="shared" si="148"/>
        <v>0.23314847302330852</v>
      </c>
      <c r="Y40" s="9">
        <f t="shared" si="148"/>
        <v>0</v>
      </c>
      <c r="Z40" s="9">
        <f t="shared" si="148"/>
        <v>0</v>
      </c>
      <c r="AA40" s="15">
        <f t="shared" si="148"/>
        <v>0.23314847302330852</v>
      </c>
      <c r="AB40" s="14">
        <f t="shared" si="148"/>
        <v>0</v>
      </c>
      <c r="AC40" s="9">
        <f t="shared" si="148"/>
        <v>0.23314847302330852</v>
      </c>
      <c r="AD40" s="9">
        <f t="shared" si="148"/>
        <v>0</v>
      </c>
      <c r="AE40" s="9">
        <f t="shared" si="148"/>
        <v>0</v>
      </c>
      <c r="AF40" s="15">
        <f t="shared" si="148"/>
        <v>0.23314847302330852</v>
      </c>
      <c r="AG40" s="14">
        <f t="shared" si="148"/>
        <v>0</v>
      </c>
      <c r="AH40" s="9">
        <f t="shared" si="148"/>
        <v>0.23314847302330852</v>
      </c>
      <c r="AI40" s="9">
        <f t="shared" si="148"/>
        <v>0</v>
      </c>
      <c r="AJ40" s="9">
        <f t="shared" si="148"/>
        <v>0</v>
      </c>
      <c r="AK40" s="15">
        <f t="shared" si="148"/>
        <v>0.23314847302330852</v>
      </c>
      <c r="AO40" s="34"/>
    </row>
    <row r="41" spans="2:41" ht="15.75" thickBot="1" x14ac:dyDescent="0.3">
      <c r="B41" s="43" t="s">
        <v>17</v>
      </c>
      <c r="C41" s="14">
        <f t="shared" ref="C41:G41" si="149">C33</f>
        <v>0</v>
      </c>
      <c r="D41" s="14">
        <f t="shared" si="149"/>
        <v>0</v>
      </c>
      <c r="E41" s="14">
        <f t="shared" si="149"/>
        <v>0</v>
      </c>
      <c r="F41" s="14">
        <f t="shared" si="149"/>
        <v>0</v>
      </c>
      <c r="G41" s="14">
        <f t="shared" si="149"/>
        <v>0.64904134400951563</v>
      </c>
      <c r="H41" s="16">
        <f t="shared" si="138"/>
        <v>0</v>
      </c>
      <c r="I41" s="17">
        <f t="shared" si="138"/>
        <v>0.32070963595729424</v>
      </c>
      <c r="J41" s="17">
        <f t="shared" si="138"/>
        <v>0</v>
      </c>
      <c r="K41" s="17">
        <f t="shared" si="138"/>
        <v>0</v>
      </c>
      <c r="L41" s="21">
        <f t="shared" si="138"/>
        <v>0.32070963595729424</v>
      </c>
      <c r="M41" s="16">
        <f t="shared" si="138"/>
        <v>0</v>
      </c>
      <c r="N41" s="17">
        <f t="shared" si="145"/>
        <v>0</v>
      </c>
      <c r="O41" s="17">
        <f t="shared" si="145"/>
        <v>0</v>
      </c>
      <c r="P41" s="17">
        <f t="shared" si="145"/>
        <v>0</v>
      </c>
      <c r="Q41" s="18">
        <f t="shared" si="145"/>
        <v>0.67619203755112389</v>
      </c>
      <c r="R41" s="16">
        <f t="shared" ref="R41:AK41" si="150">R9</f>
        <v>0</v>
      </c>
      <c r="S41" s="17">
        <f t="shared" si="150"/>
        <v>0</v>
      </c>
      <c r="T41" s="17">
        <f t="shared" si="150"/>
        <v>0</v>
      </c>
      <c r="U41" s="17">
        <f t="shared" si="150"/>
        <v>0</v>
      </c>
      <c r="V41" s="21">
        <f t="shared" si="150"/>
        <v>0.70922136979524841</v>
      </c>
      <c r="W41" s="16">
        <f t="shared" si="150"/>
        <v>0</v>
      </c>
      <c r="X41" s="17">
        <f t="shared" si="150"/>
        <v>0</v>
      </c>
      <c r="Y41" s="17">
        <f t="shared" si="150"/>
        <v>0</v>
      </c>
      <c r="Z41" s="17">
        <f t="shared" si="150"/>
        <v>0</v>
      </c>
      <c r="AA41" s="18">
        <f t="shared" si="150"/>
        <v>0.74686329459629641</v>
      </c>
      <c r="AB41" s="16">
        <f t="shared" si="150"/>
        <v>0</v>
      </c>
      <c r="AC41" s="17">
        <f t="shared" si="150"/>
        <v>0</v>
      </c>
      <c r="AD41" s="17">
        <f t="shared" si="150"/>
        <v>0</v>
      </c>
      <c r="AE41" s="17">
        <f t="shared" si="150"/>
        <v>0</v>
      </c>
      <c r="AF41" s="18">
        <f t="shared" si="150"/>
        <v>0.78651921750058906</v>
      </c>
      <c r="AG41" s="16">
        <f t="shared" si="150"/>
        <v>0</v>
      </c>
      <c r="AH41" s="17">
        <f t="shared" si="150"/>
        <v>0</v>
      </c>
      <c r="AI41" s="17">
        <f t="shared" si="150"/>
        <v>0</v>
      </c>
      <c r="AJ41" s="17">
        <f t="shared" si="150"/>
        <v>0</v>
      </c>
      <c r="AK41" s="18">
        <f t="shared" si="150"/>
        <v>0.82336548869312021</v>
      </c>
      <c r="AO41" s="34"/>
    </row>
    <row r="42" spans="2:41" ht="15.75" thickBot="1" x14ac:dyDescent="0.3">
      <c r="B42" s="74" t="s">
        <v>19</v>
      </c>
      <c r="C42" s="17">
        <f>SUM(C41,C38,C37)</f>
        <v>1.2434196510980964</v>
      </c>
      <c r="D42" s="17">
        <f t="shared" ref="D42" si="151">SUM(D41,D38,D37)</f>
        <v>4.5334101557800732</v>
      </c>
      <c r="E42" s="17">
        <f t="shared" ref="E42" si="152">SUM(E41,E38,E37)</f>
        <v>0.77020525551809293</v>
      </c>
      <c r="F42" s="17">
        <f t="shared" ref="F42" si="153">SUM(F41,F38,F37)</f>
        <v>1.7732097882411357</v>
      </c>
      <c r="G42" s="17">
        <f t="shared" ref="G42" si="154">SUM(G41,G38,G37)</f>
        <v>8.9692861946469122</v>
      </c>
      <c r="H42" s="17">
        <f t="shared" ref="H42" si="155">SUM(H41,H38,H37)</f>
        <v>0.59240905712235914</v>
      </c>
      <c r="I42" s="17">
        <f t="shared" ref="I42" si="156">SUM(I41,I38,I37)</f>
        <v>2.8465001392096867</v>
      </c>
      <c r="J42" s="17">
        <f t="shared" ref="J42" si="157">SUM(J41,J38,J37)</f>
        <v>0.23755750463491038</v>
      </c>
      <c r="K42" s="17">
        <f t="shared" ref="K42" si="158">SUM(K41,K38,K37)</f>
        <v>0.50705753889468341</v>
      </c>
      <c r="L42" s="17">
        <f t="shared" ref="L42" si="159">SUM(L41,L38,L37)</f>
        <v>4.1835242398616392</v>
      </c>
      <c r="M42" s="17">
        <f t="shared" ref="M42" si="160">SUM(M41,M38,M37)</f>
        <v>1.2831881816793458</v>
      </c>
      <c r="N42" s="17">
        <f t="shared" ref="N42" si="161">SUM(N41,N38,N37)</f>
        <v>4.8484226507174188</v>
      </c>
      <c r="O42" s="17">
        <f t="shared" ref="O42" si="162">SUM(O41,O38,O37)</f>
        <v>0.7871831196070912</v>
      </c>
      <c r="P42" s="17">
        <f t="shared" ref="P42" si="163">SUM(P41,P38,P37)</f>
        <v>1.6981511215953862</v>
      </c>
      <c r="Q42" s="17">
        <f t="shared" ref="Q42" si="164">SUM(Q41,Q38,Q37)</f>
        <v>9.2931371111503669</v>
      </c>
      <c r="R42" s="17">
        <f t="shared" ref="R42" si="165">SUM(R41,R38,R37)</f>
        <v>1.2938112114577838</v>
      </c>
      <c r="S42" s="17">
        <f t="shared" ref="S42" si="166">SUM(S41,S38,S37)</f>
        <v>4.7259140912492583</v>
      </c>
      <c r="T42" s="17">
        <f t="shared" ref="T42" si="167">SUM(T41,T38,T37)</f>
        <v>0.81545553802052717</v>
      </c>
      <c r="U42" s="17">
        <f t="shared" ref="U42" si="168">SUM(U41,U38,U37)</f>
        <v>1.7323185224885431</v>
      </c>
      <c r="V42" s="17">
        <f t="shared" ref="V42" si="169">SUM(V41,V38,V37)</f>
        <v>9.276720733011361</v>
      </c>
      <c r="W42" s="17">
        <f t="shared" ref="W42" si="170">SUM(W41,W38,W37)</f>
        <v>1.2427405141584462</v>
      </c>
      <c r="X42" s="17">
        <f t="shared" ref="X42" si="171">SUM(X41,X38,X37)</f>
        <v>4.4391319212676406</v>
      </c>
      <c r="Y42" s="17">
        <f t="shared" ref="Y42" si="172">SUM(Y41,Y38,Y37)</f>
        <v>0.79632014261535078</v>
      </c>
      <c r="Z42" s="17">
        <f t="shared" ref="Z42" si="173">SUM(Z41,Z38,Z37)</f>
        <v>1.7071144097823783</v>
      </c>
      <c r="AA42" s="17">
        <f t="shared" ref="AA42" si="174">SUM(AA41,AA38,AA37)</f>
        <v>8.9321702824201115</v>
      </c>
      <c r="AB42" s="17">
        <f t="shared" ref="AB42" si="175">SUM(AB41,AB38,AB37)</f>
        <v>1.2039352356400741</v>
      </c>
      <c r="AC42" s="17">
        <f t="shared" ref="AC42" si="176">SUM(AC41,AC38,AC37)</f>
        <v>4.2161028561922986</v>
      </c>
      <c r="AD42" s="17">
        <f t="shared" ref="AD42" si="177">SUM(AD41,AD38,AD37)</f>
        <v>0.77872854841502059</v>
      </c>
      <c r="AE42" s="17">
        <f t="shared" ref="AE42" si="178">SUM(AE41,AE38,AE37)</f>
        <v>1.6808441512692196</v>
      </c>
      <c r="AF42" s="17">
        <f t="shared" ref="AF42" si="179">SUM(AF41,AF38,AF37)</f>
        <v>8.666130009017202</v>
      </c>
      <c r="AG42" s="17">
        <f t="shared" ref="AG42" si="180">SUM(AG41,AG38,AG37)</f>
        <v>1.1827274546522228</v>
      </c>
      <c r="AH42" s="17">
        <f t="shared" ref="AH42" si="181">SUM(AH41,AH38,AH37)</f>
        <v>4.0877348340486579</v>
      </c>
      <c r="AI42" s="17">
        <f t="shared" ref="AI42" si="182">SUM(AI41,AI38,AI37)</f>
        <v>0.76768070612731254</v>
      </c>
      <c r="AJ42" s="17">
        <f t="shared" ref="AJ42" si="183">SUM(AJ41,AJ38,AJ37)</f>
        <v>1.6635579767391175</v>
      </c>
      <c r="AK42" s="18">
        <f t="shared" ref="AK42" si="184">SUM(AK41,AK38,AK37)</f>
        <v>8.5250664602604314</v>
      </c>
      <c r="AO42" s="34"/>
    </row>
    <row r="43" spans="2:41" ht="15.75" thickBot="1" x14ac:dyDescent="0.3">
      <c r="Q43" s="32" t="str">
        <f t="shared" ref="Q43:AK43" si="185">Q35</f>
        <v>2025Total</v>
      </c>
      <c r="R43" s="32" t="str">
        <f t="shared" si="185"/>
        <v>2030Hawai'i</v>
      </c>
      <c r="S43" s="32" t="str">
        <f t="shared" si="185"/>
        <v>2030Honolulu</v>
      </c>
      <c r="T43" s="32" t="str">
        <f t="shared" si="185"/>
        <v>2030Kaua'i</v>
      </c>
      <c r="U43" s="32" t="str">
        <f t="shared" si="185"/>
        <v>2030Maui</v>
      </c>
      <c r="V43" s="32" t="str">
        <f t="shared" si="185"/>
        <v>2030Total</v>
      </c>
      <c r="W43" s="32" t="str">
        <f t="shared" si="185"/>
        <v>2035Hawai'i</v>
      </c>
      <c r="X43" s="32" t="str">
        <f t="shared" si="185"/>
        <v>2035Honolulu</v>
      </c>
      <c r="Y43" s="32" t="str">
        <f t="shared" si="185"/>
        <v>2035Kaua'i</v>
      </c>
      <c r="Z43" s="32" t="str">
        <f t="shared" si="185"/>
        <v>2035Maui</v>
      </c>
      <c r="AA43" s="32" t="str">
        <f t="shared" si="185"/>
        <v>2035Total</v>
      </c>
      <c r="AB43" s="32" t="str">
        <f t="shared" si="185"/>
        <v>2040Hawai'i</v>
      </c>
      <c r="AC43" s="32" t="str">
        <f t="shared" si="185"/>
        <v>2040Honolulu</v>
      </c>
      <c r="AD43" s="32" t="str">
        <f t="shared" si="185"/>
        <v>2040Kaua'i</v>
      </c>
      <c r="AE43" s="32" t="str">
        <f t="shared" si="185"/>
        <v>2040Maui</v>
      </c>
      <c r="AF43" s="32" t="str">
        <f t="shared" si="185"/>
        <v>2040Total</v>
      </c>
      <c r="AG43" s="32" t="str">
        <f t="shared" si="185"/>
        <v>2045Hawai'i</v>
      </c>
      <c r="AH43" s="32" t="str">
        <f t="shared" si="185"/>
        <v>2045Honolulu</v>
      </c>
      <c r="AI43" s="32" t="str">
        <f t="shared" si="185"/>
        <v>2045Kaua'i</v>
      </c>
      <c r="AJ43" s="32" t="str">
        <f t="shared" si="185"/>
        <v>2045Maui</v>
      </c>
      <c r="AK43" s="32" t="str">
        <f t="shared" si="185"/>
        <v>2045Total</v>
      </c>
      <c r="AO43" s="34"/>
    </row>
    <row r="44" spans="2:41" x14ac:dyDescent="0.25">
      <c r="B44" s="26" t="s">
        <v>16</v>
      </c>
      <c r="C44" s="22" t="s">
        <v>3</v>
      </c>
      <c r="D44" s="23" t="s">
        <v>4</v>
      </c>
      <c r="E44" s="23" t="s">
        <v>5</v>
      </c>
      <c r="F44" s="23" t="s">
        <v>6</v>
      </c>
      <c r="G44" s="27" t="s">
        <v>7</v>
      </c>
      <c r="H44" s="22" t="s">
        <v>3</v>
      </c>
      <c r="I44" s="23" t="s">
        <v>4</v>
      </c>
      <c r="J44" s="23" t="s">
        <v>5</v>
      </c>
      <c r="K44" s="23" t="s">
        <v>6</v>
      </c>
      <c r="L44" s="24" t="s">
        <v>7</v>
      </c>
      <c r="M44" s="22" t="s">
        <v>3</v>
      </c>
      <c r="N44" s="23" t="s">
        <v>4</v>
      </c>
      <c r="O44" s="23" t="s">
        <v>5</v>
      </c>
      <c r="P44" s="23" t="s">
        <v>6</v>
      </c>
      <c r="Q44" s="24" t="s">
        <v>7</v>
      </c>
      <c r="R44" s="22" t="s">
        <v>3</v>
      </c>
      <c r="S44" s="23" t="s">
        <v>4</v>
      </c>
      <c r="T44" s="23" t="s">
        <v>5</v>
      </c>
      <c r="U44" s="23" t="s">
        <v>6</v>
      </c>
      <c r="V44" s="24" t="s">
        <v>7</v>
      </c>
      <c r="W44" s="25" t="s">
        <v>3</v>
      </c>
      <c r="X44" s="23" t="s">
        <v>4</v>
      </c>
      <c r="Y44" s="23" t="s">
        <v>5</v>
      </c>
      <c r="Z44" s="23" t="s">
        <v>6</v>
      </c>
      <c r="AA44" s="24" t="s">
        <v>7</v>
      </c>
      <c r="AB44" s="22" t="s">
        <v>3</v>
      </c>
      <c r="AC44" s="23" t="s">
        <v>4</v>
      </c>
      <c r="AD44" s="23" t="s">
        <v>5</v>
      </c>
      <c r="AE44" s="23" t="s">
        <v>6</v>
      </c>
      <c r="AF44" s="27" t="s">
        <v>7</v>
      </c>
      <c r="AG44" s="22" t="s">
        <v>3</v>
      </c>
      <c r="AH44" s="23" t="s">
        <v>4</v>
      </c>
      <c r="AI44" s="23" t="s">
        <v>5</v>
      </c>
      <c r="AJ44" s="23" t="s">
        <v>6</v>
      </c>
      <c r="AK44" s="24" t="s">
        <v>7</v>
      </c>
      <c r="AO44" s="34"/>
    </row>
    <row r="45" spans="2:41" x14ac:dyDescent="0.25">
      <c r="B45" s="13" t="s">
        <v>8</v>
      </c>
      <c r="C45" s="9">
        <f t="shared" ref="C45:AK45" si="186">MIN(C37,C29,C21,C13,C5)</f>
        <v>0.5768141882131862</v>
      </c>
      <c r="D45" s="9">
        <f t="shared" si="186"/>
        <v>2.1268309924136952</v>
      </c>
      <c r="E45" s="9">
        <f t="shared" si="186"/>
        <v>0.23247178402177593</v>
      </c>
      <c r="F45" s="9">
        <f t="shared" si="186"/>
        <v>0.47960590658286578</v>
      </c>
      <c r="G45" s="9">
        <f t="shared" si="186"/>
        <v>3.4157228712315231</v>
      </c>
      <c r="H45" s="9">
        <f t="shared" si="186"/>
        <v>0.51917361176083976</v>
      </c>
      <c r="I45" s="9">
        <f t="shared" si="186"/>
        <v>1.9490709898639007</v>
      </c>
      <c r="J45" s="9">
        <f t="shared" si="186"/>
        <v>0.20934816084116226</v>
      </c>
      <c r="K45" s="9">
        <f t="shared" si="186"/>
        <v>0.45072312546954513</v>
      </c>
      <c r="L45" s="9">
        <f t="shared" si="186"/>
        <v>3.1283158879354476</v>
      </c>
      <c r="M45" s="9">
        <f t="shared" si="186"/>
        <v>0.52040278118111782</v>
      </c>
      <c r="N45" s="9">
        <f t="shared" si="186"/>
        <v>1.9225662733277227</v>
      </c>
      <c r="O45" s="9">
        <f t="shared" si="186"/>
        <v>0.21095515064362838</v>
      </c>
      <c r="P45" s="9">
        <f t="shared" si="186"/>
        <v>0.43356012109818198</v>
      </c>
      <c r="Q45" s="9">
        <f t="shared" si="186"/>
        <v>3.0874843262506513</v>
      </c>
      <c r="R45" s="9">
        <f t="shared" si="186"/>
        <v>0.45713950313810586</v>
      </c>
      <c r="S45" s="9">
        <f t="shared" si="186"/>
        <v>1.5840046656298363</v>
      </c>
      <c r="T45" s="9">
        <f t="shared" si="186"/>
        <v>0.19662057863109345</v>
      </c>
      <c r="U45" s="9">
        <f t="shared" si="186"/>
        <v>0.38167590575015808</v>
      </c>
      <c r="V45" s="9">
        <f t="shared" si="186"/>
        <v>2.6194406531491938</v>
      </c>
      <c r="W45" s="9">
        <f t="shared" si="186"/>
        <v>0.38015665292305517</v>
      </c>
      <c r="X45" s="9">
        <f t="shared" si="186"/>
        <v>1.2373772889572818</v>
      </c>
      <c r="Y45" s="9">
        <f t="shared" si="186"/>
        <v>0.15218571524852237</v>
      </c>
      <c r="Z45" s="9">
        <f t="shared" si="186"/>
        <v>0.28984399170862057</v>
      </c>
      <c r="AA45" s="9">
        <f t="shared" si="186"/>
        <v>2.05956364883748</v>
      </c>
      <c r="AB45" s="9">
        <f t="shared" si="186"/>
        <v>0.29167919577319723</v>
      </c>
      <c r="AC45" s="9">
        <f t="shared" si="186"/>
        <v>0.80131282831385597</v>
      </c>
      <c r="AD45" s="9">
        <f t="shared" si="186"/>
        <v>0.1073548509353498</v>
      </c>
      <c r="AE45" s="9">
        <f t="shared" si="186"/>
        <v>0.20633419311173354</v>
      </c>
      <c r="AF45" s="20">
        <f t="shared" si="186"/>
        <v>1.4066810681341366</v>
      </c>
      <c r="AG45" s="14">
        <f t="shared" si="186"/>
        <v>0.18002347397645929</v>
      </c>
      <c r="AH45" s="9">
        <f t="shared" si="186"/>
        <v>0.46045424223494336</v>
      </c>
      <c r="AI45" s="9">
        <f t="shared" si="186"/>
        <v>6.3796080895587248E-2</v>
      </c>
      <c r="AJ45" s="9">
        <f t="shared" si="186"/>
        <v>0.12356863026427636</v>
      </c>
      <c r="AK45" s="15">
        <f t="shared" si="186"/>
        <v>0.82784242737126623</v>
      </c>
      <c r="AM45" s="34"/>
      <c r="AN45" s="34"/>
      <c r="AO45" s="34"/>
    </row>
    <row r="46" spans="2:41" x14ac:dyDescent="0.25">
      <c r="B46" s="41" t="s">
        <v>9</v>
      </c>
      <c r="C46" s="14">
        <f>C38</f>
        <v>0.66660546288491018</v>
      </c>
      <c r="D46" s="14">
        <f t="shared" ref="D46:G46" si="187">D38</f>
        <v>2.4065791633663776</v>
      </c>
      <c r="E46" s="14">
        <f t="shared" si="187"/>
        <v>0.53773347149631701</v>
      </c>
      <c r="F46" s="14">
        <f t="shared" si="187"/>
        <v>1.29360388165827</v>
      </c>
      <c r="G46" s="14">
        <f t="shared" si="187"/>
        <v>4.9045219794058745</v>
      </c>
      <c r="H46" s="14">
        <f t="shared" ref="H46:L46" si="188">H6</f>
        <v>0</v>
      </c>
      <c r="I46" s="29">
        <f t="shared" si="188"/>
        <v>0.33563739077865401</v>
      </c>
      <c r="J46" s="9">
        <f t="shared" si="188"/>
        <v>0</v>
      </c>
      <c r="K46" s="9">
        <f t="shared" si="188"/>
        <v>0</v>
      </c>
      <c r="L46" s="15">
        <f t="shared" si="188"/>
        <v>0.33563739077865401</v>
      </c>
      <c r="M46" s="14">
        <v>0.68505947933635702</v>
      </c>
      <c r="N46" s="29">
        <v>2.6189812644431743</v>
      </c>
      <c r="O46" s="9">
        <v>0.53672473188647973</v>
      </c>
      <c r="P46" s="9">
        <v>1.1924183540492448</v>
      </c>
      <c r="Q46" s="15">
        <v>5.0331838297152558</v>
      </c>
      <c r="R46" s="14">
        <v>0.63655794284097811</v>
      </c>
      <c r="S46" s="29">
        <v>2.4297473375115439</v>
      </c>
      <c r="T46" s="9">
        <v>0.4955672148270252</v>
      </c>
      <c r="U46" s="9">
        <v>1.1023665845191108</v>
      </c>
      <c r="V46" s="15">
        <v>4.6642390796986586</v>
      </c>
      <c r="W46" s="11">
        <v>0.42067342291433585</v>
      </c>
      <c r="X46" s="29">
        <v>1.5971371856425924</v>
      </c>
      <c r="Y46" s="9">
        <v>0.3257508864291967</v>
      </c>
      <c r="Z46" s="9">
        <v>0.73202595986290653</v>
      </c>
      <c r="AA46" s="15">
        <v>3.0755874548490318</v>
      </c>
      <c r="AB46" s="14">
        <v>0.33151538353869808</v>
      </c>
      <c r="AC46" s="29">
        <v>1.2661675053907109</v>
      </c>
      <c r="AD46" s="9">
        <v>0.25683286803832284</v>
      </c>
      <c r="AE46" s="9">
        <v>0.57938536345137359</v>
      </c>
      <c r="AF46" s="20">
        <v>2.4339011204191054</v>
      </c>
      <c r="AG46" s="28">
        <v>0.23538182953416079</v>
      </c>
      <c r="AH46" s="29">
        <v>0.90620734674277026</v>
      </c>
      <c r="AI46" s="29">
        <v>0.18211318399139861</v>
      </c>
      <c r="AJ46" s="29">
        <v>0.4110722159341153</v>
      </c>
      <c r="AK46" s="30">
        <v>1.7347745762024449</v>
      </c>
      <c r="AM46" s="59"/>
      <c r="AO46" s="34"/>
    </row>
    <row r="47" spans="2:41" x14ac:dyDescent="0.25">
      <c r="B47" s="40" t="s">
        <v>10</v>
      </c>
      <c r="C47" s="14">
        <f t="shared" ref="C47:G47" si="189">C39</f>
        <v>0</v>
      </c>
      <c r="D47" s="14">
        <f t="shared" si="189"/>
        <v>0.76931857995618558</v>
      </c>
      <c r="E47" s="14">
        <f t="shared" si="189"/>
        <v>0</v>
      </c>
      <c r="F47" s="14">
        <f t="shared" si="189"/>
        <v>0</v>
      </c>
      <c r="G47" s="14">
        <f t="shared" si="189"/>
        <v>0.76931857995618558</v>
      </c>
      <c r="H47" s="14">
        <v>0.11602595659974285</v>
      </c>
      <c r="I47" s="9">
        <v>4.2774962097480049</v>
      </c>
      <c r="J47" s="9">
        <v>5.872058840857465E-2</v>
      </c>
      <c r="K47" s="9">
        <v>0.45227922464955234</v>
      </c>
      <c r="L47" s="15">
        <v>4.9045219794058745</v>
      </c>
      <c r="M47" s="14">
        <v>0</v>
      </c>
      <c r="N47" s="9">
        <v>0.87103932529613382</v>
      </c>
      <c r="O47" s="9">
        <v>0</v>
      </c>
      <c r="P47" s="9">
        <v>0</v>
      </c>
      <c r="Q47" s="15">
        <v>0.87103932529613382</v>
      </c>
      <c r="R47" s="14">
        <v>0</v>
      </c>
      <c r="S47" s="9">
        <v>0.87103932529613382</v>
      </c>
      <c r="T47" s="9">
        <v>0</v>
      </c>
      <c r="U47" s="9">
        <v>0</v>
      </c>
      <c r="V47" s="15">
        <v>0.87103932529613382</v>
      </c>
      <c r="W47" s="11">
        <v>0</v>
      </c>
      <c r="X47" s="9">
        <v>0.87103932529613382</v>
      </c>
      <c r="Y47" s="9">
        <v>0</v>
      </c>
      <c r="Z47" s="9">
        <v>0</v>
      </c>
      <c r="AA47" s="15">
        <v>0.87103932529613382</v>
      </c>
      <c r="AB47" s="14">
        <v>0</v>
      </c>
      <c r="AC47" s="9">
        <v>0.87103932529613382</v>
      </c>
      <c r="AD47" s="9">
        <v>0</v>
      </c>
      <c r="AE47" s="9">
        <v>0</v>
      </c>
      <c r="AF47" s="20">
        <v>0.87103932529613382</v>
      </c>
      <c r="AG47" s="14">
        <v>0</v>
      </c>
      <c r="AH47" s="9">
        <v>0.87103932529613382</v>
      </c>
      <c r="AI47" s="9">
        <v>0</v>
      </c>
      <c r="AJ47" s="9">
        <v>0</v>
      </c>
      <c r="AK47" s="15">
        <v>0.87103932529613382</v>
      </c>
      <c r="AM47" s="59"/>
      <c r="AO47" s="34"/>
    </row>
    <row r="48" spans="2:41" x14ac:dyDescent="0.25">
      <c r="B48" s="42" t="s">
        <v>11</v>
      </c>
      <c r="C48" s="14">
        <f t="shared" ref="C48:G48" si="190">C40</f>
        <v>0</v>
      </c>
      <c r="D48" s="14">
        <f t="shared" si="190"/>
        <v>0.32092755934641165</v>
      </c>
      <c r="E48" s="14">
        <f t="shared" si="190"/>
        <v>0</v>
      </c>
      <c r="F48" s="14">
        <f t="shared" si="190"/>
        <v>0</v>
      </c>
      <c r="G48" s="14">
        <f t="shared" si="190"/>
        <v>0.32092755934641165</v>
      </c>
      <c r="H48" s="14">
        <v>0</v>
      </c>
      <c r="I48" s="9">
        <v>0.44774742327096873</v>
      </c>
      <c r="J48" s="9">
        <v>0</v>
      </c>
      <c r="K48" s="9">
        <v>0</v>
      </c>
      <c r="L48" s="20">
        <v>0.44774742327096873</v>
      </c>
      <c r="M48" s="14">
        <v>0</v>
      </c>
      <c r="N48" s="9">
        <v>0.23314847302330852</v>
      </c>
      <c r="O48" s="9">
        <v>0</v>
      </c>
      <c r="P48" s="9">
        <v>0</v>
      </c>
      <c r="Q48" s="20">
        <v>0.23314847302330852</v>
      </c>
      <c r="R48" s="14">
        <v>0</v>
      </c>
      <c r="S48" s="9">
        <v>0.23314847302330852</v>
      </c>
      <c r="T48" s="9">
        <v>0</v>
      </c>
      <c r="U48" s="9">
        <v>0</v>
      </c>
      <c r="V48" s="20">
        <v>0.23314847302330852</v>
      </c>
      <c r="W48" s="14">
        <v>0</v>
      </c>
      <c r="X48" s="9">
        <v>0.23314847302330852</v>
      </c>
      <c r="Y48" s="9">
        <v>0</v>
      </c>
      <c r="Z48" s="9">
        <v>0</v>
      </c>
      <c r="AA48" s="20">
        <v>0.23314847302330852</v>
      </c>
      <c r="AB48" s="14">
        <v>0</v>
      </c>
      <c r="AC48" s="9">
        <v>0.23314847302330852</v>
      </c>
      <c r="AD48" s="9">
        <v>0</v>
      </c>
      <c r="AE48" s="9">
        <v>0</v>
      </c>
      <c r="AF48" s="20">
        <v>0.23314847302330852</v>
      </c>
      <c r="AG48" s="14">
        <v>0</v>
      </c>
      <c r="AH48" s="9">
        <v>0.23314847302330852</v>
      </c>
      <c r="AI48" s="9">
        <v>0</v>
      </c>
      <c r="AJ48" s="9">
        <v>0</v>
      </c>
      <c r="AK48" s="15">
        <v>0.23314847302330852</v>
      </c>
      <c r="AM48" s="59"/>
      <c r="AO48" s="34"/>
    </row>
    <row r="49" spans="2:41" ht="15.75" thickBot="1" x14ac:dyDescent="0.3">
      <c r="B49" s="64" t="s">
        <v>18</v>
      </c>
      <c r="C49" s="14">
        <f t="shared" ref="C49:G49" si="191">C41</f>
        <v>0</v>
      </c>
      <c r="D49" s="14">
        <f t="shared" si="191"/>
        <v>0</v>
      </c>
      <c r="E49" s="14">
        <f t="shared" si="191"/>
        <v>0</v>
      </c>
      <c r="F49" s="14">
        <f t="shared" si="191"/>
        <v>0</v>
      </c>
      <c r="G49" s="14">
        <f t="shared" si="191"/>
        <v>0.64904134400951563</v>
      </c>
      <c r="H49" s="16">
        <v>0</v>
      </c>
      <c r="I49" s="17">
        <v>0.32070963595729424</v>
      </c>
      <c r="J49" s="17">
        <v>0</v>
      </c>
      <c r="K49" s="17">
        <v>0</v>
      </c>
      <c r="L49" s="18">
        <v>0.32070963595729424</v>
      </c>
      <c r="M49" s="14">
        <v>0</v>
      </c>
      <c r="N49" s="9">
        <v>0</v>
      </c>
      <c r="O49" s="9">
        <v>0</v>
      </c>
      <c r="P49" s="9">
        <v>0</v>
      </c>
      <c r="Q49" s="20">
        <v>0.62251233723292265</v>
      </c>
      <c r="R49" s="14">
        <v>0</v>
      </c>
      <c r="S49" s="9">
        <v>0</v>
      </c>
      <c r="T49" s="9">
        <v>0</v>
      </c>
      <c r="U49" s="9">
        <v>0</v>
      </c>
      <c r="V49" s="20">
        <v>0.55618982029144048</v>
      </c>
      <c r="W49" s="14">
        <v>0</v>
      </c>
      <c r="X49" s="9">
        <v>0</v>
      </c>
      <c r="Y49" s="9">
        <v>0</v>
      </c>
      <c r="Z49" s="9">
        <v>0</v>
      </c>
      <c r="AA49" s="20">
        <v>0.36717721359405175</v>
      </c>
      <c r="AB49" s="14">
        <v>0</v>
      </c>
      <c r="AC49" s="9">
        <v>0</v>
      </c>
      <c r="AD49" s="9">
        <v>0</v>
      </c>
      <c r="AE49" s="9">
        <v>0</v>
      </c>
      <c r="AF49" s="20">
        <v>0.17816460689666311</v>
      </c>
      <c r="AG49" s="16">
        <v>0</v>
      </c>
      <c r="AH49" s="17">
        <v>0</v>
      </c>
      <c r="AI49" s="17">
        <v>0</v>
      </c>
      <c r="AJ49" s="17">
        <v>0</v>
      </c>
      <c r="AK49" s="18">
        <v>8.9082303448331554E-2</v>
      </c>
      <c r="AM49" s="59"/>
      <c r="AO49" s="34"/>
    </row>
    <row r="50" spans="2:41" ht="15.75" thickBot="1" x14ac:dyDescent="0.3">
      <c r="B50" s="74" t="s">
        <v>19</v>
      </c>
      <c r="C50" s="17">
        <f>SUM(C49,C46,C45)</f>
        <v>1.2434196510980964</v>
      </c>
      <c r="D50" s="17">
        <f t="shared" ref="D50" si="192">SUM(D49,D46,D45)</f>
        <v>4.5334101557800732</v>
      </c>
      <c r="E50" s="17">
        <f t="shared" ref="E50" si="193">SUM(E49,E46,E45)</f>
        <v>0.77020525551809293</v>
      </c>
      <c r="F50" s="17">
        <f t="shared" ref="F50" si="194">SUM(F49,F46,F45)</f>
        <v>1.7732097882411357</v>
      </c>
      <c r="G50" s="17">
        <f t="shared" ref="G50" si="195">SUM(G49,G46,G45)</f>
        <v>8.9692861946469122</v>
      </c>
      <c r="H50" s="17">
        <f t="shared" ref="H50" si="196">SUM(H49,H46,H45)</f>
        <v>0.51917361176083976</v>
      </c>
      <c r="I50" s="17">
        <f t="shared" ref="I50" si="197">SUM(I49,I46,I45)</f>
        <v>2.6054180165998488</v>
      </c>
      <c r="J50" s="17">
        <f t="shared" ref="J50" si="198">SUM(J49,J46,J45)</f>
        <v>0.20934816084116226</v>
      </c>
      <c r="K50" s="17">
        <f t="shared" ref="K50" si="199">SUM(K49,K46,K45)</f>
        <v>0.45072312546954513</v>
      </c>
      <c r="L50" s="17">
        <f t="shared" ref="L50" si="200">SUM(L49,L46,L45)</f>
        <v>3.7846629146713959</v>
      </c>
      <c r="M50" s="17">
        <f t="shared" ref="M50" si="201">SUM(M49,M46,M45)</f>
        <v>1.205462260517475</v>
      </c>
      <c r="N50" s="17">
        <f t="shared" ref="N50" si="202">SUM(N49,N46,N45)</f>
        <v>4.5415475377708967</v>
      </c>
      <c r="O50" s="17">
        <f t="shared" ref="O50" si="203">SUM(O49,O46,O45)</f>
        <v>0.74767988253010809</v>
      </c>
      <c r="P50" s="17">
        <f t="shared" ref="P50" si="204">SUM(P49,P46,P45)</f>
        <v>1.6259784751474267</v>
      </c>
      <c r="Q50" s="17">
        <f t="shared" ref="Q50" si="205">SUM(Q49,Q46,Q45)</f>
        <v>8.74318049319883</v>
      </c>
      <c r="R50" s="17">
        <f t="shared" ref="R50" si="206">SUM(R49,R46,R45)</f>
        <v>1.093697445979084</v>
      </c>
      <c r="S50" s="17">
        <f t="shared" ref="S50" si="207">SUM(S49,S46,S45)</f>
        <v>4.0137520031413807</v>
      </c>
      <c r="T50" s="17">
        <f t="shared" ref="T50" si="208">SUM(T49,T46,T45)</f>
        <v>0.69218779345811865</v>
      </c>
      <c r="U50" s="17">
        <f t="shared" ref="U50" si="209">SUM(U49,U46,U45)</f>
        <v>1.4840424902692688</v>
      </c>
      <c r="V50" s="17">
        <f t="shared" ref="V50" si="210">SUM(V49,V46,V45)</f>
        <v>7.8398695531392928</v>
      </c>
      <c r="W50" s="17">
        <f t="shared" ref="W50" si="211">SUM(W49,W46,W45)</f>
        <v>0.80083007583739096</v>
      </c>
      <c r="X50" s="17">
        <f t="shared" ref="X50" si="212">SUM(X49,X46,X45)</f>
        <v>2.8345144745998745</v>
      </c>
      <c r="Y50" s="17">
        <f t="shared" ref="Y50" si="213">SUM(Y49,Y46,Y45)</f>
        <v>0.47793660167771906</v>
      </c>
      <c r="Z50" s="17">
        <f t="shared" ref="Z50" si="214">SUM(Z49,Z46,Z45)</f>
        <v>1.021869951571527</v>
      </c>
      <c r="AA50" s="17">
        <f t="shared" ref="AA50" si="215">SUM(AA49,AA46,AA45)</f>
        <v>5.502328317280563</v>
      </c>
      <c r="AB50" s="17">
        <f t="shared" ref="AB50" si="216">SUM(AB49,AB46,AB45)</f>
        <v>0.62319457931189537</v>
      </c>
      <c r="AC50" s="17">
        <f t="shared" ref="AC50" si="217">SUM(AC49,AC46,AC45)</f>
        <v>2.0674803337045669</v>
      </c>
      <c r="AD50" s="17">
        <f t="shared" ref="AD50" si="218">SUM(AD49,AD46,AD45)</f>
        <v>0.36418771897367264</v>
      </c>
      <c r="AE50" s="17">
        <f t="shared" ref="AE50" si="219">SUM(AE49,AE46,AE45)</f>
        <v>0.7857195565631071</v>
      </c>
      <c r="AF50" s="17">
        <f t="shared" ref="AF50" si="220">SUM(AF49,AF46,AF45)</f>
        <v>4.0187467954499052</v>
      </c>
      <c r="AG50" s="17">
        <f t="shared" ref="AG50" si="221">SUM(AG49,AG46,AG45)</f>
        <v>0.41540530351062011</v>
      </c>
      <c r="AH50" s="17">
        <f t="shared" ref="AH50" si="222">SUM(AH49,AH46,AH45)</f>
        <v>1.3666615889777136</v>
      </c>
      <c r="AI50" s="17">
        <f t="shared" ref="AI50" si="223">SUM(AI49,AI46,AI45)</f>
        <v>0.24590926488698586</v>
      </c>
      <c r="AJ50" s="17">
        <f t="shared" ref="AJ50" si="224">SUM(AJ49,AJ46,AJ45)</f>
        <v>0.53464084619839169</v>
      </c>
      <c r="AK50" s="18">
        <f t="shared" ref="AK50" si="225">SUM(AK49,AK46,AK45)</f>
        <v>2.6516993070220427</v>
      </c>
      <c r="AM50" s="59"/>
      <c r="AO50" s="34"/>
    </row>
    <row r="51" spans="2:41" x14ac:dyDescent="0.25">
      <c r="AO51" s="34"/>
    </row>
    <row r="52" spans="2:41" x14ac:dyDescent="0.25">
      <c r="AO52" s="34"/>
    </row>
    <row r="53" spans="2:41" x14ac:dyDescent="0.25">
      <c r="B53" s="10"/>
      <c r="AO53" s="34"/>
    </row>
    <row r="54" spans="2:41" x14ac:dyDescent="0.25">
      <c r="AO54" s="3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6a9aea-fb0f-4ddd-aff8-712634b7d5fe" xsi:nil="true"/>
    <lcf76f155ced4ddcb4097134ff3c332f xmlns="da57bf1e-e8be-428a-98f6-61d2e91c4cae">
      <Terms xmlns="http://schemas.microsoft.com/office/infopath/2007/PartnerControls"/>
    </lcf76f155ced4ddcb4097134ff3c332f>
    <CheckInNotes xmlns="da57bf1e-e8be-428a-98f6-61d2e91c4ca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5377373E491046B04AA9A0BA7018B0" ma:contentTypeVersion="18" ma:contentTypeDescription="Create a new document." ma:contentTypeScope="" ma:versionID="b5c01bbb21b88f2d539c95bf5c38e841">
  <xsd:schema xmlns:xsd="http://www.w3.org/2001/XMLSchema" xmlns:xs="http://www.w3.org/2001/XMLSchema" xmlns:p="http://schemas.microsoft.com/office/2006/metadata/properties" xmlns:ns2="a9672bf0-41c1-4df4-be61-4b34b4fa2006" xmlns:ns3="da57bf1e-e8be-428a-98f6-61d2e91c4cae" xmlns:ns4="fa6a9aea-fb0f-4ddd-aff8-712634b7d5fe" targetNamespace="http://schemas.microsoft.com/office/2006/metadata/properties" ma:root="true" ma:fieldsID="d06e3518728ed02a84fab0480b064d34" ns2:_="" ns3:_="" ns4:_="">
    <xsd:import namespace="a9672bf0-41c1-4df4-be61-4b34b4fa2006"/>
    <xsd:import namespace="da57bf1e-e8be-428a-98f6-61d2e91c4cae"/>
    <xsd:import namespace="fa6a9aea-fb0f-4ddd-aff8-712634b7d5f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CheckInNotes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672bf0-41c1-4df4-be61-4b34b4fa20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57bf1e-e8be-428a-98f6-61d2e91c4c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6856f2ee-118d-42e8-91de-064c9a66b6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CheckInNotes" ma:index="22" nillable="true" ma:displayName="Check In Notes" ma:format="Dropdown" ma:internalName="CheckInNotes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6a9aea-fb0f-4ddd-aff8-712634b7d5fe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57c43ba3-e373-4401-a0fd-b5ce433444d0}" ma:internalName="TaxCatchAll" ma:showField="CatchAllData" ma:web="a9672bf0-41c1-4df4-be61-4b34b4fa20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D1EF0A-0806-41DE-9DF3-E45B4CBC4A07}">
  <ds:schemaRefs>
    <ds:schemaRef ds:uri="http://schemas.microsoft.com/office/2006/metadata/properties"/>
    <ds:schemaRef ds:uri="http://schemas.microsoft.com/office/infopath/2007/PartnerControls"/>
    <ds:schemaRef ds:uri="fa6a9aea-fb0f-4ddd-aff8-712634b7d5fe"/>
    <ds:schemaRef ds:uri="da57bf1e-e8be-428a-98f6-61d2e91c4cae"/>
  </ds:schemaRefs>
</ds:datastoreItem>
</file>

<file path=customXml/itemProps2.xml><?xml version="1.0" encoding="utf-8"?>
<ds:datastoreItem xmlns:ds="http://schemas.openxmlformats.org/officeDocument/2006/customXml" ds:itemID="{60E1220E-BC6F-4B2A-8830-2A332786C1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672bf0-41c1-4df4-be61-4b34b4fa2006"/>
    <ds:schemaRef ds:uri="da57bf1e-e8be-428a-98f6-61d2e91c4cae"/>
    <ds:schemaRef ds:uri="fa6a9aea-fb0f-4ddd-aff8-712634b7d5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0A15B9-3808-4E0D-9151-93FFC0C94B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 B</dc:creator>
  <cp:keywords/>
  <dc:description/>
  <cp:lastModifiedBy>Cliche, Anna</cp:lastModifiedBy>
  <cp:revision/>
  <dcterms:created xsi:type="dcterms:W3CDTF">2022-09-30T22:19:57Z</dcterms:created>
  <dcterms:modified xsi:type="dcterms:W3CDTF">2025-01-21T16:58:39Z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0x010100265377373E491046B04AA9A0BA7018B0</vt:lpwstr>
  </property>
  <property fmtid="{D5CDD505-2E9C-101B-9397-08002B2CF9AE}" pid="3" name="MediaServiceImageTags">
    <vt:lpwstr/>
  </property>
</Properties>
</file>